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様似町役場\Desktop\"/>
    </mc:Choice>
  </mc:AlternateContent>
  <xr:revisionPtr revIDLastSave="0" documentId="13_ncr:1_{90B13F21-515D-42BA-A498-7D29C3B05FC9}" xr6:coauthVersionLast="47" xr6:coauthVersionMax="47" xr10:uidLastSave="{00000000-0000-0000-0000-000000000000}"/>
  <bookViews>
    <workbookView xWindow="-120" yWindow="-120" windowWidth="29040" windowHeight="1572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9" r:id="rId14"/>
    <sheet name="施設類型別ストック情報分析表①" sheetId="20" r:id="rId15"/>
    <sheet name="施設類型別ストック情報分析表②" sheetId="21" r:id="rId16"/>
    <sheet name="データシート" sheetId="9" state="hidden" r:id="rId1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O35" i="10" l="1"/>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W40" i="10"/>
  <c r="BE40" i="10"/>
  <c r="AM40" i="10"/>
  <c r="U40" i="10"/>
  <c r="C40" i="10"/>
  <c r="CO39" i="10"/>
  <c r="BW39" i="10"/>
  <c r="BE39" i="10"/>
  <c r="AM39" i="10"/>
  <c r="U39" i="10"/>
  <c r="C39" i="10"/>
  <c r="CO38" i="10"/>
  <c r="BW38" i="10"/>
  <c r="BE38" i="10"/>
  <c r="AM38" i="10"/>
  <c r="U38" i="10"/>
  <c r="C38" i="10"/>
  <c r="CO37" i="10"/>
  <c r="BW37" i="10"/>
  <c r="BE37" i="10"/>
  <c r="AM37" i="10"/>
  <c r="U37" i="10"/>
  <c r="C37" i="10"/>
  <c r="CO36" i="10"/>
  <c r="BE36" i="10"/>
  <c r="AM36" i="10"/>
  <c r="C36" i="10"/>
  <c r="CO35" i="10"/>
  <c r="BE35" i="10"/>
  <c r="C35" i="10"/>
  <c r="CO34" i="10"/>
  <c r="BE34" i="10"/>
  <c r="U34" i="10"/>
  <c r="C34" i="10"/>
  <c r="AM34" i="10" l="1"/>
  <c r="AM35" i="10" s="1"/>
  <c r="U35" i="10"/>
  <c r="U36"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W34" i="10" l="1"/>
  <c r="BW35" i="10" s="1"/>
  <c r="BW36" i="10" s="1"/>
</calcChain>
</file>

<file path=xl/sharedStrings.xml><?xml version="1.0" encoding="utf-8"?>
<sst xmlns="http://schemas.openxmlformats.org/spreadsheetml/2006/main" count="1101" uniqueCount="564">
  <si>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</si>
  <si>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</si>
  <si>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</si>
  <si>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</si>
  <si>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</si>
  <si>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</si>
  <si>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</si>
  <si>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</si>
  <si>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</si>
  <si>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</si>
  <si>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</si>
  <si>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</si>
  <si>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</si>
  <si>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</si>
  <si>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</si>
  <si>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</si>
  <si>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</si>
  <si>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</si>
  <si>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</si>
  <si>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</si>
  <si>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</si>
  <si>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</si>
  <si>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</si>
  <si>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</si>
  <si>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</si>
  <si>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</si>
  <si>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</si>
  <si>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</si>
  <si>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</si>
  <si>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</si>
  <si>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</si>
  <si>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</si>
  <si>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</si>
  <si>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</si>
  <si>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</si>
  <si>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</si>
  <si>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</si>
  <si>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</si>
  <si>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</si>
  <si>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</si>
  <si>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</si>
  <si>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</si>
  <si>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</si>
  <si>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</si>
  <si>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</si>
  <si>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</si>
  <si>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</si>
  <si>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</si>
  <si>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</si>
  <si>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</si>
  <si>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</si>
  <si>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</si>
  <si>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</si>
  <si>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</si>
  <si>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</si>
  <si>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</si>
  <si>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</si>
  <si>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</si>
  <si>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</si>
  <si>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</si>
  <si>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</si>
  <si>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</si>
  <si>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</si>
  <si>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</si>
  <si>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</si>
  <si>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</si>
  <si>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</si>
  <si>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</si>
  <si>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</si>
  <si>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</si>
  <si>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</si>
  <si>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</si>
  <si>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</si>
  <si>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</si>
  <si>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</si>
  <si>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</si>
  <si>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</si>
  <si>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</si>
  <si>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</si>
  <si>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北海道</t>
    <phoneticPr fontId="5"/>
  </si>
  <si>
    <t>市町村類型</t>
    <phoneticPr fontId="5"/>
  </si>
  <si>
    <t>Ⅰ－０</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</si>
  <si>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</si>
  <si>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</si>
  <si>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</si>
  <si>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</si>
  <si>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</si>
  <si>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</si>
  <si>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</si>
  <si>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</si>
  <si>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</si>
  <si>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</si>
  <si>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</si>
  <si>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</si>
  <si>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様似町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</si>
  <si>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</si>
  <si>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</si>
  <si>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</si>
  <si>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</si>
  <si>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</si>
  <si>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</si>
  <si>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</si>
  <si>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</si>
  <si>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</si>
  <si>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</si>
  <si>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</si>
  <si>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</si>
  <si>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</si>
  <si>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</si>
  <si>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</si>
  <si>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</si>
  <si>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</si>
  <si>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</si>
  <si>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</si>
  <si>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</si>
  <si>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</si>
  <si>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</si>
  <si>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</si>
  <si>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-10.5</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</si>
  <si>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</si>
  <si>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</si>
  <si>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</si>
  <si>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</si>
  <si>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</si>
  <si>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</si>
  <si>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</si>
  <si>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</si>
  <si>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</si>
  <si>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</si>
  <si>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</si>
  <si>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</si>
  <si>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</si>
  <si>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</si>
  <si>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</si>
  <si>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</si>
  <si>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</si>
  <si>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</si>
  <si>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</si>
  <si>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</si>
  <si>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</si>
  <si>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</si>
  <si>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-3.2</t>
    <phoneticPr fontId="5"/>
  </si>
  <si>
    <t>基準財政需要額</t>
    <phoneticPr fontId="25"/>
  </si>
  <si>
    <t>うち日本人(％)</t>
    <phoneticPr fontId="5"/>
  </si>
  <si>
    <t>-3.4</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</si>
  <si>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</si>
  <si>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</si>
  <si>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</si>
  <si>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</si>
  <si>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</si>
  <si>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</si>
  <si>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</si>
  <si>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</si>
  <si>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</si>
  <si>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</si>
  <si>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</si>
  <si>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</si>
  <si>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</si>
  <si>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</si>
  <si>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</si>
  <si>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</si>
  <si>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</si>
  <si>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</si>
  <si>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</si>
  <si>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</si>
  <si>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</si>
  <si>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</si>
  <si>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</si>
  <si>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</si>
  <si>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</si>
  <si>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</si>
  <si>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</si>
  <si>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</si>
  <si>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</si>
  <si>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</si>
  <si>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</si>
  <si>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</si>
  <si>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</si>
  <si>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</si>
  <si>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</si>
  <si>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</si>
  <si>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</si>
  <si>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</si>
  <si>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</si>
  <si>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</si>
  <si>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</si>
  <si>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</si>
  <si>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</si>
  <si>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</si>
  <si>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</si>
  <si>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</si>
  <si>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</si>
  <si>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</si>
  <si>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</si>
  <si>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</si>
  <si>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</si>
  <si>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</si>
  <si>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</si>
  <si>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</si>
  <si>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</si>
  <si>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</si>
  <si>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</si>
  <si>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</si>
  <si>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北海道様似町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</si>
  <si>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</si>
  <si>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</si>
  <si>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</si>
  <si>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</si>
  <si>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</si>
  <si>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</si>
  <si>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</si>
  <si>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</si>
  <si>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</si>
  <si>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</si>
  <si>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</si>
  <si>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</si>
  <si>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</si>
  <si>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</si>
  <si>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</si>
  <si>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</si>
  <si>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</si>
  <si>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</si>
  <si>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</si>
  <si>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</si>
  <si>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</si>
  <si>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</si>
  <si>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</si>
  <si>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</si>
  <si>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</si>
  <si>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</si>
  <si>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</si>
  <si>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</si>
  <si>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</si>
  <si>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</si>
  <si>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</si>
  <si>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</si>
  <si>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</si>
  <si>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</si>
  <si>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</si>
  <si>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</si>
  <si>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</si>
  <si>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</si>
  <si>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</si>
  <si>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</si>
  <si>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</si>
  <si>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</si>
  <si>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</si>
  <si>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</si>
  <si>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</si>
  <si>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</si>
  <si>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</si>
  <si>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</si>
  <si>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</si>
  <si>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</si>
  <si>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</si>
  <si>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</si>
  <si>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</si>
  <si>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</si>
  <si>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</si>
  <si>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</si>
  <si>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</si>
  <si>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</si>
  <si>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</si>
  <si>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</si>
  <si>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</si>
  <si>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</si>
  <si>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</si>
  <si>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</si>
  <si>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</si>
  <si>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</si>
  <si>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</si>
  <si>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</si>
  <si>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</si>
  <si>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</si>
  <si>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</si>
  <si>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</si>
  <si>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</si>
  <si>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</si>
  <si>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</si>
  <si>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</si>
  <si>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</si>
  <si>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</si>
  <si>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</si>
  <si>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</si>
  <si>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</si>
  <si>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</si>
  <si>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</si>
  <si>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</si>
  <si>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</si>
  <si>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</si>
  <si>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</si>
  <si>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</si>
  <si>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</si>
  <si>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</si>
  <si>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</si>
  <si>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</si>
  <si>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</si>
  <si>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</si>
  <si>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</si>
  <si>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</si>
  <si>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</si>
  <si>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</si>
  <si>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</si>
  <si>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</si>
  <si>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</si>
  <si>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</si>
  <si>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</si>
  <si>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</si>
  <si>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</si>
  <si>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</si>
  <si>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</si>
  <si>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</si>
  <si>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</si>
  <si>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</si>
  <si>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</si>
  <si>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</si>
  <si>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</si>
  <si>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</si>
  <si>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</si>
  <si>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</si>
  <si>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</si>
  <si>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</si>
  <si>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</si>
  <si>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</si>
  <si>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</si>
  <si>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</si>
  <si>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</si>
  <si>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工業用水道</t>
    <phoneticPr fontId="5"/>
  </si>
  <si>
    <t>被保険者数(人)</t>
  </si>
  <si>
    <t>　積立金</t>
    <phoneticPr fontId="5"/>
  </si>
  <si>
    <t>　うち臨時財政対策債</t>
    <phoneticPr fontId="5"/>
  </si>
  <si>
    <t>交通</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</si>
  <si>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</si>
  <si>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</si>
  <si>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</si>
  <si>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</si>
  <si>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</si>
  <si>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</si>
  <si>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</si>
  <si>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</si>
  <si>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</si>
  <si>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</si>
  <si>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</si>
  <si>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</si>
  <si>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</si>
  <si>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</si>
  <si>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</si>
  <si>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</si>
  <si>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</si>
  <si>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</si>
  <si>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</si>
  <si>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</si>
  <si>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</si>
  <si>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</si>
  <si>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北海道様似町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</si>
  <si>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</si>
  <si>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</si>
  <si>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</si>
  <si>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</si>
  <si>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</si>
  <si>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</si>
  <si>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</si>
  <si>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</si>
  <si>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</si>
  <si>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</si>
  <si>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</si>
  <si>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</si>
  <si>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</si>
  <si>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</si>
  <si>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</si>
  <si>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</si>
  <si>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</si>
  <si>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</si>
  <si>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</si>
  <si>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</si>
  <si>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</si>
  <si>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</si>
  <si>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</si>
  <si>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</si>
  <si>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</si>
  <si>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</si>
  <si>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</si>
  <si>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</si>
  <si>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</si>
  <si>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</si>
  <si>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</si>
  <si>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</si>
  <si>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</si>
  <si>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</si>
  <si>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介護保険特別会計</t>
    <phoneticPr fontId="5"/>
  </si>
  <si>
    <t>後期高齢者医療特別会計</t>
    <phoneticPr fontId="5"/>
  </si>
  <si>
    <t>水道事業会計</t>
    <phoneticPr fontId="5"/>
  </si>
  <si>
    <t>法適用企業</t>
    <phoneticPr fontId="5"/>
  </si>
  <si>
    <t>下水道事業会計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</si>
  <si>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</si>
  <si>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</si>
  <si>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</si>
  <si>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</si>
  <si>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</si>
  <si>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</si>
  <si>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</si>
  <si>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</si>
  <si>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</si>
  <si>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</si>
  <si>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</si>
  <si>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</si>
  <si>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</si>
  <si>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</si>
  <si>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</si>
  <si>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</si>
  <si>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</si>
  <si>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</si>
  <si>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</si>
  <si>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</si>
  <si>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</si>
  <si>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</si>
  <si>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</si>
  <si>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</si>
  <si>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</si>
  <si>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</si>
  <si>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</si>
  <si>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</si>
  <si>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</si>
  <si>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</si>
  <si>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</si>
  <si>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</si>
  <si>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</si>
  <si>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</si>
  <si>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</si>
  <si>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</si>
  <si>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</si>
  <si>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</si>
  <si>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</si>
  <si>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</si>
  <si>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</si>
  <si>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</si>
  <si>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</si>
  <si>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</si>
  <si>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</si>
  <si>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</si>
  <si>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</si>
  <si>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</si>
  <si>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</si>
  <si>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</si>
  <si>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</si>
  <si>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</si>
  <si>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</si>
  <si>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</si>
  <si>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</si>
  <si>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</si>
  <si>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</si>
  <si>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</si>
  <si>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</si>
  <si>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</si>
  <si>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</si>
  <si>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</si>
  <si>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</si>
  <si>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</si>
  <si>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</si>
  <si>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</si>
  <si>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</si>
  <si>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</si>
  <si>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</si>
  <si>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</si>
  <si>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</si>
  <si>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</si>
  <si>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</si>
  <si>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</si>
  <si>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</si>
  <si>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</si>
  <si>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</si>
  <si>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</si>
  <si>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</si>
  <si>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</si>
  <si>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</si>
  <si>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</si>
  <si>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</si>
  <si>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</si>
  <si>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</si>
  <si>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</si>
  <si>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</si>
  <si>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</si>
  <si>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</si>
  <si>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</si>
  <si>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</si>
  <si>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</si>
  <si>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</si>
  <si>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</si>
  <si>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</si>
  <si>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</si>
  <si>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</si>
  <si>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</si>
  <si>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</si>
  <si>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</si>
  <si>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</si>
  <si>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</si>
  <si>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</si>
  <si>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</si>
  <si>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</si>
  <si>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</si>
  <si>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</si>
  <si>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</si>
  <si>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</si>
  <si>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</si>
  <si>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</si>
  <si>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</si>
  <si>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</si>
  <si>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</si>
  <si>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</si>
  <si>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</si>
  <si>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</si>
  <si>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</si>
  <si>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</si>
  <si>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</si>
  <si>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</si>
  <si>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</si>
  <si>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</si>
  <si>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</si>
  <si>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</si>
  <si>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</si>
  <si>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</si>
  <si>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</si>
  <si>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</si>
  <si>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</si>
  <si>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</si>
  <si>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</si>
  <si>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</si>
  <si>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</si>
  <si>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</si>
  <si>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0.83</t>
  </si>
  <si>
    <t>水道事業会計</t>
  </si>
  <si>
    <t>一般会計</t>
  </si>
  <si>
    <t>下水道事業会計</t>
  </si>
  <si>
    <t>国民健康保険事業特別会計</t>
  </si>
  <si>
    <t>介護保険特別会計</t>
  </si>
  <si>
    <t>後期高齢者医療特別会計</t>
  </si>
  <si>
    <t>その他会計（赤字）</t>
  </si>
  <si>
    <t>その他会計（黒字）</t>
  </si>
  <si>
    <t>R02</t>
    <phoneticPr fontId="5"/>
  </si>
  <si>
    <t>R03</t>
    <phoneticPr fontId="5"/>
  </si>
  <si>
    <t>R04</t>
    <phoneticPr fontId="5"/>
  </si>
  <si>
    <t>R05</t>
    <phoneticPr fontId="5"/>
  </si>
  <si>
    <t>R06</t>
    <phoneticPr fontId="5"/>
  </si>
  <si>
    <t>ふるさと様似応援基金</t>
    <rPh sb="4" eb="6">
      <t>サマニ</t>
    </rPh>
    <rPh sb="6" eb="8">
      <t>オウエン</t>
    </rPh>
    <rPh sb="8" eb="10">
      <t>キキン</t>
    </rPh>
    <phoneticPr fontId="5"/>
  </si>
  <si>
    <t>JR北海道まちづくり基金</t>
    <rPh sb="2" eb="5">
      <t>ホッカイドウ</t>
    </rPh>
    <rPh sb="10" eb="12">
      <t>キキン</t>
    </rPh>
    <phoneticPr fontId="5"/>
  </si>
  <si>
    <t>健やかチャイルド基金</t>
    <rPh sb="0" eb="1">
      <t>スコ</t>
    </rPh>
    <rPh sb="8" eb="10">
      <t>キキン</t>
    </rPh>
    <phoneticPr fontId="5"/>
  </si>
  <si>
    <t>社会福祉及び教育基金</t>
    <rPh sb="0" eb="2">
      <t>シャカイ</t>
    </rPh>
    <rPh sb="2" eb="4">
      <t>フクシ</t>
    </rPh>
    <rPh sb="4" eb="5">
      <t>オヨ</t>
    </rPh>
    <rPh sb="6" eb="8">
      <t>キョウイク</t>
    </rPh>
    <rPh sb="8" eb="10">
      <t>キキン</t>
    </rPh>
    <phoneticPr fontId="5"/>
  </si>
  <si>
    <t>下水道事業基金</t>
    <rPh sb="0" eb="3">
      <t>ゲスイドウ</t>
    </rPh>
    <rPh sb="3" eb="5">
      <t>ジギョウ</t>
    </rPh>
    <rPh sb="5" eb="7">
      <t>キキン</t>
    </rPh>
    <phoneticPr fontId="5"/>
  </si>
  <si>
    <t>-</t>
    <phoneticPr fontId="2"/>
  </si>
  <si>
    <t>法非適用企業</t>
    <rPh sb="1" eb="2">
      <t>ヒ</t>
    </rPh>
    <phoneticPr fontId="5"/>
  </si>
  <si>
    <t>日高東部衛生組合</t>
    <rPh sb="0" eb="2">
      <t>ヒダカ</t>
    </rPh>
    <rPh sb="2" eb="4">
      <t>トウブ</t>
    </rPh>
    <rPh sb="4" eb="6">
      <t>エイセイ</t>
    </rPh>
    <rPh sb="6" eb="8">
      <t>クミアイ</t>
    </rPh>
    <phoneticPr fontId="2"/>
  </si>
  <si>
    <t>日高東部消防組合</t>
    <rPh sb="0" eb="2">
      <t>ヒダカ</t>
    </rPh>
    <rPh sb="2" eb="4">
      <t>トウブ</t>
    </rPh>
    <rPh sb="4" eb="6">
      <t>ショウボウ</t>
    </rPh>
    <rPh sb="6" eb="8">
      <t>クミアイ</t>
    </rPh>
    <phoneticPr fontId="2"/>
  </si>
  <si>
    <t>日高管内地方滞納整理機構</t>
    <rPh sb="0" eb="2">
      <t>ヒダカ</t>
    </rPh>
    <rPh sb="2" eb="4">
      <t>カンナイ</t>
    </rPh>
    <rPh sb="4" eb="6">
      <t>チホウ</t>
    </rPh>
    <rPh sb="6" eb="8">
      <t>タイノウ</t>
    </rPh>
    <rPh sb="8" eb="10">
      <t>セイリ</t>
    </rPh>
    <rPh sb="10" eb="12">
      <t>キコウ</t>
    </rPh>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</si>
  <si>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</si>
  <si>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</si>
  <si>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小学校改築事業（H25）や特別養護老人ホーム移転改築事業（H27）等の大型事業をはじめとした起債調達により、H29までは将来負担比率が上昇していたが、H30以降は起債の新規発行を抑制しており、地方債残高が減少したことが主な要因となり、将来負担比率は減少していたが、R6については、浄水場新築工事等の大型事業実施のため増加となっている。有形固定資産原価償却率は、公営住宅の建替工事や解体は行っているものの、公民館や体育館等の老朽化が進んでいることにより類似団体平均と同程度となっており、今後も概ね横ばいでの推移が予測される。</t>
    <rPh sb="1" eb="4">
      <t>ショウガッコウ</t>
    </rPh>
    <rPh sb="4" eb="6">
      <t>カイチク</t>
    </rPh>
    <rPh sb="6" eb="8">
      <t>ジギョウ</t>
    </rPh>
    <rPh sb="14" eb="16">
      <t>トクベツ</t>
    </rPh>
    <rPh sb="16" eb="18">
      <t>ヨウゴ</t>
    </rPh>
    <rPh sb="18" eb="20">
      <t>ロウジン</t>
    </rPh>
    <rPh sb="23" eb="25">
      <t>イテン</t>
    </rPh>
    <rPh sb="25" eb="27">
      <t>カイチク</t>
    </rPh>
    <rPh sb="27" eb="29">
      <t>ジギョウ</t>
    </rPh>
    <rPh sb="34" eb="35">
      <t>ナド</t>
    </rPh>
    <rPh sb="36" eb="40">
      <t>オオガタジギョウ</t>
    </rPh>
    <rPh sb="47" eb="49">
      <t>キサイ</t>
    </rPh>
    <rPh sb="49" eb="51">
      <t>チョウタツ</t>
    </rPh>
    <rPh sb="61" eb="67">
      <t>ショウライフタンヒリツ</t>
    </rPh>
    <rPh sb="68" eb="70">
      <t>ジョウショウ</t>
    </rPh>
    <rPh sb="79" eb="81">
      <t>イコウ</t>
    </rPh>
    <rPh sb="82" eb="84">
      <t>キサイ</t>
    </rPh>
    <rPh sb="85" eb="87">
      <t>シンキ</t>
    </rPh>
    <rPh sb="87" eb="89">
      <t>ハッコウ</t>
    </rPh>
    <rPh sb="90" eb="92">
      <t>ヨクセイ</t>
    </rPh>
    <rPh sb="97" eb="100">
      <t>チホウサイ</t>
    </rPh>
    <rPh sb="100" eb="102">
      <t>ザンダカ</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</si>
  <si>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</si>
  <si>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</si>
  <si>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</si>
  <si>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</si>
  <si>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</si>
  <si>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</si>
  <si>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将来負担比率は小学校改築事業（H25）や特別養護老人ホーム移転改築事業（H27）等の大型事業をはじめとした起債調達により、H29までは将来負担比率が上昇していたが、H30以降は起債の新規発行の抑制していることから、地方債残高が減少し将来負担比率も減少していたが、R6については浄水場新築工事等の大型事業実施により、将来負担比率が増加している。実質公債比率はH30以降、小学校改築事業の起債償還などによる影響で、類似団体平均を上回っており、今後も収支均衡を図りながら健全な財政運営に努める必要がある。</t>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</si>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</sst>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250">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0" fontId="13" fillId="0" borderId="11" xfId="1" applyFont="1" applyBorder="1" applyAlignment="1">
      <alignment horizontal="center" vertical="center" wrapText="1"/>
    </xf>
    <xf numFmtId="0" fontId="13" fillId="0" borderId="47" xfId="1" applyFont="1" applyBorder="1" applyAlignment="1">
      <alignment horizontal="center" vertical="center"/>
    </xf>
    <xf numFmtId="0" fontId="13" fillId="0" borderId="52" xfId="1" applyFont="1" applyBorder="1" applyAlignment="1">
      <alignment horizontal="center" vertical="center"/>
    </xf>
    <xf numFmtId="0" fontId="13" fillId="0" borderId="1" xfId="1" applyFont="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58"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Border="1" applyAlignment="1">
      <alignment vertical="center"/>
    </xf>
    <xf numFmtId="179" fontId="17" fillId="0" borderId="61" xfId="6" applyNumberFormat="1" applyFont="1" applyBorder="1" applyAlignment="1">
      <alignment vertical="center"/>
    </xf>
    <xf numFmtId="180" fontId="17" fillId="0" borderId="59" xfId="6" applyNumberFormat="1" applyFont="1" applyBorder="1" applyAlignment="1">
      <alignment vertical="center"/>
    </xf>
    <xf numFmtId="179" fontId="17" fillId="0" borderId="62" xfId="6" applyNumberFormat="1" applyFont="1" applyBorder="1" applyAlignment="1">
      <alignment vertical="center"/>
    </xf>
    <xf numFmtId="180" fontId="17" fillId="0" borderId="63" xfId="6" applyNumberFormat="1" applyFont="1" applyBorder="1" applyAlignment="1">
      <alignment vertical="center"/>
    </xf>
    <xf numFmtId="180" fontId="17" fillId="0" borderId="60" xfId="6" applyNumberFormat="1" applyFont="1" applyBorder="1" applyAlignment="1">
      <alignment vertical="center"/>
    </xf>
    <xf numFmtId="179" fontId="17" fillId="0" borderId="60"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4"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Border="1" applyAlignment="1">
      <alignment horizontal="right" vertical="center" shrinkToFit="1"/>
    </xf>
    <xf numFmtId="177" fontId="17" fillId="0" borderId="61" xfId="19" applyNumberFormat="1" applyFont="1" applyBorder="1" applyAlignment="1">
      <alignment horizontal="right" vertical="center" shrinkToFit="1"/>
    </xf>
    <xf numFmtId="187" fontId="17" fillId="0" borderId="59" xfId="19" applyNumberFormat="1" applyFont="1" applyBorder="1" applyAlignment="1">
      <alignment horizontal="right" vertical="center" shrinkToFit="1"/>
    </xf>
    <xf numFmtId="177" fontId="17" fillId="0" borderId="62" xfId="19" applyNumberFormat="1" applyFont="1" applyBorder="1" applyAlignment="1">
      <alignment horizontal="right" vertical="center" shrinkToFit="1"/>
    </xf>
    <xf numFmtId="187" fontId="17" fillId="0" borderId="63" xfId="19" applyNumberFormat="1" applyFont="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0" fillId="6" borderId="0" xfId="6" applyFont="1" applyFill="1" applyAlignment="1">
      <alignment vertical="center"/>
    </xf>
    <xf numFmtId="0" fontId="16" fillId="6" borderId="0" xfId="6" applyFill="1" applyAlignment="1" applyProtection="1">
      <alignment vertical="center"/>
      <protection hidden="1"/>
    </xf>
    <xf numFmtId="0" fontId="16" fillId="6" borderId="0" xfId="6" applyFill="1" applyAlignment="1">
      <alignment vertical="center"/>
    </xf>
    <xf numFmtId="0" fontId="1" fillId="0" borderId="41" xfId="16" applyFont="1" applyBorder="1">
      <alignment vertical="center"/>
    </xf>
    <xf numFmtId="189" fontId="1" fillId="0" borderId="12" xfId="16" applyNumberFormat="1" applyFont="1" applyBorder="1">
      <alignment vertical="center"/>
    </xf>
    <xf numFmtId="0" fontId="1" fillId="0" borderId="3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5"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39" fillId="0" borderId="0" xfId="20" applyFont="1">
      <alignment vertical="center"/>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56"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181" fontId="20" fillId="0" borderId="6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0" fontId="16" fillId="0" borderId="0" xfId="6" applyAlignment="1">
      <alignment vertical="center"/>
    </xf>
    <xf numFmtId="0" fontId="16" fillId="0" borderId="38" xfId="6" applyBorder="1" applyAlignment="1">
      <alignment vertical="center"/>
    </xf>
    <xf numFmtId="178" fontId="20" fillId="0" borderId="87" xfId="11" applyNumberFormat="1" applyFont="1" applyBorder="1" applyAlignment="1">
      <alignment horizontal="right" vertical="center" shrinkToFit="1"/>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178" fontId="3" fillId="0" borderId="12" xfId="16" applyNumberFormat="1" applyFont="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31" xfId="3" applyFont="1" applyBorder="1">
      <alignment vertical="center"/>
    </xf>
    <xf numFmtId="0" fontId="7" fillId="0" borderId="32" xfId="3" applyFont="1" applyBorder="1">
      <alignment vertical="center"/>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87" fontId="1" fillId="6" borderId="34" xfId="17" applyNumberFormat="1" applyFont="1" applyFill="1" applyBorder="1" applyAlignment="1">
      <alignment horizontal="center" vertical="center"/>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79" fontId="1" fillId="0" borderId="0" xfId="17" applyNumberFormat="1" applyFont="1" applyAlignment="1">
      <alignment horizontal="center" vertical="center" wrapText="1"/>
    </xf>
    <xf numFmtId="178" fontId="16" fillId="0" borderId="0" xfId="16" applyNumberFormat="1" applyAlignment="1">
      <alignment horizontal="center" vertical="center"/>
    </xf>
    <xf numFmtId="179" fontId="1" fillId="6" borderId="0" xfId="17" applyNumberFormat="1" applyFont="1" applyFill="1" applyAlignment="1">
      <alignment horizontal="center" vertical="center" wrapText="1"/>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9531DA22-2783-4175-8ED7-88D880646B98}"/>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301035</c:v>
                </c:pt>
                <c:pt idx="1">
                  <c:v>277467</c:v>
                </c:pt>
                <c:pt idx="2">
                  <c:v>282256</c:v>
                </c:pt>
                <c:pt idx="3">
                  <c:v>295341</c:v>
                </c:pt>
                <c:pt idx="4">
                  <c:v>292845</c:v>
                </c:pt>
              </c:numCache>
            </c:numRef>
          </c:val>
          <c:smooth val="0"/>
          <c:extLst>
            <c:ext xmlns:c16="http://schemas.microsoft.com/office/drawing/2014/chart" uri="{C3380CC4-5D6E-409C-BE32-E72D297353CC}">
              <c16:uniqueId val="{00000000-7000-4E0B-BFB5-D229885F294F}"/>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169579</c:v>
                </c:pt>
                <c:pt idx="1">
                  <c:v>154937</c:v>
                </c:pt>
                <c:pt idx="2">
                  <c:v>195530</c:v>
                </c:pt>
                <c:pt idx="3">
                  <c:v>144298</c:v>
                </c:pt>
                <c:pt idx="4">
                  <c:v>197219</c:v>
                </c:pt>
              </c:numCache>
            </c:numRef>
          </c:val>
          <c:smooth val="0"/>
          <c:extLst>
            <c:ext xmlns:c16="http://schemas.microsoft.com/office/drawing/2014/chart" uri="{C3380CC4-5D6E-409C-BE32-E72D297353CC}">
              <c16:uniqueId val="{00000001-7000-4E0B-BFB5-D229885F294F}"/>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4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1.42</c:v>
                </c:pt>
                <c:pt idx="1">
                  <c:v>1.71</c:v>
                </c:pt>
                <c:pt idx="2">
                  <c:v>2.5</c:v>
                </c:pt>
                <c:pt idx="3">
                  <c:v>1.71</c:v>
                </c:pt>
                <c:pt idx="4">
                  <c:v>2.0499999999999998</c:v>
                </c:pt>
              </c:numCache>
            </c:numRef>
          </c:val>
          <c:extLst>
            <c:ext xmlns:c16="http://schemas.microsoft.com/office/drawing/2014/chart" uri="{C3380CC4-5D6E-409C-BE32-E72D297353CC}">
              <c16:uniqueId val="{00000000-2D38-466C-A3A8-DF94F2A18701}"/>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21.02</c:v>
                </c:pt>
                <c:pt idx="1">
                  <c:v>28.33</c:v>
                </c:pt>
                <c:pt idx="2">
                  <c:v>28.72</c:v>
                </c:pt>
                <c:pt idx="3">
                  <c:v>29.47</c:v>
                </c:pt>
                <c:pt idx="4">
                  <c:v>29.21</c:v>
                </c:pt>
              </c:numCache>
            </c:numRef>
          </c:val>
          <c:extLst>
            <c:ext xmlns:c16="http://schemas.microsoft.com/office/drawing/2014/chart" uri="{C3380CC4-5D6E-409C-BE32-E72D297353CC}">
              <c16:uniqueId val="{00000001-2D38-466C-A3A8-DF94F2A18701}"/>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2.61</c:v>
                </c:pt>
                <c:pt idx="1">
                  <c:v>9.31</c:v>
                </c:pt>
                <c:pt idx="2">
                  <c:v>0.77</c:v>
                </c:pt>
                <c:pt idx="3">
                  <c:v>-0.83</c:v>
                </c:pt>
                <c:pt idx="4">
                  <c:v>0.35</c:v>
                </c:pt>
              </c:numCache>
            </c:numRef>
          </c:val>
          <c:smooth val="0"/>
          <c:extLst>
            <c:ext xmlns:c16="http://schemas.microsoft.com/office/drawing/2014/chart" uri="{C3380CC4-5D6E-409C-BE32-E72D297353CC}">
              <c16:uniqueId val="{00000002-2D38-466C-A3A8-DF94F2A18701}"/>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0.03</c:v>
                </c:pt>
                <c:pt idx="2">
                  <c:v>#N/A</c:v>
                </c:pt>
                <c:pt idx="3">
                  <c:v>0.03</c:v>
                </c:pt>
                <c:pt idx="4">
                  <c:v>#N/A</c:v>
                </c:pt>
                <c:pt idx="5">
                  <c:v>0.02</c:v>
                </c:pt>
                <c:pt idx="6">
                  <c:v>#N/A</c:v>
                </c:pt>
                <c:pt idx="7">
                  <c:v>0.2</c:v>
                </c:pt>
                <c:pt idx="8">
                  <c:v>0</c:v>
                </c:pt>
                <c:pt idx="9">
                  <c:v>0</c:v>
                </c:pt>
              </c:numCache>
            </c:numRef>
          </c:val>
          <c:extLst>
            <c:ext xmlns:c16="http://schemas.microsoft.com/office/drawing/2014/chart" uri="{C3380CC4-5D6E-409C-BE32-E72D297353CC}">
              <c16:uniqueId val="{00000000-6942-4CA1-AAA8-F024D3BA8FF8}"/>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6942-4CA1-AAA8-F024D3BA8FF8}"/>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6942-4CA1-AAA8-F024D3BA8FF8}"/>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6942-4CA1-AAA8-F024D3BA8FF8}"/>
            </c:ext>
          </c:extLst>
        </c:ser>
        <c:ser>
          <c:idx val="4"/>
          <c:order val="4"/>
          <c:tx>
            <c:strRef>
              <c:f>データシート!$A$31</c:f>
              <c:strCache>
                <c:ptCount val="1"/>
                <c:pt idx="0">
                  <c:v>後期高齢者医療特別会計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4-6942-4CA1-AAA8-F024D3BA8FF8}"/>
            </c:ext>
          </c:extLst>
        </c:ser>
        <c:ser>
          <c:idx val="5"/>
          <c:order val="5"/>
          <c:tx>
            <c:strRef>
              <c:f>データシート!$A$32</c:f>
              <c:strCache>
                <c:ptCount val="1"/>
                <c:pt idx="0">
                  <c:v>介護保険特別会計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0.31</c:v>
                </c:pt>
                <c:pt idx="2">
                  <c:v>#N/A</c:v>
                </c:pt>
                <c:pt idx="3">
                  <c:v>0.4</c:v>
                </c:pt>
                <c:pt idx="4">
                  <c:v>#N/A</c:v>
                </c:pt>
                <c:pt idx="5">
                  <c:v>0.76</c:v>
                </c:pt>
                <c:pt idx="6">
                  <c:v>#N/A</c:v>
                </c:pt>
                <c:pt idx="7">
                  <c:v>0.52</c:v>
                </c:pt>
                <c:pt idx="8">
                  <c:v>#N/A</c:v>
                </c:pt>
                <c:pt idx="9">
                  <c:v>0</c:v>
                </c:pt>
              </c:numCache>
            </c:numRef>
          </c:val>
          <c:extLst>
            <c:ext xmlns:c16="http://schemas.microsoft.com/office/drawing/2014/chart" uri="{C3380CC4-5D6E-409C-BE32-E72D297353CC}">
              <c16:uniqueId val="{00000005-6942-4CA1-AAA8-F024D3BA8FF8}"/>
            </c:ext>
          </c:extLst>
        </c:ser>
        <c:ser>
          <c:idx val="6"/>
          <c:order val="6"/>
          <c:tx>
            <c:strRef>
              <c:f>データシート!$A$33</c:f>
              <c:strCache>
                <c:ptCount val="1"/>
                <c:pt idx="0">
                  <c:v>国民健康保険事業特別会計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3.3</c:v>
                </c:pt>
                <c:pt idx="2">
                  <c:v>#N/A</c:v>
                </c:pt>
                <c:pt idx="3">
                  <c:v>0.39</c:v>
                </c:pt>
                <c:pt idx="4">
                  <c:v>#N/A</c:v>
                </c:pt>
                <c:pt idx="5">
                  <c:v>0.53</c:v>
                </c:pt>
                <c:pt idx="6">
                  <c:v>#N/A</c:v>
                </c:pt>
                <c:pt idx="7">
                  <c:v>0.48</c:v>
                </c:pt>
                <c:pt idx="8">
                  <c:v>#N/A</c:v>
                </c:pt>
                <c:pt idx="9">
                  <c:v>0.55000000000000004</c:v>
                </c:pt>
              </c:numCache>
            </c:numRef>
          </c:val>
          <c:extLst>
            <c:ext xmlns:c16="http://schemas.microsoft.com/office/drawing/2014/chart" uri="{C3380CC4-5D6E-409C-BE32-E72D297353CC}">
              <c16:uniqueId val="{00000006-6942-4CA1-AAA8-F024D3BA8FF8}"/>
            </c:ext>
          </c:extLst>
        </c:ser>
        <c:ser>
          <c:idx val="7"/>
          <c:order val="7"/>
          <c:tx>
            <c:strRef>
              <c:f>データシート!$A$34</c:f>
              <c:strCache>
                <c:ptCount val="1"/>
                <c:pt idx="0">
                  <c:v>下水道事業会計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0</c:v>
                </c:pt>
                <c:pt idx="1">
                  <c:v>0</c:v>
                </c:pt>
                <c:pt idx="2">
                  <c:v>0</c:v>
                </c:pt>
                <c:pt idx="3">
                  <c:v>0</c:v>
                </c:pt>
                <c:pt idx="4">
                  <c:v>0</c:v>
                </c:pt>
                <c:pt idx="5">
                  <c:v>0</c:v>
                </c:pt>
                <c:pt idx="6">
                  <c:v>0</c:v>
                </c:pt>
                <c:pt idx="7">
                  <c:v>0</c:v>
                </c:pt>
                <c:pt idx="8">
                  <c:v>#N/A</c:v>
                </c:pt>
                <c:pt idx="9">
                  <c:v>0.69</c:v>
                </c:pt>
              </c:numCache>
            </c:numRef>
          </c:val>
          <c:extLst>
            <c:ext xmlns:c16="http://schemas.microsoft.com/office/drawing/2014/chart" uri="{C3380CC4-5D6E-409C-BE32-E72D297353CC}">
              <c16:uniqueId val="{00000007-6942-4CA1-AAA8-F024D3BA8FF8}"/>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1.41</c:v>
                </c:pt>
                <c:pt idx="2">
                  <c:v>#N/A</c:v>
                </c:pt>
                <c:pt idx="3">
                  <c:v>1.71</c:v>
                </c:pt>
                <c:pt idx="4">
                  <c:v>#N/A</c:v>
                </c:pt>
                <c:pt idx="5">
                  <c:v>2.5</c:v>
                </c:pt>
                <c:pt idx="6">
                  <c:v>#N/A</c:v>
                </c:pt>
                <c:pt idx="7">
                  <c:v>1.71</c:v>
                </c:pt>
                <c:pt idx="8">
                  <c:v>#N/A</c:v>
                </c:pt>
                <c:pt idx="9">
                  <c:v>2.04</c:v>
                </c:pt>
              </c:numCache>
            </c:numRef>
          </c:val>
          <c:extLst>
            <c:ext xmlns:c16="http://schemas.microsoft.com/office/drawing/2014/chart" uri="{C3380CC4-5D6E-409C-BE32-E72D297353CC}">
              <c16:uniqueId val="{00000008-6942-4CA1-AAA8-F024D3BA8FF8}"/>
            </c:ext>
          </c:extLst>
        </c:ser>
        <c:ser>
          <c:idx val="9"/>
          <c:order val="9"/>
          <c:tx>
            <c:strRef>
              <c:f>データシート!$A$36</c:f>
              <c:strCache>
                <c:ptCount val="1"/>
                <c:pt idx="0">
                  <c:v>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4.01</c:v>
                </c:pt>
                <c:pt idx="2">
                  <c:v>#N/A</c:v>
                </c:pt>
                <c:pt idx="3">
                  <c:v>4.33</c:v>
                </c:pt>
                <c:pt idx="4">
                  <c:v>#N/A</c:v>
                </c:pt>
                <c:pt idx="5">
                  <c:v>5.52</c:v>
                </c:pt>
                <c:pt idx="6">
                  <c:v>#N/A</c:v>
                </c:pt>
                <c:pt idx="7">
                  <c:v>6.8</c:v>
                </c:pt>
                <c:pt idx="8">
                  <c:v>#N/A</c:v>
                </c:pt>
                <c:pt idx="9">
                  <c:v>4.3499999999999996</c:v>
                </c:pt>
              </c:numCache>
            </c:numRef>
          </c:val>
          <c:extLst>
            <c:ext xmlns:c16="http://schemas.microsoft.com/office/drawing/2014/chart" uri="{C3380CC4-5D6E-409C-BE32-E72D297353CC}">
              <c16:uniqueId val="{00000009-6942-4CA1-AAA8-F024D3BA8FF8}"/>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679</c:v>
                </c:pt>
                <c:pt idx="5">
                  <c:v>685</c:v>
                </c:pt>
                <c:pt idx="8">
                  <c:v>692</c:v>
                </c:pt>
                <c:pt idx="11">
                  <c:v>619</c:v>
                </c:pt>
                <c:pt idx="14">
                  <c:v>575</c:v>
                </c:pt>
              </c:numCache>
            </c:numRef>
          </c:val>
          <c:extLst>
            <c:ext xmlns:c16="http://schemas.microsoft.com/office/drawing/2014/chart" uri="{C3380CC4-5D6E-409C-BE32-E72D297353CC}">
              <c16:uniqueId val="{00000000-5D52-489F-BAC0-57841AE215C4}"/>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5D52-489F-BAC0-57841AE215C4}"/>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31</c:v>
                </c:pt>
                <c:pt idx="3">
                  <c:v>31</c:v>
                </c:pt>
                <c:pt idx="6">
                  <c:v>18</c:v>
                </c:pt>
                <c:pt idx="9">
                  <c:v>33</c:v>
                </c:pt>
                <c:pt idx="12">
                  <c:v>6</c:v>
                </c:pt>
              </c:numCache>
            </c:numRef>
          </c:val>
          <c:extLst>
            <c:ext xmlns:c16="http://schemas.microsoft.com/office/drawing/2014/chart" uri="{C3380CC4-5D6E-409C-BE32-E72D297353CC}">
              <c16:uniqueId val="{00000002-5D52-489F-BAC0-57841AE215C4}"/>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5D52-489F-BAC0-57841AE215C4}"/>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154</c:v>
                </c:pt>
                <c:pt idx="3">
                  <c:v>156</c:v>
                </c:pt>
                <c:pt idx="6">
                  <c:v>157</c:v>
                </c:pt>
                <c:pt idx="9">
                  <c:v>157</c:v>
                </c:pt>
                <c:pt idx="12">
                  <c:v>158</c:v>
                </c:pt>
              </c:numCache>
            </c:numRef>
          </c:val>
          <c:extLst>
            <c:ext xmlns:c16="http://schemas.microsoft.com/office/drawing/2014/chart" uri="{C3380CC4-5D6E-409C-BE32-E72D297353CC}">
              <c16:uniqueId val="{00000004-5D52-489F-BAC0-57841AE215C4}"/>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5D52-489F-BAC0-57841AE215C4}"/>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5D52-489F-BAC0-57841AE215C4}"/>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766</c:v>
                </c:pt>
                <c:pt idx="3">
                  <c:v>780</c:v>
                </c:pt>
                <c:pt idx="6">
                  <c:v>775</c:v>
                </c:pt>
                <c:pt idx="9">
                  <c:v>761</c:v>
                </c:pt>
                <c:pt idx="12">
                  <c:v>643</c:v>
                </c:pt>
              </c:numCache>
            </c:numRef>
          </c:val>
          <c:extLst>
            <c:ext xmlns:c16="http://schemas.microsoft.com/office/drawing/2014/chart" uri="{C3380CC4-5D6E-409C-BE32-E72D297353CC}">
              <c16:uniqueId val="{00000007-5D52-489F-BAC0-57841AE215C4}"/>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272</c:v>
                </c:pt>
                <c:pt idx="2">
                  <c:v>#N/A</c:v>
                </c:pt>
                <c:pt idx="3">
                  <c:v>#N/A</c:v>
                </c:pt>
                <c:pt idx="4">
                  <c:v>282</c:v>
                </c:pt>
                <c:pt idx="5">
                  <c:v>#N/A</c:v>
                </c:pt>
                <c:pt idx="6">
                  <c:v>#N/A</c:v>
                </c:pt>
                <c:pt idx="7">
                  <c:v>258</c:v>
                </c:pt>
                <c:pt idx="8">
                  <c:v>#N/A</c:v>
                </c:pt>
                <c:pt idx="9">
                  <c:v>#N/A</c:v>
                </c:pt>
                <c:pt idx="10">
                  <c:v>332</c:v>
                </c:pt>
                <c:pt idx="11">
                  <c:v>#N/A</c:v>
                </c:pt>
                <c:pt idx="12">
                  <c:v>#N/A</c:v>
                </c:pt>
                <c:pt idx="13">
                  <c:v>232</c:v>
                </c:pt>
                <c:pt idx="14">
                  <c:v>#N/A</c:v>
                </c:pt>
              </c:numCache>
            </c:numRef>
          </c:val>
          <c:smooth val="0"/>
          <c:extLst>
            <c:ext xmlns:c16="http://schemas.microsoft.com/office/drawing/2014/chart" uri="{C3380CC4-5D6E-409C-BE32-E72D297353CC}">
              <c16:uniqueId val="{00000008-5D52-489F-BAC0-57841AE215C4}"/>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5282</c:v>
                </c:pt>
                <c:pt idx="5">
                  <c:v>4933</c:v>
                </c:pt>
                <c:pt idx="8">
                  <c:v>4511</c:v>
                </c:pt>
                <c:pt idx="11">
                  <c:v>4256</c:v>
                </c:pt>
                <c:pt idx="14">
                  <c:v>4100</c:v>
                </c:pt>
              </c:numCache>
            </c:numRef>
          </c:val>
          <c:extLst>
            <c:ext xmlns:c16="http://schemas.microsoft.com/office/drawing/2014/chart" uri="{C3380CC4-5D6E-409C-BE32-E72D297353CC}">
              <c16:uniqueId val="{00000000-E67D-4D5E-B1D6-F381B844E550}"/>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826</c:v>
                </c:pt>
                <c:pt idx="5">
                  <c:v>822</c:v>
                </c:pt>
                <c:pt idx="8">
                  <c:v>791</c:v>
                </c:pt>
                <c:pt idx="11">
                  <c:v>857</c:v>
                </c:pt>
                <c:pt idx="14">
                  <c:v>914</c:v>
                </c:pt>
              </c:numCache>
            </c:numRef>
          </c:val>
          <c:extLst>
            <c:ext xmlns:c16="http://schemas.microsoft.com/office/drawing/2014/chart" uri="{C3380CC4-5D6E-409C-BE32-E72D297353CC}">
              <c16:uniqueId val="{00000001-E67D-4D5E-B1D6-F381B844E550}"/>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1499</c:v>
                </c:pt>
                <c:pt idx="5">
                  <c:v>2042</c:v>
                </c:pt>
                <c:pt idx="8">
                  <c:v>2146</c:v>
                </c:pt>
                <c:pt idx="11">
                  <c:v>2205</c:v>
                </c:pt>
                <c:pt idx="14">
                  <c:v>2382</c:v>
                </c:pt>
              </c:numCache>
            </c:numRef>
          </c:val>
          <c:extLst>
            <c:ext xmlns:c16="http://schemas.microsoft.com/office/drawing/2014/chart" uri="{C3380CC4-5D6E-409C-BE32-E72D297353CC}">
              <c16:uniqueId val="{00000002-E67D-4D5E-B1D6-F381B844E550}"/>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E67D-4D5E-B1D6-F381B844E550}"/>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E67D-4D5E-B1D6-F381B844E550}"/>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E67D-4D5E-B1D6-F381B844E550}"/>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494</c:v>
                </c:pt>
                <c:pt idx="3">
                  <c:v>534</c:v>
                </c:pt>
                <c:pt idx="6">
                  <c:v>545</c:v>
                </c:pt>
                <c:pt idx="9">
                  <c:v>544</c:v>
                </c:pt>
                <c:pt idx="12">
                  <c:v>562</c:v>
                </c:pt>
              </c:numCache>
            </c:numRef>
          </c:val>
          <c:extLst>
            <c:ext xmlns:c16="http://schemas.microsoft.com/office/drawing/2014/chart" uri="{C3380CC4-5D6E-409C-BE32-E72D297353CC}">
              <c16:uniqueId val="{00000006-E67D-4D5E-B1D6-F381B844E550}"/>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7-E67D-4D5E-B1D6-F381B844E550}"/>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1071</c:v>
                </c:pt>
                <c:pt idx="3">
                  <c:v>942</c:v>
                </c:pt>
                <c:pt idx="6">
                  <c:v>857</c:v>
                </c:pt>
                <c:pt idx="9">
                  <c:v>760</c:v>
                </c:pt>
                <c:pt idx="12">
                  <c:v>1384</c:v>
                </c:pt>
              </c:numCache>
            </c:numRef>
          </c:val>
          <c:extLst>
            <c:ext xmlns:c16="http://schemas.microsoft.com/office/drawing/2014/chart" uri="{C3380CC4-5D6E-409C-BE32-E72D297353CC}">
              <c16:uniqueId val="{00000008-E67D-4D5E-B1D6-F381B844E550}"/>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47</c:v>
                </c:pt>
                <c:pt idx="9">
                  <c:v>63</c:v>
                </c:pt>
                <c:pt idx="12">
                  <c:v>181</c:v>
                </c:pt>
              </c:numCache>
            </c:numRef>
          </c:val>
          <c:extLst>
            <c:ext xmlns:c16="http://schemas.microsoft.com/office/drawing/2014/chart" uri="{C3380CC4-5D6E-409C-BE32-E72D297353CC}">
              <c16:uniqueId val="{00000009-E67D-4D5E-B1D6-F381B844E550}"/>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7161</c:v>
                </c:pt>
                <c:pt idx="3">
                  <c:v>6749</c:v>
                </c:pt>
                <c:pt idx="6">
                  <c:v>6333</c:v>
                </c:pt>
                <c:pt idx="9">
                  <c:v>6039</c:v>
                </c:pt>
                <c:pt idx="12">
                  <c:v>5993</c:v>
                </c:pt>
              </c:numCache>
            </c:numRef>
          </c:val>
          <c:extLst>
            <c:ext xmlns:c16="http://schemas.microsoft.com/office/drawing/2014/chart" uri="{C3380CC4-5D6E-409C-BE32-E72D297353CC}">
              <c16:uniqueId val="{0000000A-E67D-4D5E-B1D6-F381B844E550}"/>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1119</c:v>
                </c:pt>
                <c:pt idx="2">
                  <c:v>#N/A</c:v>
                </c:pt>
                <c:pt idx="3">
                  <c:v>#N/A</c:v>
                </c:pt>
                <c:pt idx="4">
                  <c:v>429</c:v>
                </c:pt>
                <c:pt idx="5">
                  <c:v>#N/A</c:v>
                </c:pt>
                <c:pt idx="6">
                  <c:v>#N/A</c:v>
                </c:pt>
                <c:pt idx="7">
                  <c:v>334</c:v>
                </c:pt>
                <c:pt idx="8">
                  <c:v>#N/A</c:v>
                </c:pt>
                <c:pt idx="9">
                  <c:v>#N/A</c:v>
                </c:pt>
                <c:pt idx="10">
                  <c:v>87</c:v>
                </c:pt>
                <c:pt idx="11">
                  <c:v>#N/A</c:v>
                </c:pt>
                <c:pt idx="12">
                  <c:v>#N/A</c:v>
                </c:pt>
                <c:pt idx="13">
                  <c:v>725</c:v>
                </c:pt>
                <c:pt idx="14">
                  <c:v>#N/A</c:v>
                </c:pt>
              </c:numCache>
            </c:numRef>
          </c:val>
          <c:smooth val="0"/>
          <c:extLst>
            <c:ext xmlns:c16="http://schemas.microsoft.com/office/drawing/2014/chart" uri="{C3380CC4-5D6E-409C-BE32-E72D297353CC}">
              <c16:uniqueId val="{0000000B-E67D-4D5E-B1D6-F381B844E550}"/>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893</c:v>
                </c:pt>
                <c:pt idx="1">
                  <c:v>893</c:v>
                </c:pt>
                <c:pt idx="2">
                  <c:v>893</c:v>
                </c:pt>
              </c:numCache>
            </c:numRef>
          </c:val>
          <c:extLst>
            <c:ext xmlns:c16="http://schemas.microsoft.com/office/drawing/2014/chart" uri="{C3380CC4-5D6E-409C-BE32-E72D297353CC}">
              <c16:uniqueId val="{00000000-0332-4BDC-8E32-67A07DF72B05}"/>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389</c:v>
                </c:pt>
                <c:pt idx="1">
                  <c:v>408</c:v>
                </c:pt>
                <c:pt idx="2">
                  <c:v>447</c:v>
                </c:pt>
              </c:numCache>
            </c:numRef>
          </c:val>
          <c:extLst>
            <c:ext xmlns:c16="http://schemas.microsoft.com/office/drawing/2014/chart" uri="{C3380CC4-5D6E-409C-BE32-E72D297353CC}">
              <c16:uniqueId val="{00000001-0332-4BDC-8E32-67A07DF72B05}"/>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688</c:v>
                </c:pt>
                <c:pt idx="1">
                  <c:v>738</c:v>
                </c:pt>
                <c:pt idx="2">
                  <c:v>870</c:v>
                </c:pt>
              </c:numCache>
            </c:numRef>
          </c:val>
          <c:extLst>
            <c:ext xmlns:c16="http://schemas.microsoft.com/office/drawing/2014/chart" uri="{C3380CC4-5D6E-409C-BE32-E72D297353CC}">
              <c16:uniqueId val="{00000002-0332-4BDC-8E32-67A07DF72B05}"/>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{F973A883-5B53-4297-9D96-28E6E50C83C3}</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0-F62D-4FF6-9DD7-504F3577825A}"/>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{7D1CBC36-D37B-4A39-B409-F795F5237C5B}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F62D-4FF6-9DD7-504F3577825A}"/>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{B8249006-3296-4CD1-AF36-139DE15FBB84}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F62D-4FF6-9DD7-504F3577825A}"/>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{E3481CF1-839E-4AB7-A2F7-280C03CD8EBE}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F62D-4FF6-9DD7-504F3577825A}"/>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{F8C2545D-B498-46A9-A648-E7E2DC5FE39F}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F62D-4FF6-9DD7-504F3577825A}"/>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{538BE411-2834-42E0-BEB5-9BB61662F8B0}</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5-F62D-4FF6-9DD7-504F3577825A}"/>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{1C1649DB-DEF5-4056-B14B-CF6151358027}</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06-F62D-4FF6-9DD7-504F3577825A}"/>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{5DB83C83-A620-4728-B7B6-5E33342FCEFF}</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07-F62D-4FF6-9DD7-504F3577825A}"/>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{D40C18A5-B5BF-4283-97EC-C5030BE9BCFC}</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08-F62D-4FF6-9DD7-504F3577825A}"/>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60.7</c:v>
                </c:pt>
                <c:pt idx="8">
                  <c:v>62.4</c:v>
                </c:pt>
                <c:pt idx="16">
                  <c:v>63.6</c:v>
                </c:pt>
                <c:pt idx="24">
                  <c:v>64.900000000000006</c:v>
                </c:pt>
                <c:pt idx="32">
                  <c:v>65.099999999999994</c:v>
                </c:pt>
              </c:numCache>
            </c:numRef>
          </c:xVal>
          <c:yVal>
            <c:numRef>
              <c:f>公会計指標分析・財政指標組合せ分析表!$BP$51:$DC$51</c:f>
              <c:numCache>
                <c:formatCode>#,##0.0;"▲ "#,##0.0</c:formatCode>
                <c:ptCount val="40"/>
                <c:pt idx="0">
                  <c:v>48.8</c:v>
                </c:pt>
                <c:pt idx="8">
                  <c:v>16.899999999999999</c:v>
                </c:pt>
                <c:pt idx="16">
                  <c:v>13.4</c:v>
                </c:pt>
                <c:pt idx="24">
                  <c:v>3.5</c:v>
                </c:pt>
                <c:pt idx="32">
                  <c:v>28.3</c:v>
                </c:pt>
              </c:numCache>
            </c:numRef>
          </c:yVal>
          <c:smooth val="0"/>
          <c:extLst>
            <c:ext xmlns:c16="http://schemas.microsoft.com/office/drawing/2014/chart" uri="{C3380CC4-5D6E-409C-BE32-E72D297353CC}">
              <c16:uniqueId val="{00000009-F62D-4FF6-9DD7-504F3577825A}"/>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{8F04080F-E95D-4DE6-85FA-6AC52C67DB72}</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A-F62D-4FF6-9DD7-504F3577825A}"/>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{BCAFC6AB-C43D-4DED-A85E-11BF3EE85296}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F62D-4FF6-9DD7-504F3577825A}"/>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{34837A47-0549-4C54-9CB4-283F0663AEC9}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F62D-4FF6-9DD7-504F3577825A}"/>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{CF4AED4C-25EE-4D34-BF3E-92FDBDA01AE9}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F62D-4FF6-9DD7-504F3577825A}"/>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{D3863AF5-4860-4930-8749-B21DF9993860}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F62D-4FF6-9DD7-504F3577825A}"/>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{91FF7964-B761-4BE3-A53D-5E0C30FB147F}</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F-F62D-4FF6-9DD7-504F3577825A}"/>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{8074789B-369D-492F-B388-4DA0B18E2B83}</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10-F62D-4FF6-9DD7-504F3577825A}"/>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{FF05F686-0ED6-45F0-9008-F1DA30BFA620}</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11-F62D-4FF6-9DD7-504F3577825A}"/>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{94BD4E9F-2F6E-446F-8AF6-CC7C2F7F7127}</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12-F62D-4FF6-9DD7-504F3577825A}"/>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61</c:v>
                </c:pt>
                <c:pt idx="8">
                  <c:v>62.2</c:v>
                </c:pt>
                <c:pt idx="16">
                  <c:v>63.6</c:v>
                </c:pt>
                <c:pt idx="24">
                  <c:v>65.900000000000006</c:v>
                </c:pt>
                <c:pt idx="32">
                  <c:v>66.599999999999994</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F62D-4FF6-9DD7-504F3577825A}"/>
            </c:ext>
          </c:extLst>
        </c:ser>
        <c:dLbls>
          <c:showLegendKey val="0"/>
          <c:showVal val="1"/>
          <c:showCatName val="0"/>
          <c:showSerName val="0"/>
          <c:showPercent val="0"/>
          <c:showBubbleSize val="0"/>
        </c:dLbls>
        <c:axId val="46179840"/>
        <c:axId val="46181760"/>
      </c:scatterChart>
      <c:valAx>
        <c:axId val="46179840"/>
        <c:scaling>
          <c:orientation val="maxMin"/>
          <c:max val="67"/>
          <c:min val="60"/>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60"/>
          <c:min val="-2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20"/>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{3F9FE628-9D1B-4BB6-BDAE-88155552252D}</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0-52BD-4ACB-8D99-5D1FDEADD6B3}"/>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{8AB32D77-EBD8-45AA-B21D-E12D376205F6}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52BD-4ACB-8D99-5D1FDEADD6B3}"/>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{C4425C54-75F0-4734-9F00-CEABB984FF7E}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52BD-4ACB-8D99-5D1FDEADD6B3}"/>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{F1BAE846-C713-48AC-8416-890B2430A5D5}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52BD-4ACB-8D99-5D1FDEADD6B3}"/>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{559D50F8-ADFB-477F-B970-E71CE24904A8}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52BD-4ACB-8D99-5D1FDEADD6B3}"/>
                </c:ext>
              </c:extLst>
            </c:dLbl>
            <c:dLbl>
              <c:idx val="8"/>
              <c:layout>
                <c:manualLayout>
                  <c:x val="0"/>
                  <c:y val="1.8770031241716082E-3"/>
                </c:manualLayout>
              </c:layout>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{FA60BB91-91F4-4741-98F2-8AE6E599075A}</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5-52BD-4ACB-8D99-5D1FDEADD6B3}"/>
                </c:ext>
              </c:extLst>
            </c:dLbl>
            <c:dLbl>
              <c:idx val="16"/>
              <c:layout>
                <c:manualLayout>
                  <c:x val="0"/>
                  <c:y val="-1.8770031241715683E-3"/>
                </c:manualLayout>
              </c:layout>
              <c:tx>
                <c:strRef>
                  <c:f>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{0ADC4431-2511-4C83-B71A-2664702224F6}</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06-52BD-4ACB-8D99-5D1FDEADD6B3}"/>
                </c:ext>
              </c:extLst>
            </c:dLbl>
            <c:dLbl>
              <c:idx val="24"/>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{C0235F8B-A8FB-4D43-8034-98E490320589}</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07-52BD-4ACB-8D99-5D1FDEADD6B3}"/>
                </c:ext>
              </c:extLst>
            </c:dLbl>
            <c:dLbl>
              <c:idx val="32"/>
              <c:tx>
                <c:strRef>
                  <c:f>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{83A9213C-5849-4350-BE77-19EB3EEB21E3}</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08-52BD-4ACB-8D99-5D1FDEADD6B3}"/>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10.3</c:v>
                </c:pt>
                <c:pt idx="8">
                  <c:v>11.1</c:v>
                </c:pt>
                <c:pt idx="16">
                  <c:v>11.1</c:v>
                </c:pt>
                <c:pt idx="24">
                  <c:v>11.6</c:v>
                </c:pt>
                <c:pt idx="32">
                  <c:v>10.9</c:v>
                </c:pt>
              </c:numCache>
            </c:numRef>
          </c:xVal>
          <c:yVal>
            <c:numRef>
              <c:f>公会計指標分析・財政指標組合せ分析表!$BP$73:$DC$73</c:f>
              <c:numCache>
                <c:formatCode>#,##0.0;"▲ "#,##0.0</c:formatCode>
                <c:ptCount val="40"/>
                <c:pt idx="0">
                  <c:v>48.8</c:v>
                </c:pt>
                <c:pt idx="8">
                  <c:v>16.899999999999999</c:v>
                </c:pt>
                <c:pt idx="16">
                  <c:v>13.4</c:v>
                </c:pt>
                <c:pt idx="24">
                  <c:v>3.5</c:v>
                </c:pt>
                <c:pt idx="32">
                  <c:v>28.3</c:v>
                </c:pt>
              </c:numCache>
            </c:numRef>
          </c:yVal>
          <c:smooth val="0"/>
          <c:extLst>
            <c:ext xmlns:c16="http://schemas.microsoft.com/office/drawing/2014/chart" uri="{C3380CC4-5D6E-409C-BE32-E72D297353CC}">
              <c16:uniqueId val="{00000009-52BD-4ACB-8D99-5D1FDEADD6B3}"/>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manualLayout>
                  <c:x val="-2.5298388263998016E-2"/>
                  <c:y val="-0.106170632786883"/>
                </c:manualLayout>
              </c:layout>
              <c:tx>
                <c:strRef>
                  <c:f>公会計指標分析・財政指標組合せ分析表!$BP$72</c:f>
                  <c:strCache>
                    <c:ptCount val="1"/>
                    <c:pt idx="0">
                      <c:v>R02</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{4B8A4DFE-BB08-4790-BFFE-7A7E8DE56A8A}</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A-52BD-4ACB-8D99-5D1FDEADD6B3}"/>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{BA8D439D-A95F-4D44-B5F0-E70C64AA7BC9}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52BD-4ACB-8D99-5D1FDEADD6B3}"/>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{A3F46B06-114D-4F33-ABDF-EB874A2365E4}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52BD-4ACB-8D99-5D1FDEADD6B3}"/>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{7618F8E3-D100-443A-A879-C889C5134B16}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52BD-4ACB-8D99-5D1FDEADD6B3}"/>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{FB73A0EA-4C8E-4778-9B2F-89B542F75E8F}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52BD-4ACB-8D99-5D1FDEADD6B3}"/>
                </c:ext>
              </c:extLst>
            </c:dLbl>
            <c:dLbl>
              <c:idx val="8"/>
              <c:layout>
                <c:manualLayout>
                  <c:x val="-3.7842297186153152E-2"/>
                  <c:y val="-7.6015801006502473E-2"/>
                </c:manualLayout>
              </c:layout>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{B27443C6-139B-4C32-9584-7F4B94FEE3FC}</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F-52BD-4ACB-8D99-5D1FDEADD6B3}"/>
                </c:ext>
              </c:extLst>
            </c:dLbl>
            <c:dLbl>
              <c:idx val="16"/>
              <c:layout>
                <c:manualLayout>
                  <c:x val="-3.1570342725075584E-2"/>
                  <c:y val="-2.9305462608234634E-2"/>
                </c:manualLayout>
              </c:layout>
              <c:tx>
                <c:strRef>
                  <c:f>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{90290156-667C-479A-A355-635A9049B52B}</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10-52BD-4ACB-8D99-5D1FDEADD6B3}"/>
                </c:ext>
              </c:extLst>
            </c:dLbl>
            <c:dLbl>
              <c:idx val="24"/>
              <c:layout>
                <c:manualLayout>
                  <c:x val="-3.1570342725075584E-2"/>
                  <c:y val="-3.8174349461986258E-2"/>
                </c:manualLayout>
              </c:layout>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{5ED86E43-94F6-4618-AA85-1393FECF309E}</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11-52BD-4ACB-8D99-5D1FDEADD6B3}"/>
                </c:ext>
              </c:extLst>
            </c:dLbl>
            <c:dLbl>
              <c:idx val="32"/>
              <c:tx>
                <c:strRef>
                  <c:f>公会計指標分析・財政指標組合せ分析表!$CV$72</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{A16BC914-CDAA-4A10-A08B-4254F43EFD0D}</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12-52BD-4ACB-8D99-5D1FDEADD6B3}"/>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7.4</c:v>
                </c:pt>
                <c:pt idx="8">
                  <c:v>7.5</c:v>
                </c:pt>
                <c:pt idx="16">
                  <c:v>7.5</c:v>
                </c:pt>
                <c:pt idx="24">
                  <c:v>7.7</c:v>
                </c:pt>
                <c:pt idx="32">
                  <c:v>8</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52BD-4ACB-8D99-5D1FDEADD6B3}"/>
            </c:ext>
          </c:extLst>
        </c:ser>
        <c:dLbls>
          <c:showLegendKey val="0"/>
          <c:showVal val="1"/>
          <c:showCatName val="0"/>
          <c:showSerName val="0"/>
          <c:showPercent val="0"/>
          <c:showBubbleSize val="0"/>
        </c:dLbls>
        <c:axId val="84219776"/>
        <c:axId val="84234240"/>
      </c:scatterChart>
      <c:valAx>
        <c:axId val="84219776"/>
        <c:scaling>
          <c:orientation val="maxMin"/>
          <c:max val="12"/>
          <c:min val="6"/>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60"/>
          <c:min val="-2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20"/>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北海道様似町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3,777
3,722
364.30
6,020,649
5,958,098
62,551
3,055,900
5,993,490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10.9
28.3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baseline="0">
              <a:latin typeface="ＭＳ Ｐゴシック" panose="020B0600070205080204" pitchFamily="50" charset="-128"/>
              <a:ea typeface="ＭＳ Ｐゴシック" panose="020B0600070205080204" pitchFamily="50" charset="-128"/>
            </a:rPr>
            <a:t>　過疎化による人口減少及び高齢化の影響はあるものの、類似団体平均と近い水準となっている。今後も町税収納率の更なる向上に努めるとともに、歳出全般にわたり徹底した見直しを図る必要がある。</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109008</xdr:rowOff>
    </xdr:from>
    <xdr:to>
      <xdr:col>23</xdr:col>
      <xdr:colOff>133350</xdr:colOff>
      <xdr:row>44</xdr:row>
      <xdr:rowOff>84667</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281208"/>
          <a:ext cx="0" cy="134725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56744</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600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84667</xdr:rowOff>
    </xdr:from>
    <xdr:to>
      <xdr:col>24</xdr:col>
      <xdr:colOff>12700</xdr:colOff>
      <xdr:row>44</xdr:row>
      <xdr:rowOff>84667</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628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23935</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60246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109008</xdr:rowOff>
    </xdr:from>
    <xdr:to>
      <xdr:col>24</xdr:col>
      <xdr:colOff>12700</xdr:colOff>
      <xdr:row>36</xdr:row>
      <xdr:rowOff>109008</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2812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75142</xdr:rowOff>
    </xdr:from>
    <xdr:to>
      <xdr:col>23</xdr:col>
      <xdr:colOff>133350</xdr:colOff>
      <xdr:row>43</xdr:row>
      <xdr:rowOff>75142</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447492"/>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20760</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2216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55033</xdr:rowOff>
    </xdr:from>
    <xdr:to>
      <xdr:col>19</xdr:col>
      <xdr:colOff>133350</xdr:colOff>
      <xdr:row>43</xdr:row>
      <xdr:rowOff>75142</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427383"/>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4233</xdr:rowOff>
    </xdr:from>
    <xdr:to>
      <xdr:col>19</xdr:col>
      <xdr:colOff>184150</xdr:colOff>
      <xdr:row>43</xdr:row>
      <xdr:rowOff>105833</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116010</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1454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55033</xdr:rowOff>
    </xdr:from>
    <xdr:to>
      <xdr:col>15</xdr:col>
      <xdr:colOff>82550</xdr:colOff>
      <xdr:row>43</xdr:row>
      <xdr:rowOff>55033</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42738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95902</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34925</xdr:rowOff>
    </xdr:from>
    <xdr:to>
      <xdr:col>11</xdr:col>
      <xdr:colOff>31750</xdr:colOff>
      <xdr:row>43</xdr:row>
      <xdr:rowOff>55033</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407275"/>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135467</xdr:rowOff>
    </xdr:from>
    <xdr:to>
      <xdr:col>11</xdr:col>
      <xdr:colOff>82550</xdr:colOff>
      <xdr:row>43</xdr:row>
      <xdr:rowOff>65617</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75794</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105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155575</xdr:rowOff>
    </xdr:from>
    <xdr:to>
      <xdr:col>7</xdr:col>
      <xdr:colOff>31750</xdr:colOff>
      <xdr:row>43</xdr:row>
      <xdr:rowOff>85725</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70502</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442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24342</xdr:rowOff>
    </xdr:from>
    <xdr:to>
      <xdr:col>23</xdr:col>
      <xdr:colOff>184150</xdr:colOff>
      <xdr:row>43</xdr:row>
      <xdr:rowOff>125942</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396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167869</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3687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24342</xdr:rowOff>
    </xdr:from>
    <xdr:to>
      <xdr:col>19</xdr:col>
      <xdr:colOff>184150</xdr:colOff>
      <xdr:row>43</xdr:row>
      <xdr:rowOff>125942</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396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110719</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4830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4233</xdr:rowOff>
    </xdr:from>
    <xdr:to>
      <xdr:col>15</xdr:col>
      <xdr:colOff>133350</xdr:colOff>
      <xdr:row>43</xdr:row>
      <xdr:rowOff>105833</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90610</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462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4233</xdr:rowOff>
    </xdr:from>
    <xdr:to>
      <xdr:col>11</xdr:col>
      <xdr:colOff>82550</xdr:colOff>
      <xdr:row>43</xdr:row>
      <xdr:rowOff>105833</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90610</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462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155575</xdr:rowOff>
    </xdr:from>
    <xdr:to>
      <xdr:col>7</xdr:col>
      <xdr:colOff>31750</xdr:colOff>
      <xdr:row>43</xdr:row>
      <xdr:rowOff>85725</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356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95902</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[83.9%]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en-US" altLang="ja-JP" sz="1300">
              <a:latin typeface="ＭＳ Ｐゴシック" panose="020B0600070205080204" pitchFamily="50" charset="-128"/>
              <a:ea typeface="ＭＳ Ｐゴシック" panose="020B0600070205080204" pitchFamily="50" charset="-128"/>
            </a:rPr>
            <a:t>R2</a:t>
          </a:r>
          <a:r>
            <a:rPr kumimoji="1" lang="ja-JP" altLang="en-US" sz="1300">
              <a:latin typeface="ＭＳ Ｐゴシック" panose="020B0600070205080204" pitchFamily="50" charset="-128"/>
              <a:ea typeface="ＭＳ Ｐゴシック" panose="020B0600070205080204" pitchFamily="50" charset="-128"/>
            </a:rPr>
            <a:t>までは公債費の高止まりにより、経常収支比率も高めの傾向であったが、</a:t>
          </a:r>
          <a:r>
            <a:rPr kumimoji="1" lang="en-US" altLang="ja-JP" sz="1300">
              <a:latin typeface="ＭＳ Ｐゴシック" panose="020B0600070205080204" pitchFamily="50" charset="-128"/>
              <a:ea typeface="ＭＳ Ｐゴシック" panose="020B0600070205080204" pitchFamily="50" charset="-128"/>
            </a:rPr>
            <a:t>R3</a:t>
          </a:r>
          <a:r>
            <a:rPr kumimoji="1" lang="ja-JP" altLang="en-US" sz="1300">
              <a:latin typeface="ＭＳ Ｐゴシック" panose="020B0600070205080204" pitchFamily="50" charset="-128"/>
              <a:ea typeface="ＭＳ Ｐゴシック" panose="020B0600070205080204" pitchFamily="50" charset="-128"/>
            </a:rPr>
            <a:t>からは類似団体平均に近い水準となっている。　</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a:t>
          </a:r>
          <a:r>
            <a:rPr kumimoji="1" lang="en-US" altLang="ja-JP" sz="1300">
              <a:latin typeface="ＭＳ Ｐゴシック" panose="020B0600070205080204" pitchFamily="50" charset="-128"/>
              <a:ea typeface="ＭＳ Ｐゴシック" panose="020B0600070205080204" pitchFamily="50" charset="-128"/>
            </a:rPr>
            <a:t>R6</a:t>
          </a:r>
          <a:r>
            <a:rPr kumimoji="1" lang="ja-JP" altLang="en-US" sz="1300">
              <a:latin typeface="ＭＳ Ｐゴシック" panose="020B0600070205080204" pitchFamily="50" charset="-128"/>
              <a:ea typeface="ＭＳ Ｐゴシック" panose="020B0600070205080204" pitchFamily="50" charset="-128"/>
            </a:rPr>
            <a:t>については物価高の影響もあり、物件費や人件費の増等もありながら、公債費の減等により、前年比</a:t>
          </a:r>
          <a:r>
            <a:rPr kumimoji="1" lang="en-US" altLang="ja-JP" sz="1300">
              <a:latin typeface="ＭＳ Ｐゴシック" panose="020B0600070205080204" pitchFamily="50" charset="-128"/>
              <a:ea typeface="ＭＳ Ｐゴシック" panose="020B0600070205080204" pitchFamily="50" charset="-128"/>
            </a:rPr>
            <a:t>2.4</a:t>
          </a:r>
          <a:r>
            <a:rPr kumimoji="1" lang="ja-JP" altLang="en-US" sz="1300">
              <a:latin typeface="ＭＳ Ｐゴシック" panose="020B0600070205080204" pitchFamily="50" charset="-128"/>
              <a:ea typeface="ＭＳ Ｐゴシック" panose="020B0600070205080204" pitchFamily="50" charset="-128"/>
            </a:rPr>
            <a:t>ポイント減となったが今後においても職員配置の適正化による人件費の削減等経常経費の削減に努めなければならない。</a:t>
          </a:r>
          <a:endParaRPr kumimoji="1" lang="en-US" altLang="ja-JP" sz="1300">
            <a:latin typeface="ＭＳ Ｐゴシック" panose="020B0600070205080204" pitchFamily="50" charset="-128"/>
            <a:ea typeface="ＭＳ Ｐゴシック" panose="020B0600070205080204" pitchFamily="50" charset="-128"/>
          </a:endParaRPr>
        </a:p>
        <a:p>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113454</xdr:rowOff>
    </xdr:from>
    <xdr:to>
      <xdr:col>23</xdr:col>
      <xdr:colOff>133350</xdr:colOff>
      <xdr:row>67</xdr:row>
      <xdr:rowOff>96096</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9886104"/>
          <a:ext cx="0" cy="169714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68173</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55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96096</xdr:rowOff>
    </xdr:from>
    <xdr:to>
      <xdr:col>24</xdr:col>
      <xdr:colOff>12700</xdr:colOff>
      <xdr:row>67</xdr:row>
      <xdr:rowOff>96096</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83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28381</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629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113454</xdr:rowOff>
    </xdr:from>
    <xdr:to>
      <xdr:col>24</xdr:col>
      <xdr:colOff>12700</xdr:colOff>
      <xdr:row>57</xdr:row>
      <xdr:rowOff>113454</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98861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150495</xdr:rowOff>
    </xdr:from>
    <xdr:to>
      <xdr:col>23</xdr:col>
      <xdr:colOff>133350</xdr:colOff>
      <xdr:row>64</xdr:row>
      <xdr:rowOff>75565</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flipV="1">
          <a:off x="4114800" y="10951845"/>
          <a:ext cx="838200" cy="96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128075</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9294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155998</xdr:rowOff>
    </xdr:from>
    <xdr:to>
      <xdr:col>23</xdr:col>
      <xdr:colOff>184150</xdr:colOff>
      <xdr:row>64</xdr:row>
      <xdr:rowOff>86148</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57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134408</xdr:rowOff>
    </xdr:from>
    <xdr:to>
      <xdr:col>19</xdr:col>
      <xdr:colOff>133350</xdr:colOff>
      <xdr:row>64</xdr:row>
      <xdr:rowOff>75565</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3225800" y="10935758"/>
          <a:ext cx="889000" cy="112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111760</xdr:rowOff>
    </xdr:from>
    <xdr:to>
      <xdr:col>19</xdr:col>
      <xdr:colOff>184150</xdr:colOff>
      <xdr:row>64</xdr:row>
      <xdr:rowOff>41910</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52087</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6819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63</xdr:row>
      <xdr:rowOff>29845</xdr:rowOff>
    </xdr:from>
    <xdr:to>
      <xdr:col>15</xdr:col>
      <xdr:colOff>82550</xdr:colOff>
      <xdr:row>63</xdr:row>
      <xdr:rowOff>134408</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2336800" y="10831195"/>
          <a:ext cx="889000" cy="1045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63500</xdr:rowOff>
    </xdr:from>
    <xdr:to>
      <xdr:col>15</xdr:col>
      <xdr:colOff>133350</xdr:colOff>
      <xdr:row>63</xdr:row>
      <xdr:rowOff>165100</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3827</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63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63</xdr:row>
      <xdr:rowOff>29845</xdr:rowOff>
    </xdr:from>
    <xdr:to>
      <xdr:col>11</xdr:col>
      <xdr:colOff>31750</xdr:colOff>
      <xdr:row>65</xdr:row>
      <xdr:rowOff>8679</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flipV="1">
          <a:off x="1447800" y="10831195"/>
          <a:ext cx="889000" cy="3217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90170</xdr:rowOff>
    </xdr:from>
    <xdr:to>
      <xdr:col>11</xdr:col>
      <xdr:colOff>82550</xdr:colOff>
      <xdr:row>63</xdr:row>
      <xdr:rowOff>20320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30497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488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111760</xdr:rowOff>
    </xdr:from>
    <xdr:to>
      <xdr:col>7</xdr:col>
      <xdr:colOff>31750</xdr:colOff>
      <xdr:row>64</xdr:row>
      <xdr:rowOff>41910</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52087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681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99695</xdr:rowOff>
    </xdr:from>
    <xdr:to>
      <xdr:col>23</xdr:col>
      <xdr:colOff>184150</xdr:colOff>
      <xdr:row>64</xdr:row>
      <xdr:rowOff>29845</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0901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62</xdr:row>
      <xdr:rowOff>116222</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07461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64</xdr:row>
      <xdr:rowOff>24765</xdr:rowOff>
    </xdr:from>
    <xdr:to>
      <xdr:col>19</xdr:col>
      <xdr:colOff>184150</xdr:colOff>
      <xdr:row>64</xdr:row>
      <xdr:rowOff>126365</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0997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111142</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108394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83608</xdr:rowOff>
    </xdr:from>
    <xdr:to>
      <xdr:col>15</xdr:col>
      <xdr:colOff>133350</xdr:colOff>
      <xdr:row>64</xdr:row>
      <xdr:rowOff>13758</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0884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169985</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09713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150495</xdr:rowOff>
    </xdr:from>
    <xdr:to>
      <xdr:col>11</xdr:col>
      <xdr:colOff>82550</xdr:colOff>
      <xdr:row>63</xdr:row>
      <xdr:rowOff>80645</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0780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65422</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08667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129329</xdr:rowOff>
    </xdr:from>
    <xdr:to>
      <xdr:col>7</xdr:col>
      <xdr:colOff>31750</xdr:colOff>
      <xdr:row>65</xdr:row>
      <xdr:rowOff>59479</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1102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65</xdr:row>
      <xdr:rowOff>44256</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1188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[550,779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226,122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を下回っているものの、保有する公共施設の老朽化や昨今の物価高騰に伴う施設運営費や施設維持管理費等の増に伴い、引き続き高い状態であることから、今後においても施設の維持管理費の見直しや老朽化施設の統廃合を行い削減に努める必要があ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9" name="人件費・物件費等の状況グラフ枠">
          <a:extLst>
            <a:ext uri="{FF2B5EF4-FFF2-40B4-BE49-F238E27FC236}">
              <a16:creationId xmlns:a16="http://schemas.microsoft.com/office/drawing/2014/main" id="{00000000-0008-0000-0300-0000BD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54821</xdr:rowOff>
    </xdr:from>
    <xdr:to>
      <xdr:col>23</xdr:col>
      <xdr:colOff>133350</xdr:colOff>
      <xdr:row>88</xdr:row>
      <xdr:rowOff>126048</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flipV="1">
          <a:off x="4953000" y="13942271"/>
          <a:ext cx="0" cy="127137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98125</xdr:rowOff>
    </xdr:from>
    <xdr:ext cx="762000" cy="259045"/>
    <xdr:sp macro="" textlink="">
      <xdr:nvSpPr>
        <xdr:cNvPr id="191" name="人件費・物件費等の状況最小値テキスト">
          <a:extLst>
            <a:ext uri="{FF2B5EF4-FFF2-40B4-BE49-F238E27FC236}">
              <a16:creationId xmlns:a16="http://schemas.microsoft.com/office/drawing/2014/main" id="{00000000-0008-0000-0300-0000BF000000}"/>
            </a:ext>
          </a:extLst>
        </xdr:cNvPr>
        <xdr:cNvSpPr txBox="1"/>
      </xdr:nvSpPr>
      <xdr:spPr>
        <a:xfrm>
          <a:off x="5041900" y="151857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2,132,830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126048</xdr:rowOff>
    </xdr:from>
    <xdr:to>
      <xdr:col>24</xdr:col>
      <xdr:colOff>12700</xdr:colOff>
      <xdr:row>88</xdr:row>
      <xdr:rowOff>126048</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5213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141198</xdr:rowOff>
    </xdr:from>
    <xdr:ext cx="762000" cy="259045"/>
    <xdr:sp macro="" textlink="">
      <xdr:nvSpPr>
        <xdr:cNvPr id="193" name="人件費・物件費等の状況最大値テキスト">
          <a:extLst>
            <a:ext uri="{FF2B5EF4-FFF2-40B4-BE49-F238E27FC236}">
              <a16:creationId xmlns:a16="http://schemas.microsoft.com/office/drawing/2014/main" id="{00000000-0008-0000-0300-0000C1000000}"/>
            </a:ext>
          </a:extLst>
        </xdr:cNvPr>
        <xdr:cNvSpPr txBox="1"/>
      </xdr:nvSpPr>
      <xdr:spPr>
        <a:xfrm>
          <a:off x="5041900" y="13685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288,728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54821</xdr:rowOff>
    </xdr:from>
    <xdr:to>
      <xdr:col>24</xdr:col>
      <xdr:colOff>12700</xdr:colOff>
      <xdr:row>81</xdr:row>
      <xdr:rowOff>54821</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39422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17328</xdr:rowOff>
    </xdr:from>
    <xdr:to>
      <xdr:col>23</xdr:col>
      <xdr:colOff>133350</xdr:colOff>
      <xdr:row>82</xdr:row>
      <xdr:rowOff>64036</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114800" y="14076228"/>
          <a:ext cx="838200" cy="467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6709</xdr:rowOff>
    </xdr:from>
    <xdr:ext cx="762000" cy="259045"/>
    <xdr:sp macro="" textlink="">
      <xdr:nvSpPr>
        <xdr:cNvPr id="196" name="人件費・物件費等の状況平均値テキスト">
          <a:extLst>
            <a:ext uri="{FF2B5EF4-FFF2-40B4-BE49-F238E27FC236}">
              <a16:creationId xmlns:a16="http://schemas.microsoft.com/office/drawing/2014/main" id="{00000000-0008-0000-0300-0000C4000000}"/>
            </a:ext>
          </a:extLst>
        </xdr:cNvPr>
        <xdr:cNvSpPr txBox="1"/>
      </xdr:nvSpPr>
      <xdr:spPr>
        <a:xfrm>
          <a:off x="5041900" y="140656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581,812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34632</xdr:rowOff>
    </xdr:from>
    <xdr:to>
      <xdr:col>23</xdr:col>
      <xdr:colOff>184150</xdr:colOff>
      <xdr:row>82</xdr:row>
      <xdr:rowOff>136232</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902200" y="14093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154249</xdr:rowOff>
    </xdr:from>
    <xdr:to>
      <xdr:col>19</xdr:col>
      <xdr:colOff>133350</xdr:colOff>
      <xdr:row>82</xdr:row>
      <xdr:rowOff>17328</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3225800" y="14041699"/>
          <a:ext cx="889000" cy="345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4993</xdr:rowOff>
    </xdr:from>
    <xdr:to>
      <xdr:col>19</xdr:col>
      <xdr:colOff>184150</xdr:colOff>
      <xdr:row>82</xdr:row>
      <xdr:rowOff>106593</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064000" y="14063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91370</xdr:rowOff>
    </xdr:from>
    <xdr:ext cx="7366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3733800" y="141502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125471</xdr:rowOff>
    </xdr:from>
    <xdr:to>
      <xdr:col>15</xdr:col>
      <xdr:colOff>82550</xdr:colOff>
      <xdr:row>81</xdr:row>
      <xdr:rowOff>154249</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2336800" y="14012921"/>
          <a:ext cx="889000" cy="287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167111</xdr:rowOff>
    </xdr:from>
    <xdr:to>
      <xdr:col>15</xdr:col>
      <xdr:colOff>133350</xdr:colOff>
      <xdr:row>82</xdr:row>
      <xdr:rowOff>97261</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3175000" y="14054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82038</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2844800" y="14140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125471</xdr:rowOff>
    </xdr:from>
    <xdr:to>
      <xdr:col>11</xdr:col>
      <xdr:colOff>31750</xdr:colOff>
      <xdr:row>81</xdr:row>
      <xdr:rowOff>149774</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flipV="1">
          <a:off x="1447800" y="14012921"/>
          <a:ext cx="889000" cy="24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141692</xdr:rowOff>
    </xdr:from>
    <xdr:to>
      <xdr:col>11</xdr:col>
      <xdr:colOff>82550</xdr:colOff>
      <xdr:row>82</xdr:row>
      <xdr:rowOff>71842</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2286000" y="14029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56619</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955800" y="14115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127281</xdr:rowOff>
    </xdr:from>
    <xdr:to>
      <xdr:col>7</xdr:col>
      <xdr:colOff>31750</xdr:colOff>
      <xdr:row>82</xdr:row>
      <xdr:rowOff>57431</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1397000" y="14014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42208</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066800" y="141011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13236</xdr:rowOff>
    </xdr:from>
    <xdr:to>
      <xdr:col>23</xdr:col>
      <xdr:colOff>184150</xdr:colOff>
      <xdr:row>82</xdr:row>
      <xdr:rowOff>114836</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902200" y="14072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29763</xdr:rowOff>
    </xdr:from>
    <xdr:ext cx="762000" cy="259045"/>
    <xdr:sp macro="" textlink="">
      <xdr:nvSpPr>
        <xdr:cNvPr id="215" name="人件費・物件費等の状況該当値テキスト">
          <a:extLst>
            <a:ext uri="{FF2B5EF4-FFF2-40B4-BE49-F238E27FC236}">
              <a16:creationId xmlns:a16="http://schemas.microsoft.com/office/drawing/2014/main" id="{00000000-0008-0000-0300-0000D7000000}"/>
            </a:ext>
          </a:extLst>
        </xdr:cNvPr>
        <xdr:cNvSpPr txBox="1"/>
      </xdr:nvSpPr>
      <xdr:spPr>
        <a:xfrm>
          <a:off x="5041900" y="139172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550,779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137978</xdr:rowOff>
    </xdr:from>
    <xdr:to>
      <xdr:col>19</xdr:col>
      <xdr:colOff>184150</xdr:colOff>
      <xdr:row>82</xdr:row>
      <xdr:rowOff>68128</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064000" y="14025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78305</xdr:rowOff>
    </xdr:from>
    <xdr:ext cx="7366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3733800" y="137943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483,028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103449</xdr:rowOff>
    </xdr:from>
    <xdr:to>
      <xdr:col>15</xdr:col>
      <xdr:colOff>133350</xdr:colOff>
      <xdr:row>82</xdr:row>
      <xdr:rowOff>33599</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3175000" y="13990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43776</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2844800" y="137597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432,946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74671</xdr:rowOff>
    </xdr:from>
    <xdr:to>
      <xdr:col>11</xdr:col>
      <xdr:colOff>82550</xdr:colOff>
      <xdr:row>82</xdr:row>
      <xdr:rowOff>4821</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2286000" y="13962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14998</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955800" y="137309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391,204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98974</xdr:rowOff>
    </xdr:from>
    <xdr:to>
      <xdr:col>7</xdr:col>
      <xdr:colOff>31750</xdr:colOff>
      <xdr:row>82</xdr:row>
      <xdr:rowOff>29124</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1397000" y="13986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39301</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066800" y="137553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426,455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若年層の退職等も含めた、職員構成の変化に伴う経験年数階層の変動により、年ごとに数値の増減はあるものの、給与水準の適正化を図っているところであり、類似団体平均との比較においても同等の水準で推移してい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9" name="給与水準   （国との比較）グラフ枠">
          <a:extLst>
            <a:ext uri="{FF2B5EF4-FFF2-40B4-BE49-F238E27FC236}">
              <a16:creationId xmlns:a16="http://schemas.microsoft.com/office/drawing/2014/main" id="{00000000-0008-0000-0300-0000F9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155194</xdr:rowOff>
    </xdr:from>
    <xdr:to>
      <xdr:col>81</xdr:col>
      <xdr:colOff>44450</xdr:colOff>
      <xdr:row>89</xdr:row>
      <xdr:rowOff>79502</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flipV="1">
          <a:off x="17018000" y="14214094"/>
          <a:ext cx="0" cy="11244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51579</xdr:rowOff>
    </xdr:from>
    <xdr:ext cx="762000" cy="259045"/>
    <xdr:sp macro="" textlink="">
      <xdr:nvSpPr>
        <xdr:cNvPr id="251" name="給与水準   （国との比較）最小値テキスト">
          <a:extLst>
            <a:ext uri="{FF2B5EF4-FFF2-40B4-BE49-F238E27FC236}">
              <a16:creationId xmlns:a16="http://schemas.microsoft.com/office/drawing/2014/main" id="{00000000-0008-0000-0300-0000FB000000}"/>
            </a:ext>
          </a:extLst>
        </xdr:cNvPr>
        <xdr:cNvSpPr txBox="1"/>
      </xdr:nvSpPr>
      <xdr:spPr>
        <a:xfrm>
          <a:off x="17106900" y="15310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79502</xdr:rowOff>
    </xdr:from>
    <xdr:to>
      <xdr:col>81</xdr:col>
      <xdr:colOff>133350</xdr:colOff>
      <xdr:row>89</xdr:row>
      <xdr:rowOff>79502</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929100" y="153385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81</xdr:row>
      <xdr:rowOff>70121</xdr:rowOff>
    </xdr:from>
    <xdr:ext cx="762000" cy="259045"/>
    <xdr:sp macro="" textlink="">
      <xdr:nvSpPr>
        <xdr:cNvPr id="253" name="給与水準   （国との比較）最大値テキスト">
          <a:extLst>
            <a:ext uri="{FF2B5EF4-FFF2-40B4-BE49-F238E27FC236}">
              <a16:creationId xmlns:a16="http://schemas.microsoft.com/office/drawing/2014/main" id="{00000000-0008-0000-0300-0000FD000000}"/>
            </a:ext>
          </a:extLst>
        </xdr:cNvPr>
        <xdr:cNvSpPr txBox="1"/>
      </xdr:nvSpPr>
      <xdr:spPr>
        <a:xfrm>
          <a:off x="17106900" y="139575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82</xdr:row>
      <xdr:rowOff>155194</xdr:rowOff>
    </xdr:from>
    <xdr:to>
      <xdr:col>81</xdr:col>
      <xdr:colOff>133350</xdr:colOff>
      <xdr:row>82</xdr:row>
      <xdr:rowOff>155194</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42140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88</xdr:row>
      <xdr:rowOff>48261</xdr:rowOff>
    </xdr:from>
    <xdr:to>
      <xdr:col>81</xdr:col>
      <xdr:colOff>44450</xdr:colOff>
      <xdr:row>88</xdr:row>
      <xdr:rowOff>144780</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flipV="1">
          <a:off x="16179800" y="15135861"/>
          <a:ext cx="838200" cy="965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166133</xdr:rowOff>
    </xdr:from>
    <xdr:ext cx="762000" cy="259045"/>
    <xdr:sp macro="" textlink="">
      <xdr:nvSpPr>
        <xdr:cNvPr id="256" name="給与水準   （国との比較）平均値テキスト">
          <a:extLst>
            <a:ext uri="{FF2B5EF4-FFF2-40B4-BE49-F238E27FC236}">
              <a16:creationId xmlns:a16="http://schemas.microsoft.com/office/drawing/2014/main" id="{00000000-0008-0000-0300-000000010000}"/>
            </a:ext>
          </a:extLst>
        </xdr:cNvPr>
        <xdr:cNvSpPr txBox="1"/>
      </xdr:nvSpPr>
      <xdr:spPr>
        <a:xfrm>
          <a:off x="17106900" y="149108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149606</xdr:rowOff>
    </xdr:from>
    <xdr:to>
      <xdr:col>81</xdr:col>
      <xdr:colOff>95250</xdr:colOff>
      <xdr:row>88</xdr:row>
      <xdr:rowOff>79756</xdr:rowOff>
    </xdr:to>
    <xdr:sp macro="" textlink="">
      <xdr:nvSpPr>
        <xdr:cNvPr id="257" name="フローチャート: 判断 256">
          <a:extLst>
            <a:ext uri="{FF2B5EF4-FFF2-40B4-BE49-F238E27FC236}">
              <a16:creationId xmlns:a16="http://schemas.microsoft.com/office/drawing/2014/main" id="{00000000-0008-0000-0300-000001010000}"/>
            </a:ext>
          </a:extLst>
        </xdr:cNvPr>
        <xdr:cNvSpPr/>
      </xdr:nvSpPr>
      <xdr:spPr>
        <a:xfrm>
          <a:off x="169672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88</xdr:row>
      <xdr:rowOff>72389</xdr:rowOff>
    </xdr:from>
    <xdr:to>
      <xdr:col>77</xdr:col>
      <xdr:colOff>44450</xdr:colOff>
      <xdr:row>88</xdr:row>
      <xdr:rowOff>144780</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a:off x="15290800" y="15159989"/>
          <a:ext cx="889000" cy="72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139954</xdr:rowOff>
    </xdr:from>
    <xdr:to>
      <xdr:col>77</xdr:col>
      <xdr:colOff>95250</xdr:colOff>
      <xdr:row>88</xdr:row>
      <xdr:rowOff>70104</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129000" y="15056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80281</xdr:rowOff>
    </xdr:from>
    <xdr:ext cx="736600" cy="259045"/>
    <xdr:sp macro="" textlink="">
      <xdr:nvSpPr>
        <xdr:cNvPr id="260" name="テキスト ボックス 259">
          <a:extLst>
            <a:ext uri="{FF2B5EF4-FFF2-40B4-BE49-F238E27FC236}">
              <a16:creationId xmlns:a16="http://schemas.microsoft.com/office/drawing/2014/main" id="{00000000-0008-0000-0300-000004010000}"/>
            </a:ext>
          </a:extLst>
        </xdr:cNvPr>
        <xdr:cNvSpPr txBox="1"/>
      </xdr:nvSpPr>
      <xdr:spPr>
        <a:xfrm>
          <a:off x="15798800" y="148249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88</xdr:row>
      <xdr:rowOff>72389</xdr:rowOff>
    </xdr:from>
    <xdr:to>
      <xdr:col>72</xdr:col>
      <xdr:colOff>203200</xdr:colOff>
      <xdr:row>88</xdr:row>
      <xdr:rowOff>168911</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flipV="1">
          <a:off x="14401800" y="15159989"/>
          <a:ext cx="889000" cy="965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144780</xdr:rowOff>
    </xdr:from>
    <xdr:to>
      <xdr:col>73</xdr:col>
      <xdr:colOff>44450</xdr:colOff>
      <xdr:row>88</xdr:row>
      <xdr:rowOff>74930</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5240000" y="1506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85107</xdr:rowOff>
    </xdr:from>
    <xdr:ext cx="7620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4909800" y="14829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88</xdr:row>
      <xdr:rowOff>82042</xdr:rowOff>
    </xdr:from>
    <xdr:to>
      <xdr:col>68</xdr:col>
      <xdr:colOff>152400</xdr:colOff>
      <xdr:row>88</xdr:row>
      <xdr:rowOff>168911</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a:off x="13512800" y="15169642"/>
          <a:ext cx="889000" cy="868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154432</xdr:rowOff>
    </xdr:from>
    <xdr:to>
      <xdr:col>68</xdr:col>
      <xdr:colOff>203200</xdr:colOff>
      <xdr:row>88</xdr:row>
      <xdr:rowOff>84582</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4351000" y="15070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94759</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020800" y="148394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149606</xdr:rowOff>
    </xdr:from>
    <xdr:to>
      <xdr:col>64</xdr:col>
      <xdr:colOff>152400</xdr:colOff>
      <xdr:row>88</xdr:row>
      <xdr:rowOff>79756</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3462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89933</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3131800" y="14834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168911</xdr:rowOff>
    </xdr:from>
    <xdr:to>
      <xdr:col>81</xdr:col>
      <xdr:colOff>95250</xdr:colOff>
      <xdr:row>88</xdr:row>
      <xdr:rowOff>99061</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6967200" y="15085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87</xdr:row>
      <xdr:rowOff>140988</xdr:rowOff>
    </xdr:from>
    <xdr:ext cx="762000" cy="259045"/>
    <xdr:sp macro="" textlink="">
      <xdr:nvSpPr>
        <xdr:cNvPr id="275" name="給与水準   （国との比較）該当値テキスト">
          <a:extLst>
            <a:ext uri="{FF2B5EF4-FFF2-40B4-BE49-F238E27FC236}">
              <a16:creationId xmlns:a16="http://schemas.microsoft.com/office/drawing/2014/main" id="{00000000-0008-0000-0300-000013010000}"/>
            </a:ext>
          </a:extLst>
        </xdr:cNvPr>
        <xdr:cNvSpPr txBox="1"/>
      </xdr:nvSpPr>
      <xdr:spPr>
        <a:xfrm>
          <a:off x="17106900" y="150571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88</xdr:row>
      <xdr:rowOff>93980</xdr:rowOff>
    </xdr:from>
    <xdr:to>
      <xdr:col>77</xdr:col>
      <xdr:colOff>95250</xdr:colOff>
      <xdr:row>89</xdr:row>
      <xdr:rowOff>24130</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6129000" y="1518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89</xdr:row>
      <xdr:rowOff>8907</xdr:rowOff>
    </xdr:from>
    <xdr:ext cx="7366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5798800" y="152679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88</xdr:row>
      <xdr:rowOff>21589</xdr:rowOff>
    </xdr:from>
    <xdr:to>
      <xdr:col>73</xdr:col>
      <xdr:colOff>44450</xdr:colOff>
      <xdr:row>88</xdr:row>
      <xdr:rowOff>123189</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5240000" y="15109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107966</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4909800" y="151955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88</xdr:row>
      <xdr:rowOff>118111</xdr:rowOff>
    </xdr:from>
    <xdr:to>
      <xdr:col>68</xdr:col>
      <xdr:colOff>203200</xdr:colOff>
      <xdr:row>89</xdr:row>
      <xdr:rowOff>48261</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4351000" y="15205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89</xdr:row>
      <xdr:rowOff>33038</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020800" y="152920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88</xdr:row>
      <xdr:rowOff>31242</xdr:rowOff>
    </xdr:from>
    <xdr:to>
      <xdr:col>64</xdr:col>
      <xdr:colOff>152400</xdr:colOff>
      <xdr:row>88</xdr:row>
      <xdr:rowOff>132842</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3462000" y="151188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117619</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3131800" y="152052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[25.68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町独自の取り組みとして「アポイ岳ジオパーク」にかかる職員配置や幼児センターの施設運営や維持管理などを直営で行っているが、近年の退職者の増により類似団体平均と比較して同水準となっている。今後においても職員配置の適正化等の取り組みを行い、更なる効率的な行政運営を図る必要があ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1" name="定員管理の状況グラフ枠">
          <a:extLst>
            <a:ext uri="{FF2B5EF4-FFF2-40B4-BE49-F238E27FC236}">
              <a16:creationId xmlns:a16="http://schemas.microsoft.com/office/drawing/2014/main" id="{00000000-0008-0000-0300-000037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139340</xdr:rowOff>
    </xdr:from>
    <xdr:to>
      <xdr:col>81</xdr:col>
      <xdr:colOff>44450</xdr:colOff>
      <xdr:row>67</xdr:row>
      <xdr:rowOff>114798</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flipV="1">
          <a:off x="17018000" y="10254890"/>
          <a:ext cx="0" cy="13470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86875</xdr:rowOff>
    </xdr:from>
    <xdr:ext cx="762000" cy="259045"/>
    <xdr:sp macro="" textlink="">
      <xdr:nvSpPr>
        <xdr:cNvPr id="313" name="定員管理の状況最小値テキスト">
          <a:extLst>
            <a:ext uri="{FF2B5EF4-FFF2-40B4-BE49-F238E27FC236}">
              <a16:creationId xmlns:a16="http://schemas.microsoft.com/office/drawing/2014/main" id="{00000000-0008-0000-0300-000039010000}"/>
            </a:ext>
          </a:extLst>
        </xdr:cNvPr>
        <xdr:cNvSpPr txBox="1"/>
      </xdr:nvSpPr>
      <xdr:spPr>
        <a:xfrm>
          <a:off x="17106900" y="11574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114798</xdr:rowOff>
    </xdr:from>
    <xdr:to>
      <xdr:col>81</xdr:col>
      <xdr:colOff>133350</xdr:colOff>
      <xdr:row>67</xdr:row>
      <xdr:rowOff>114798</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1601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54267</xdr:rowOff>
    </xdr:from>
    <xdr:ext cx="762000" cy="259045"/>
    <xdr:sp macro="" textlink="">
      <xdr:nvSpPr>
        <xdr:cNvPr id="315" name="定員管理の状況最大値テキスト">
          <a:extLst>
            <a:ext uri="{FF2B5EF4-FFF2-40B4-BE49-F238E27FC236}">
              <a16:creationId xmlns:a16="http://schemas.microsoft.com/office/drawing/2014/main" id="{00000000-0008-0000-0300-00003B010000}"/>
            </a:ext>
          </a:extLst>
        </xdr:cNvPr>
        <xdr:cNvSpPr txBox="1"/>
      </xdr:nvSpPr>
      <xdr:spPr>
        <a:xfrm>
          <a:off x="17106900" y="9998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139340</xdr:rowOff>
    </xdr:from>
    <xdr:to>
      <xdr:col>81</xdr:col>
      <xdr:colOff>133350</xdr:colOff>
      <xdr:row>59</xdr:row>
      <xdr:rowOff>139340</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02548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16828</xdr:rowOff>
    </xdr:from>
    <xdr:to>
      <xdr:col>81</xdr:col>
      <xdr:colOff>44450</xdr:colOff>
      <xdr:row>61</xdr:row>
      <xdr:rowOff>48599</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179800" y="10475278"/>
          <a:ext cx="838200" cy="31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167075</xdr:rowOff>
    </xdr:from>
    <xdr:ext cx="762000" cy="259045"/>
    <xdr:sp macro="" textlink="">
      <xdr:nvSpPr>
        <xdr:cNvPr id="318" name="定員管理の状況平均値テキスト">
          <a:extLst>
            <a:ext uri="{FF2B5EF4-FFF2-40B4-BE49-F238E27FC236}">
              <a16:creationId xmlns:a16="http://schemas.microsoft.com/office/drawing/2014/main" id="{00000000-0008-0000-0300-00003E010000}"/>
            </a:ext>
          </a:extLst>
        </xdr:cNvPr>
        <xdr:cNvSpPr txBox="1"/>
      </xdr:nvSpPr>
      <xdr:spPr>
        <a:xfrm>
          <a:off x="17106900" y="102826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150548</xdr:rowOff>
    </xdr:from>
    <xdr:to>
      <xdr:col>81</xdr:col>
      <xdr:colOff>95250</xdr:colOff>
      <xdr:row>61</xdr:row>
      <xdr:rowOff>80698</xdr:rowOff>
    </xdr:to>
    <xdr:sp macro="" textlink="">
      <xdr:nvSpPr>
        <xdr:cNvPr id="319" name="フローチャート: 判断 318">
          <a:extLst>
            <a:ext uri="{FF2B5EF4-FFF2-40B4-BE49-F238E27FC236}">
              <a16:creationId xmlns:a16="http://schemas.microsoft.com/office/drawing/2014/main" id="{00000000-0008-0000-0300-00003F010000}"/>
            </a:ext>
          </a:extLst>
        </xdr:cNvPr>
        <xdr:cNvSpPr/>
      </xdr:nvSpPr>
      <xdr:spPr>
        <a:xfrm>
          <a:off x="16967200" y="10437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168169</xdr:rowOff>
    </xdr:from>
    <xdr:to>
      <xdr:col>77</xdr:col>
      <xdr:colOff>44450</xdr:colOff>
      <xdr:row>61</xdr:row>
      <xdr:rowOff>16828</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5290800" y="10455169"/>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140494</xdr:rowOff>
    </xdr:from>
    <xdr:to>
      <xdr:col>77</xdr:col>
      <xdr:colOff>95250</xdr:colOff>
      <xdr:row>61</xdr:row>
      <xdr:rowOff>70644</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6129000" y="10427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55421</xdr:rowOff>
    </xdr:from>
    <xdr:ext cx="7366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5798800" y="105138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136599</xdr:rowOff>
    </xdr:from>
    <xdr:to>
      <xdr:col>72</xdr:col>
      <xdr:colOff>203200</xdr:colOff>
      <xdr:row>60</xdr:row>
      <xdr:rowOff>168169</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4401800" y="10423599"/>
          <a:ext cx="889000" cy="315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132652</xdr:rowOff>
    </xdr:from>
    <xdr:to>
      <xdr:col>73</xdr:col>
      <xdr:colOff>44450</xdr:colOff>
      <xdr:row>61</xdr:row>
      <xdr:rowOff>62802</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5240000" y="10419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47579</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909800" y="105060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132577</xdr:rowOff>
    </xdr:from>
    <xdr:to>
      <xdr:col>68</xdr:col>
      <xdr:colOff>152400</xdr:colOff>
      <xdr:row>60</xdr:row>
      <xdr:rowOff>136599</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a:off x="13512800" y="10419577"/>
          <a:ext cx="889000" cy="4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118173</xdr:rowOff>
    </xdr:from>
    <xdr:to>
      <xdr:col>68</xdr:col>
      <xdr:colOff>203200</xdr:colOff>
      <xdr:row>61</xdr:row>
      <xdr:rowOff>48323</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4351000" y="104051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33100</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020800" y="104915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110331</xdr:rowOff>
    </xdr:from>
    <xdr:to>
      <xdr:col>64</xdr:col>
      <xdr:colOff>152400</xdr:colOff>
      <xdr:row>61</xdr:row>
      <xdr:rowOff>40481</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3462000" y="10397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25258</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3131800" y="104837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169249</xdr:rowOff>
    </xdr:from>
    <xdr:to>
      <xdr:col>81</xdr:col>
      <xdr:colOff>95250</xdr:colOff>
      <xdr:row>61</xdr:row>
      <xdr:rowOff>99399</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6967200" y="10456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141326</xdr:rowOff>
    </xdr:from>
    <xdr:ext cx="762000" cy="259045"/>
    <xdr:sp macro="" textlink="">
      <xdr:nvSpPr>
        <xdr:cNvPr id="337" name="定員管理の状況該当値テキスト">
          <a:extLst>
            <a:ext uri="{FF2B5EF4-FFF2-40B4-BE49-F238E27FC236}">
              <a16:creationId xmlns:a16="http://schemas.microsoft.com/office/drawing/2014/main" id="{00000000-0008-0000-0300-000051010000}"/>
            </a:ext>
          </a:extLst>
        </xdr:cNvPr>
        <xdr:cNvSpPr txBox="1"/>
      </xdr:nvSpPr>
      <xdr:spPr>
        <a:xfrm>
          <a:off x="17106900" y="104283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137478</xdr:rowOff>
    </xdr:from>
    <xdr:to>
      <xdr:col>77</xdr:col>
      <xdr:colOff>95250</xdr:colOff>
      <xdr:row>61</xdr:row>
      <xdr:rowOff>67628</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6129000" y="104244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77805</xdr:rowOff>
    </xdr:from>
    <xdr:ext cx="7366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5798800" y="101933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117369</xdr:rowOff>
    </xdr:from>
    <xdr:to>
      <xdr:col>73</xdr:col>
      <xdr:colOff>44450</xdr:colOff>
      <xdr:row>61</xdr:row>
      <xdr:rowOff>47519</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5240000" y="104043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57696</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909800" y="101732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85799</xdr:rowOff>
    </xdr:from>
    <xdr:to>
      <xdr:col>68</xdr:col>
      <xdr:colOff>203200</xdr:colOff>
      <xdr:row>61</xdr:row>
      <xdr:rowOff>15949</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4351000" y="10372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26126</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020800" y="101416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81777</xdr:rowOff>
    </xdr:from>
    <xdr:to>
      <xdr:col>64</xdr:col>
      <xdr:colOff>152400</xdr:colOff>
      <xdr:row>61</xdr:row>
      <xdr:rowOff>11927</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3462000" y="10368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22104</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131800" y="101376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[10.9%]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en-US" altLang="ja-JP" sz="1300">
              <a:latin typeface="ＭＳ Ｐゴシック" panose="020B0600070205080204" pitchFamily="50" charset="-128"/>
              <a:ea typeface="ＭＳ Ｐゴシック" panose="020B0600070205080204" pitchFamily="50" charset="-128"/>
            </a:rPr>
            <a:t>H25</a:t>
          </a:r>
          <a:r>
            <a:rPr kumimoji="1" lang="ja-JP" altLang="en-US" sz="1300">
              <a:latin typeface="ＭＳ Ｐゴシック" panose="020B0600070205080204" pitchFamily="50" charset="-128"/>
              <a:ea typeface="ＭＳ Ｐゴシック" panose="020B0600070205080204" pitchFamily="50" charset="-128"/>
            </a:rPr>
            <a:t>小学校改築事業、</a:t>
          </a:r>
          <a:r>
            <a:rPr kumimoji="1" lang="en-US" altLang="ja-JP" sz="1300">
              <a:latin typeface="ＭＳ Ｐゴシック" panose="020B0600070205080204" pitchFamily="50" charset="-128"/>
              <a:ea typeface="ＭＳ Ｐゴシック" panose="020B0600070205080204" pitchFamily="50" charset="-128"/>
            </a:rPr>
            <a:t>H27</a:t>
          </a:r>
          <a:r>
            <a:rPr kumimoji="1" lang="ja-JP" altLang="en-US" sz="1300">
              <a:latin typeface="ＭＳ Ｐゴシック" panose="020B0600070205080204" pitchFamily="50" charset="-128"/>
              <a:ea typeface="ＭＳ Ｐゴシック" panose="020B0600070205080204" pitchFamily="50" charset="-128"/>
            </a:rPr>
            <a:t>特別養護老人ホーム移転改築事業等の実施等により、元利償還金が高止まりしている状況にある。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今後も大型事業の実施予定もあることから、公債費の推移を見通し、投資的事業の実施年度調整等により、実質公債費比率の動向を的確に捉え、将来負担を踏まえた健全な財政運営に努める必要がある。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0" name="公債費負担の状況グラフ枠">
          <a:extLst>
            <a:ext uri="{FF2B5EF4-FFF2-40B4-BE49-F238E27FC236}">
              <a16:creationId xmlns:a16="http://schemas.microsoft.com/office/drawing/2014/main" id="{00000000-0008-0000-0300-000072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38</xdr:row>
      <xdr:rowOff>21082</xdr:rowOff>
    </xdr:from>
    <xdr:to>
      <xdr:col>81</xdr:col>
      <xdr:colOff>44450</xdr:colOff>
      <xdr:row>43</xdr:row>
      <xdr:rowOff>143510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flipV="1">
          <a:off x="17018000" y="6536182"/>
          <a:ext cx="0" cy="97967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115587</xdr:rowOff>
    </xdr:from>
    <xdr:ext cx="762000" cy="259045"/>
    <xdr:sp macro="" textlink="">
      <xdr:nvSpPr>
        <xdr:cNvPr id="372" name="公債費負担の状況最小値テキスト">
          <a:extLst>
            <a:ext uri="{FF2B5EF4-FFF2-40B4-BE49-F238E27FC236}">
              <a16:creationId xmlns:a16="http://schemas.microsoft.com/office/drawing/2014/main" id="{00000000-0008-0000-0300-000074010000}"/>
            </a:ext>
          </a:extLst>
        </xdr:cNvPr>
        <xdr:cNvSpPr txBox="1"/>
      </xdr:nvSpPr>
      <xdr:spPr>
        <a:xfrm>
          <a:off x="17106900" y="7487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143510</xdr:rowOff>
    </xdr:from>
    <xdr:to>
      <xdr:col>81</xdr:col>
      <xdr:colOff>133350</xdr:colOff>
      <xdr:row>43</xdr:row>
      <xdr:rowOff>143510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6929100" y="7515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107459</xdr:rowOff>
    </xdr:from>
    <xdr:ext cx="762000" cy="259045"/>
    <xdr:sp macro="" textlink="">
      <xdr:nvSpPr>
        <xdr:cNvPr id="374" name="公債費負担の状況最大値テキスト">
          <a:extLst>
            <a:ext uri="{FF2B5EF4-FFF2-40B4-BE49-F238E27FC236}">
              <a16:creationId xmlns:a16="http://schemas.microsoft.com/office/drawing/2014/main" id="{00000000-0008-0000-0300-000076010000}"/>
            </a:ext>
          </a:extLst>
        </xdr:cNvPr>
        <xdr:cNvSpPr txBox="1"/>
      </xdr:nvSpPr>
      <xdr:spPr>
        <a:xfrm>
          <a:off x="17106900" y="62796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38</xdr:row>
      <xdr:rowOff>21082</xdr:rowOff>
    </xdr:from>
    <xdr:to>
      <xdr:col>81</xdr:col>
      <xdr:colOff>133350</xdr:colOff>
      <xdr:row>38</xdr:row>
      <xdr:rowOff>21082</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6929100" y="65361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42</xdr:row>
      <xdr:rowOff>68834</xdr:rowOff>
    </xdr:from>
    <xdr:to>
      <xdr:col>81</xdr:col>
      <xdr:colOff>44450</xdr:colOff>
      <xdr:row>42</xdr:row>
      <xdr:rowOff>102616</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flipV="1">
          <a:off x="16179800" y="7269734"/>
          <a:ext cx="838200" cy="33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66057</xdr:rowOff>
    </xdr:from>
    <xdr:ext cx="762000" cy="259045"/>
    <xdr:sp macro="" textlink="">
      <xdr:nvSpPr>
        <xdr:cNvPr id="377" name="公債費負担の状況平均値テキスト">
          <a:extLst>
            <a:ext uri="{FF2B5EF4-FFF2-40B4-BE49-F238E27FC236}">
              <a16:creationId xmlns:a16="http://schemas.microsoft.com/office/drawing/2014/main" id="{00000000-0008-0000-0300-000079010000}"/>
            </a:ext>
          </a:extLst>
        </xdr:cNvPr>
        <xdr:cNvSpPr txBox="1"/>
      </xdr:nvSpPr>
      <xdr:spPr>
        <a:xfrm>
          <a:off x="17106900" y="6924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49530</xdr:rowOff>
    </xdr:from>
    <xdr:to>
      <xdr:col>81</xdr:col>
      <xdr:colOff>95250</xdr:colOff>
      <xdr:row>41</xdr:row>
      <xdr:rowOff>151130</xdr:rowOff>
    </xdr:to>
    <xdr:sp macro="" textlink="">
      <xdr:nvSpPr>
        <xdr:cNvPr id="378" name="フローチャート: 判断 377">
          <a:extLst>
            <a:ext uri="{FF2B5EF4-FFF2-40B4-BE49-F238E27FC236}">
              <a16:creationId xmlns:a16="http://schemas.microsoft.com/office/drawing/2014/main" id="{00000000-0008-0000-0300-00007A010000}"/>
            </a:ext>
          </a:extLst>
        </xdr:cNvPr>
        <xdr:cNvSpPr/>
      </xdr:nvSpPr>
      <xdr:spPr>
        <a:xfrm>
          <a:off x="169672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42</xdr:row>
      <xdr:rowOff>78486</xdr:rowOff>
    </xdr:from>
    <xdr:to>
      <xdr:col>77</xdr:col>
      <xdr:colOff>44450</xdr:colOff>
      <xdr:row>42</xdr:row>
      <xdr:rowOff>102616</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5290800" y="7279386"/>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35052</xdr:rowOff>
    </xdr:from>
    <xdr:to>
      <xdr:col>77</xdr:col>
      <xdr:colOff>95250</xdr:colOff>
      <xdr:row>41</xdr:row>
      <xdr:rowOff>136652</xdr:rowOff>
    </xdr:to>
    <xdr:sp macro="" textlink="">
      <xdr:nvSpPr>
        <xdr:cNvPr id="380" name="フローチャート: 判断 379">
          <a:extLst>
            <a:ext uri="{FF2B5EF4-FFF2-40B4-BE49-F238E27FC236}">
              <a16:creationId xmlns:a16="http://schemas.microsoft.com/office/drawing/2014/main" id="{00000000-0008-0000-0300-00007C010000}"/>
            </a:ext>
          </a:extLst>
        </xdr:cNvPr>
        <xdr:cNvSpPr/>
      </xdr:nvSpPr>
      <xdr:spPr>
        <a:xfrm>
          <a:off x="16129000" y="7064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146829</xdr:rowOff>
    </xdr:from>
    <xdr:ext cx="736600" cy="259045"/>
    <xdr:sp macro="" textlink="">
      <xdr:nvSpPr>
        <xdr:cNvPr id="381" name="テキスト ボックス 380">
          <a:extLst>
            <a:ext uri="{FF2B5EF4-FFF2-40B4-BE49-F238E27FC236}">
              <a16:creationId xmlns:a16="http://schemas.microsoft.com/office/drawing/2014/main" id="{00000000-0008-0000-0300-00007D010000}"/>
            </a:ext>
          </a:extLst>
        </xdr:cNvPr>
        <xdr:cNvSpPr txBox="1"/>
      </xdr:nvSpPr>
      <xdr:spPr>
        <a:xfrm>
          <a:off x="15798800" y="68333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42</xdr:row>
      <xdr:rowOff>78486</xdr:rowOff>
    </xdr:from>
    <xdr:to>
      <xdr:col>72</xdr:col>
      <xdr:colOff>203200</xdr:colOff>
      <xdr:row>42</xdr:row>
      <xdr:rowOff>78486</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4401800" y="727938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25400</xdr:rowOff>
    </xdr:from>
    <xdr:to>
      <xdr:col>73</xdr:col>
      <xdr:colOff>44450</xdr:colOff>
      <xdr:row>41</xdr:row>
      <xdr:rowOff>127000</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5240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137177</xdr:rowOff>
    </xdr:from>
    <xdr:ext cx="7620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4909800" y="682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42</xdr:row>
      <xdr:rowOff>39878</xdr:rowOff>
    </xdr:from>
    <xdr:to>
      <xdr:col>68</xdr:col>
      <xdr:colOff>152400</xdr:colOff>
      <xdr:row>42</xdr:row>
      <xdr:rowOff>78486</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3512800" y="7240778"/>
          <a:ext cx="889000" cy="3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25400</xdr:rowOff>
    </xdr:from>
    <xdr:to>
      <xdr:col>68</xdr:col>
      <xdr:colOff>203200</xdr:colOff>
      <xdr:row>41</xdr:row>
      <xdr:rowOff>127000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4351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137177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020800" y="682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20574</xdr:rowOff>
    </xdr:from>
    <xdr:to>
      <xdr:col>64</xdr:col>
      <xdr:colOff>152400</xdr:colOff>
      <xdr:row>41</xdr:row>
      <xdr:rowOff>122174</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3462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132351</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3131800" y="6818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42</xdr:row>
      <xdr:rowOff>18034</xdr:rowOff>
    </xdr:from>
    <xdr:to>
      <xdr:col>81</xdr:col>
      <xdr:colOff>95250</xdr:colOff>
      <xdr:row>42</xdr:row>
      <xdr:rowOff>119634</xdr:rowOff>
    </xdr:to>
    <xdr:sp macro="" textlink="">
      <xdr:nvSpPr>
        <xdr:cNvPr id="395" name="楕円 394">
          <a:extLst>
            <a:ext uri="{FF2B5EF4-FFF2-40B4-BE49-F238E27FC236}">
              <a16:creationId xmlns:a16="http://schemas.microsoft.com/office/drawing/2014/main" id="{00000000-0008-0000-0300-00008B010000}"/>
            </a:ext>
          </a:extLst>
        </xdr:cNvPr>
        <xdr:cNvSpPr/>
      </xdr:nvSpPr>
      <xdr:spPr>
        <a:xfrm>
          <a:off x="16967200" y="72189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41</xdr:row>
      <xdr:rowOff>161561</xdr:rowOff>
    </xdr:from>
    <xdr:ext cx="762000" cy="259045"/>
    <xdr:sp macro="" textlink="">
      <xdr:nvSpPr>
        <xdr:cNvPr id="396" name="公債費負担の状況該当値テキスト">
          <a:extLst>
            <a:ext uri="{FF2B5EF4-FFF2-40B4-BE49-F238E27FC236}">
              <a16:creationId xmlns:a16="http://schemas.microsoft.com/office/drawing/2014/main" id="{00000000-0008-0000-0300-00008C010000}"/>
            </a:ext>
          </a:extLst>
        </xdr:cNvPr>
        <xdr:cNvSpPr txBox="1"/>
      </xdr:nvSpPr>
      <xdr:spPr>
        <a:xfrm>
          <a:off x="17106900" y="71910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42</xdr:row>
      <xdr:rowOff>51816</xdr:rowOff>
    </xdr:from>
    <xdr:to>
      <xdr:col>77</xdr:col>
      <xdr:colOff>95250</xdr:colOff>
      <xdr:row>42</xdr:row>
      <xdr:rowOff>153416</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6129000" y="72527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138193</xdr:rowOff>
    </xdr:from>
    <xdr:ext cx="7366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5798800" y="73390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42</xdr:row>
      <xdr:rowOff>27686</xdr:rowOff>
    </xdr:from>
    <xdr:to>
      <xdr:col>73</xdr:col>
      <xdr:colOff>44450</xdr:colOff>
      <xdr:row>42</xdr:row>
      <xdr:rowOff>129286</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5240000" y="7228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114063</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4909800" y="73149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42</xdr:row>
      <xdr:rowOff>27686</xdr:rowOff>
    </xdr:from>
    <xdr:to>
      <xdr:col>68</xdr:col>
      <xdr:colOff>203200</xdr:colOff>
      <xdr:row>42</xdr:row>
      <xdr:rowOff>129286</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4351000" y="7228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114063</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020800" y="73149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160528</xdr:rowOff>
    </xdr:from>
    <xdr:to>
      <xdr:col>64</xdr:col>
      <xdr:colOff>152400</xdr:colOff>
      <xdr:row>42</xdr:row>
      <xdr:rowOff>90678</xdr:rowOff>
    </xdr:to>
    <xdr:sp macro="" textlink="">
      <xdr:nvSpPr>
        <xdr:cNvPr id="403" name="楕円 402">
          <a:extLst>
            <a:ext uri="{FF2B5EF4-FFF2-40B4-BE49-F238E27FC236}">
              <a16:creationId xmlns:a16="http://schemas.microsoft.com/office/drawing/2014/main" id="{00000000-0008-0000-0300-000093010000}"/>
            </a:ext>
          </a:extLst>
        </xdr:cNvPr>
        <xdr:cNvSpPr/>
      </xdr:nvSpPr>
      <xdr:spPr>
        <a:xfrm>
          <a:off x="13462000" y="7189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75455</xdr:rowOff>
    </xdr:from>
    <xdr:ext cx="7620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3131800" y="7276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5" name="正方形/長方形 404">
          <a:extLst>
            <a:ext uri="{FF2B5EF4-FFF2-40B4-BE49-F238E27FC236}">
              <a16:creationId xmlns:a16="http://schemas.microsoft.com/office/drawing/2014/main" id="{00000000-0008-0000-0300-000095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[28.3%]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en-US" altLang="ja-JP" sz="1300">
              <a:latin typeface="ＭＳ Ｐゴシック" panose="020B0600070205080204" pitchFamily="50" charset="-128"/>
              <a:ea typeface="ＭＳ Ｐゴシック" panose="020B0600070205080204" pitchFamily="50" charset="-128"/>
            </a:rPr>
            <a:t>R6</a:t>
          </a:r>
          <a:r>
            <a:rPr kumimoji="1" lang="ja-JP" altLang="en-US" sz="1300">
              <a:latin typeface="ＭＳ Ｐゴシック" panose="020B0600070205080204" pitchFamily="50" charset="-128"/>
              <a:ea typeface="ＭＳ Ｐゴシック" panose="020B0600070205080204" pitchFamily="50" charset="-128"/>
            </a:rPr>
            <a:t>年度については公営企業債等の増により昨年比</a:t>
          </a:r>
          <a:r>
            <a:rPr kumimoji="1" lang="en-US" altLang="ja-JP" sz="1300">
              <a:latin typeface="ＭＳ Ｐゴシック" panose="020B0600070205080204" pitchFamily="50" charset="-128"/>
              <a:ea typeface="ＭＳ Ｐゴシック" panose="020B0600070205080204" pitchFamily="50" charset="-128"/>
            </a:rPr>
            <a:t>24.8</a:t>
          </a:r>
          <a:r>
            <a:rPr kumimoji="1" lang="ja-JP" altLang="en-US" sz="1300">
              <a:latin typeface="ＭＳ Ｐゴシック" panose="020B0600070205080204" pitchFamily="50" charset="-128"/>
              <a:ea typeface="ＭＳ Ｐゴシック" panose="020B0600070205080204" pitchFamily="50" charset="-128"/>
            </a:rPr>
            <a:t>ポイント増となっている。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今後においても、施設の大規模改修等、大型事業の予定もあることから、引き続き投資的事業の実施年度調整等により抑制に努めなければならない。</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引き続き収支均衡を図りながら公債費残額の減少と健全な財政運営に努める。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9" name="直線コネクタ 418">
          <a:extLst>
            <a:ext uri="{FF2B5EF4-FFF2-40B4-BE49-F238E27FC236}">
              <a16:creationId xmlns:a16="http://schemas.microsoft.com/office/drawing/2014/main" id="{00000000-0008-0000-0300-0000A3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2" name="将来負担の状況グラフ枠">
          <a:extLst>
            <a:ext uri="{FF2B5EF4-FFF2-40B4-BE49-F238E27FC236}">
              <a16:creationId xmlns:a16="http://schemas.microsoft.com/office/drawing/2014/main" id="{00000000-0008-0000-0300-0000B0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125800</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flipV="1">
          <a:off x="17018000" y="2370667"/>
          <a:ext cx="0" cy="169848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97877</xdr:rowOff>
    </xdr:from>
    <xdr:ext cx="762000" cy="259045"/>
    <xdr:sp macro="" textlink="">
      <xdr:nvSpPr>
        <xdr:cNvPr id="434" name="将来負担の状況最小値テキスト">
          <a:extLst>
            <a:ext uri="{FF2B5EF4-FFF2-40B4-BE49-F238E27FC236}">
              <a16:creationId xmlns:a16="http://schemas.microsoft.com/office/drawing/2014/main" id="{00000000-0008-0000-0300-0000B2010000}"/>
            </a:ext>
          </a:extLst>
        </xdr:cNvPr>
        <xdr:cNvSpPr txBox="1"/>
      </xdr:nvSpPr>
      <xdr:spPr>
        <a:xfrm>
          <a:off x="17106900" y="404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125800</xdr:rowOff>
    </xdr:from>
    <xdr:to>
      <xdr:col>81</xdr:col>
      <xdr:colOff>133350</xdr:colOff>
      <xdr:row>23</xdr:row>
      <xdr:rowOff>125800</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6929100" y="4069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6" name="将来負担の状況最大値テキスト">
          <a:extLst>
            <a:ext uri="{FF2B5EF4-FFF2-40B4-BE49-F238E27FC236}">
              <a16:creationId xmlns:a16="http://schemas.microsoft.com/office/drawing/2014/main" id="{00000000-0008-0000-0300-0000B4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14</xdr:row>
      <xdr:rowOff>17286</xdr:rowOff>
    </xdr:from>
    <xdr:to>
      <xdr:col>81</xdr:col>
      <xdr:colOff>44450</xdr:colOff>
      <xdr:row>16</xdr:row>
      <xdr:rowOff>6844</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179800" y="2417586"/>
          <a:ext cx="838200" cy="332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120244</xdr:rowOff>
    </xdr:from>
    <xdr:ext cx="762000" cy="259045"/>
    <xdr:sp macro="" textlink="">
      <xdr:nvSpPr>
        <xdr:cNvPr id="439" name="将来負担の状況平均値テキスト">
          <a:extLst>
            <a:ext uri="{FF2B5EF4-FFF2-40B4-BE49-F238E27FC236}">
              <a16:creationId xmlns:a16="http://schemas.microsoft.com/office/drawing/2014/main" id="{00000000-0008-0000-0300-0000B7010000}"/>
            </a:ext>
          </a:extLst>
        </xdr:cNvPr>
        <xdr:cNvSpPr txBox="1"/>
      </xdr:nvSpPr>
      <xdr:spPr>
        <a:xfrm>
          <a:off x="17106900" y="21776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14</xdr:row>
      <xdr:rowOff>17286</xdr:rowOff>
    </xdr:from>
    <xdr:to>
      <xdr:col>77</xdr:col>
      <xdr:colOff>44450</xdr:colOff>
      <xdr:row>14</xdr:row>
      <xdr:rowOff>150001</xdr:rowOff>
    </xdr:to>
    <xdr:cxnSp macro="">
      <xdr:nvCxnSpPr>
        <xdr:cNvPr id="441" name="直線コネクタ 440">
          <a:extLst>
            <a:ext uri="{FF2B5EF4-FFF2-40B4-BE49-F238E27FC236}">
              <a16:creationId xmlns:a16="http://schemas.microsoft.com/office/drawing/2014/main" id="{00000000-0008-0000-0300-0000B9010000}"/>
            </a:ext>
          </a:extLst>
        </xdr:cNvPr>
        <xdr:cNvCxnSpPr/>
      </xdr:nvCxnSpPr>
      <xdr:spPr>
        <a:xfrm flipV="1">
          <a:off x="15290800" y="2417586"/>
          <a:ext cx="889000" cy="132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14</xdr:row>
      <xdr:rowOff>150001</xdr:rowOff>
    </xdr:from>
    <xdr:to>
      <xdr:col>72</xdr:col>
      <xdr:colOff>203200</xdr:colOff>
      <xdr:row>15</xdr:row>
      <xdr:rowOff>25471</xdr:rowOff>
    </xdr:to>
    <xdr:cxnSp macro="">
      <xdr:nvCxnSpPr>
        <xdr:cNvPr id="444" name="直線コネクタ 443">
          <a:extLst>
            <a:ext uri="{FF2B5EF4-FFF2-40B4-BE49-F238E27FC236}">
              <a16:creationId xmlns:a16="http://schemas.microsoft.com/office/drawing/2014/main" id="{00000000-0008-0000-0300-0000BC010000}"/>
            </a:ext>
          </a:extLst>
        </xdr:cNvPr>
        <xdr:cNvCxnSpPr/>
      </xdr:nvCxnSpPr>
      <xdr:spPr>
        <a:xfrm flipV="1">
          <a:off x="14401800" y="2550301"/>
          <a:ext cx="889000" cy="46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13</xdr:row>
      <xdr:rowOff>91017</xdr:rowOff>
    </xdr:from>
    <xdr:to>
      <xdr:col>73</xdr:col>
      <xdr:colOff>44450</xdr:colOff>
      <xdr:row>14</xdr:row>
      <xdr:rowOff>21167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15</xdr:row>
      <xdr:rowOff>25471</xdr:rowOff>
    </xdr:from>
    <xdr:to>
      <xdr:col>68</xdr:col>
      <xdr:colOff>152400</xdr:colOff>
      <xdr:row>17</xdr:row>
      <xdr:rowOff>110208</xdr:rowOff>
    </xdr:to>
    <xdr:cxnSp macro="">
      <xdr:nvCxnSpPr>
        <xdr:cNvPr id="447" name="直線コネクタ 446">
          <a:extLst>
            <a:ext uri="{FF2B5EF4-FFF2-40B4-BE49-F238E27FC236}">
              <a16:creationId xmlns:a16="http://schemas.microsoft.com/office/drawing/2014/main" id="{00000000-0008-0000-0300-0000BF010000}"/>
            </a:ext>
          </a:extLst>
        </xdr:cNvPr>
        <xdr:cNvCxnSpPr/>
      </xdr:nvCxnSpPr>
      <xdr:spPr>
        <a:xfrm flipV="1">
          <a:off x="13512800" y="2597221"/>
          <a:ext cx="889000" cy="4276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13</xdr:row>
      <xdr:rowOff>91017</xdr:rowOff>
    </xdr:from>
    <xdr:to>
      <xdr:col>68</xdr:col>
      <xdr:colOff>203200</xdr:colOff>
      <xdr:row>14</xdr:row>
      <xdr:rowOff>21167</xdr:rowOff>
    </xdr:to>
    <xdr:sp macro="" textlink="">
      <xdr:nvSpPr>
        <xdr:cNvPr id="448" name="フローチャート: 判断 447">
          <a:extLst>
            <a:ext uri="{FF2B5EF4-FFF2-40B4-BE49-F238E27FC236}">
              <a16:creationId xmlns:a16="http://schemas.microsoft.com/office/drawing/2014/main" id="{00000000-0008-0000-0300-0000C0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50" name="フローチャート: 判断 449">
          <a:extLst>
            <a:ext uri="{FF2B5EF4-FFF2-40B4-BE49-F238E27FC236}">
              <a16:creationId xmlns:a16="http://schemas.microsoft.com/office/drawing/2014/main" id="{00000000-0008-0000-0300-0000C2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15</xdr:row>
      <xdr:rowOff>127494</xdr:rowOff>
    </xdr:from>
    <xdr:to>
      <xdr:col>81</xdr:col>
      <xdr:colOff>95250</xdr:colOff>
      <xdr:row>16</xdr:row>
      <xdr:rowOff>57644</xdr:rowOff>
    </xdr:to>
    <xdr:sp macro="" textlink="">
      <xdr:nvSpPr>
        <xdr:cNvPr id="457" name="楕円 456">
          <a:extLst>
            <a:ext uri="{FF2B5EF4-FFF2-40B4-BE49-F238E27FC236}">
              <a16:creationId xmlns:a16="http://schemas.microsoft.com/office/drawing/2014/main" id="{00000000-0008-0000-0300-0000C9010000}"/>
            </a:ext>
          </a:extLst>
        </xdr:cNvPr>
        <xdr:cNvSpPr/>
      </xdr:nvSpPr>
      <xdr:spPr>
        <a:xfrm>
          <a:off x="16967200" y="2699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15</xdr:row>
      <xdr:rowOff>99571</xdr:rowOff>
    </xdr:from>
    <xdr:ext cx="762000" cy="259045"/>
    <xdr:sp macro="" textlink="">
      <xdr:nvSpPr>
        <xdr:cNvPr id="458" name="将来負担の状況該当値テキスト">
          <a:extLst>
            <a:ext uri="{FF2B5EF4-FFF2-40B4-BE49-F238E27FC236}">
              <a16:creationId xmlns:a16="http://schemas.microsoft.com/office/drawing/2014/main" id="{00000000-0008-0000-0300-0000CA010000}"/>
            </a:ext>
          </a:extLst>
        </xdr:cNvPr>
        <xdr:cNvSpPr txBox="1"/>
      </xdr:nvSpPr>
      <xdr:spPr>
        <a:xfrm>
          <a:off x="17106900" y="26713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13</xdr:row>
      <xdr:rowOff>137936</xdr:rowOff>
    </xdr:from>
    <xdr:to>
      <xdr:col>77</xdr:col>
      <xdr:colOff>95250</xdr:colOff>
      <xdr:row>14</xdr:row>
      <xdr:rowOff>68086</xdr:rowOff>
    </xdr:to>
    <xdr:sp macro="" textlink="">
      <xdr:nvSpPr>
        <xdr:cNvPr id="459" name="楕円 458">
          <a:extLst>
            <a:ext uri="{FF2B5EF4-FFF2-40B4-BE49-F238E27FC236}">
              <a16:creationId xmlns:a16="http://schemas.microsoft.com/office/drawing/2014/main" id="{00000000-0008-0000-0300-0000CB010000}"/>
            </a:ext>
          </a:extLst>
        </xdr:cNvPr>
        <xdr:cNvSpPr/>
      </xdr:nvSpPr>
      <xdr:spPr>
        <a:xfrm>
          <a:off x="16129000" y="2366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14</xdr:row>
      <xdr:rowOff>52863</xdr:rowOff>
    </xdr:from>
    <xdr:ext cx="736600" cy="259045"/>
    <xdr:sp macro="" textlink="">
      <xdr:nvSpPr>
        <xdr:cNvPr id="460" name="テキスト ボックス 459">
          <a:extLst>
            <a:ext uri="{FF2B5EF4-FFF2-40B4-BE49-F238E27FC236}">
              <a16:creationId xmlns:a16="http://schemas.microsoft.com/office/drawing/2014/main" id="{00000000-0008-0000-0300-0000CC010000}"/>
            </a:ext>
          </a:extLst>
        </xdr:cNvPr>
        <xdr:cNvSpPr txBox="1"/>
      </xdr:nvSpPr>
      <xdr:spPr>
        <a:xfrm>
          <a:off x="15798800" y="24531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99201</xdr:rowOff>
    </xdr:from>
    <xdr:to>
      <xdr:col>73</xdr:col>
      <xdr:colOff>44450</xdr:colOff>
      <xdr:row>15</xdr:row>
      <xdr:rowOff>29351</xdr:rowOff>
    </xdr:to>
    <xdr:sp macro="" textlink="">
      <xdr:nvSpPr>
        <xdr:cNvPr id="461" name="楕円 460">
          <a:extLst>
            <a:ext uri="{FF2B5EF4-FFF2-40B4-BE49-F238E27FC236}">
              <a16:creationId xmlns:a16="http://schemas.microsoft.com/office/drawing/2014/main" id="{00000000-0008-0000-0300-0000CD010000}"/>
            </a:ext>
          </a:extLst>
        </xdr:cNvPr>
        <xdr:cNvSpPr/>
      </xdr:nvSpPr>
      <xdr:spPr>
        <a:xfrm>
          <a:off x="15240000" y="2499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15</xdr:row>
      <xdr:rowOff>14128</xdr:rowOff>
    </xdr:from>
    <xdr:ext cx="762000" cy="259045"/>
    <xdr:sp macro="" textlink="">
      <xdr:nvSpPr>
        <xdr:cNvPr id="462" name="テキスト ボックス 461">
          <a:extLst>
            <a:ext uri="{FF2B5EF4-FFF2-40B4-BE49-F238E27FC236}">
              <a16:creationId xmlns:a16="http://schemas.microsoft.com/office/drawing/2014/main" id="{00000000-0008-0000-0300-0000CE010000}"/>
            </a:ext>
          </a:extLst>
        </xdr:cNvPr>
        <xdr:cNvSpPr txBox="1"/>
      </xdr:nvSpPr>
      <xdr:spPr>
        <a:xfrm>
          <a:off x="14909800" y="25858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14</xdr:row>
      <xdr:rowOff>146121</xdr:rowOff>
    </xdr:from>
    <xdr:to>
      <xdr:col>68</xdr:col>
      <xdr:colOff>203200</xdr:colOff>
      <xdr:row>15</xdr:row>
      <xdr:rowOff>76271</xdr:rowOff>
    </xdr:to>
    <xdr:sp macro="" textlink="">
      <xdr:nvSpPr>
        <xdr:cNvPr id="463" name="楕円 462">
          <a:extLst>
            <a:ext uri="{FF2B5EF4-FFF2-40B4-BE49-F238E27FC236}">
              <a16:creationId xmlns:a16="http://schemas.microsoft.com/office/drawing/2014/main" id="{00000000-0008-0000-0300-0000CF010000}"/>
            </a:ext>
          </a:extLst>
        </xdr:cNvPr>
        <xdr:cNvSpPr/>
      </xdr:nvSpPr>
      <xdr:spPr>
        <a:xfrm>
          <a:off x="14351000" y="2546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15</xdr:row>
      <xdr:rowOff>61048</xdr:rowOff>
    </xdr:from>
    <xdr:ext cx="762000" cy="259045"/>
    <xdr:sp macro="" textlink="">
      <xdr:nvSpPr>
        <xdr:cNvPr id="464" name="テキスト ボックス 463">
          <a:extLst>
            <a:ext uri="{FF2B5EF4-FFF2-40B4-BE49-F238E27FC236}">
              <a16:creationId xmlns:a16="http://schemas.microsoft.com/office/drawing/2014/main" id="{00000000-0008-0000-0300-0000D0010000}"/>
            </a:ext>
          </a:extLst>
        </xdr:cNvPr>
        <xdr:cNvSpPr txBox="1"/>
      </xdr:nvSpPr>
      <xdr:spPr>
        <a:xfrm>
          <a:off x="14020800" y="26327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17</xdr:row>
      <xdr:rowOff>59408</xdr:rowOff>
    </xdr:from>
    <xdr:to>
      <xdr:col>64</xdr:col>
      <xdr:colOff>152400</xdr:colOff>
      <xdr:row>17</xdr:row>
      <xdr:rowOff>161008</xdr:rowOff>
    </xdr:to>
    <xdr:sp macro="" textlink="">
      <xdr:nvSpPr>
        <xdr:cNvPr id="465" name="楕円 464">
          <a:extLst>
            <a:ext uri="{FF2B5EF4-FFF2-40B4-BE49-F238E27FC236}">
              <a16:creationId xmlns:a16="http://schemas.microsoft.com/office/drawing/2014/main" id="{00000000-0008-0000-0300-0000D1010000}"/>
            </a:ext>
          </a:extLst>
        </xdr:cNvPr>
        <xdr:cNvSpPr/>
      </xdr:nvSpPr>
      <xdr:spPr>
        <a:xfrm>
          <a:off x="13462000" y="29740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17</xdr:row>
      <xdr:rowOff>145785</xdr:rowOff>
    </xdr:from>
    <xdr:ext cx="762000" cy="259045"/>
    <xdr:sp macro="" textlink="">
      <xdr:nvSpPr>
        <xdr:cNvPr id="466" name="テキスト ボックス 465">
          <a:extLst>
            <a:ext uri="{FF2B5EF4-FFF2-40B4-BE49-F238E27FC236}">
              <a16:creationId xmlns:a16="http://schemas.microsoft.com/office/drawing/2014/main" id="{00000000-0008-0000-0300-0000D2010000}"/>
            </a:ext>
          </a:extLst>
        </xdr:cNvPr>
        <xdr:cNvSpPr txBox="1"/>
      </xdr:nvSpPr>
      <xdr:spPr>
        <a:xfrm>
          <a:off x="13131800" y="30604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北海道様似町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3,777
3,722
364.30
6,020,649
5,958,098
62,551
3,055,900
5,993,490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10.9
28.3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類似団体とほぼ同水準であるが、基幹産業である第</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次産業をはじめ、第</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次、第</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次産業も含まれる産業形態であることから、各分野にわたり担当職員の配置が必要であること、また町独自の取り組みとして、「アポイ岳ジオパーク」推進のための職員の配置や、認定こども園を町直営で行っているため、職員数は多めの傾向となってい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157480</xdr:rowOff>
    </xdr:from>
    <xdr:to>
      <xdr:col>24</xdr:col>
      <xdr:colOff>25400</xdr:colOff>
      <xdr:row>40</xdr:row>
      <xdr:rowOff>39370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643880"/>
          <a:ext cx="0" cy="12534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11447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869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39370</xdr:rowOff>
    </xdr:from>
    <xdr:to>
      <xdr:col>24</xdr:col>
      <xdr:colOff>114300</xdr:colOff>
      <xdr:row>40</xdr:row>
      <xdr:rowOff>39370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897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72407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387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157480</xdr:rowOff>
    </xdr:from>
    <xdr:to>
      <xdr:col>24</xdr:col>
      <xdr:colOff>114300</xdr:colOff>
      <xdr:row>32</xdr:row>
      <xdr:rowOff>157480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643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54610</xdr:rowOff>
    </xdr:from>
    <xdr:to>
      <xdr:col>24</xdr:col>
      <xdr:colOff>25400</xdr:colOff>
      <xdr:row>36</xdr:row>
      <xdr:rowOff>115570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226810"/>
          <a:ext cx="8382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5097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0058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160020</xdr:rowOff>
    </xdr:from>
    <xdr:to>
      <xdr:col>24</xdr:col>
      <xdr:colOff>76200</xdr:colOff>
      <xdr:row>36</xdr:row>
      <xdr:rowOff>90170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160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8890</xdr:rowOff>
    </xdr:from>
    <xdr:to>
      <xdr:col>19</xdr:col>
      <xdr:colOff>187325</xdr:colOff>
      <xdr:row>36</xdr:row>
      <xdr:rowOff>54610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3098800" y="618109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35</xdr:row>
      <xdr:rowOff>129540</xdr:rowOff>
    </xdr:from>
    <xdr:to>
      <xdr:col>20</xdr:col>
      <xdr:colOff>38100</xdr:colOff>
      <xdr:row>36</xdr:row>
      <xdr:rowOff>59690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69867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58991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35</xdr:row>
      <xdr:rowOff>127000</xdr:rowOff>
    </xdr:from>
    <xdr:to>
      <xdr:col>15</xdr:col>
      <xdr:colOff>98425</xdr:colOff>
      <xdr:row>36</xdr:row>
      <xdr:rowOff>8890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209800" y="612775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35</xdr:row>
      <xdr:rowOff>129540</xdr:rowOff>
    </xdr:from>
    <xdr:to>
      <xdr:col>15</xdr:col>
      <xdr:colOff>149225</xdr:colOff>
      <xdr:row>36</xdr:row>
      <xdr:rowOff>59690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69867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58991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35</xdr:row>
      <xdr:rowOff>127000</xdr:rowOff>
    </xdr:from>
    <xdr:to>
      <xdr:col>11</xdr:col>
      <xdr:colOff>9525</xdr:colOff>
      <xdr:row>36</xdr:row>
      <xdr:rowOff>88900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320800" y="6127750"/>
          <a:ext cx="889000" cy="133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106680</xdr:rowOff>
    </xdr:from>
    <xdr:to>
      <xdr:col>11</xdr:col>
      <xdr:colOff>60325</xdr:colOff>
      <xdr:row>36</xdr:row>
      <xdr:rowOff>36830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107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21607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193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15240</xdr:rowOff>
    </xdr:from>
    <xdr:to>
      <xdr:col>6</xdr:col>
      <xdr:colOff>171450</xdr:colOff>
      <xdr:row>36</xdr:row>
      <xdr:rowOff>116840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127017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595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64770</xdr:rowOff>
    </xdr:from>
    <xdr:to>
      <xdr:col>24</xdr:col>
      <xdr:colOff>76200</xdr:colOff>
      <xdr:row>36</xdr:row>
      <xdr:rowOff>166370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236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36847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209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3810</xdr:rowOff>
    </xdr:from>
    <xdr:to>
      <xdr:col>20</xdr:col>
      <xdr:colOff>38100</xdr:colOff>
      <xdr:row>36</xdr:row>
      <xdr:rowOff>105410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176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90187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2623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129540</xdr:rowOff>
    </xdr:from>
    <xdr:to>
      <xdr:col>15</xdr:col>
      <xdr:colOff>149225</xdr:colOff>
      <xdr:row>36</xdr:row>
      <xdr:rowOff>59690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130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44467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216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35</xdr:row>
      <xdr:rowOff>76200</xdr:rowOff>
    </xdr:from>
    <xdr:to>
      <xdr:col>11</xdr:col>
      <xdr:colOff>60325</xdr:colOff>
      <xdr:row>36</xdr:row>
      <xdr:rowOff>6350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076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16527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5845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38100</xdr:rowOff>
    </xdr:from>
    <xdr:to>
      <xdr:col>6</xdr:col>
      <xdr:colOff>171450</xdr:colOff>
      <xdr:row>36</xdr:row>
      <xdr:rowOff>139700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210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124477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29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近年の物価高騰の影響もあり、経費については年々上昇している。今後も経費削減に努め、物件費の抑制を図る必要がある。</a:t>
          </a: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159004</xdr:rowOff>
    </xdr:from>
    <xdr:to>
      <xdr:col>82</xdr:col>
      <xdr:colOff>107950</xdr:colOff>
      <xdr:row>20</xdr:row>
      <xdr:rowOff>113284</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6510000" y="2559304"/>
          <a:ext cx="0" cy="9829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85361</xdr:rowOff>
    </xdr:from>
    <xdr:ext cx="762000" cy="259045"/>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6598900" y="3514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113284</xdr:rowOff>
    </xdr:from>
    <xdr:to>
      <xdr:col>82</xdr:col>
      <xdr:colOff>196850</xdr:colOff>
      <xdr:row>20</xdr:row>
      <xdr:rowOff>113284</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3542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73931</xdr:rowOff>
    </xdr:from>
    <xdr:ext cx="762000" cy="259045"/>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6598900" y="2302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159004</xdr:rowOff>
    </xdr:from>
    <xdr:to>
      <xdr:col>82</xdr:col>
      <xdr:colOff>196850</xdr:colOff>
      <xdr:row>14</xdr:row>
      <xdr:rowOff>159004</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2559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127000</xdr:rowOff>
    </xdr:from>
    <xdr:to>
      <xdr:col>82</xdr:col>
      <xdr:colOff>107950</xdr:colOff>
      <xdr:row>17</xdr:row>
      <xdr:rowOff>1270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5671800" y="287020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23131</xdr:rowOff>
    </xdr:from>
    <xdr:ext cx="762000" cy="25904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6598900" y="29377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51054</xdr:rowOff>
    </xdr:from>
    <xdr:to>
      <xdr:col>82</xdr:col>
      <xdr:colOff>158750</xdr:colOff>
      <xdr:row>17</xdr:row>
      <xdr:rowOff>152654</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6459200" y="2965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127000</xdr:rowOff>
    </xdr:from>
    <xdr:to>
      <xdr:col>78</xdr:col>
      <xdr:colOff>69850</xdr:colOff>
      <xdr:row>16</xdr:row>
      <xdr:rowOff>149860</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flipV="1">
          <a:off x="14782800" y="287020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37338</xdr:rowOff>
    </xdr:from>
    <xdr:to>
      <xdr:col>78</xdr:col>
      <xdr:colOff>120650</xdr:colOff>
      <xdr:row>17</xdr:row>
      <xdr:rowOff>138938</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5621000" y="2951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123715</xdr:rowOff>
    </xdr:from>
    <xdr:ext cx="7366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5290800" y="30383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90424</xdr:rowOff>
    </xdr:from>
    <xdr:to>
      <xdr:col>73</xdr:col>
      <xdr:colOff>180975</xdr:colOff>
      <xdr:row>16</xdr:row>
      <xdr:rowOff>149860</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3893800" y="2833624"/>
          <a:ext cx="8890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23622</xdr:rowOff>
    </xdr:from>
    <xdr:to>
      <xdr:col>74</xdr:col>
      <xdr:colOff>31750</xdr:colOff>
      <xdr:row>17</xdr:row>
      <xdr:rowOff>125222</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4732000" y="293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109999</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4401800" y="3024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90424</xdr:rowOff>
    </xdr:from>
    <xdr:to>
      <xdr:col>69</xdr:col>
      <xdr:colOff>92075</xdr:colOff>
      <xdr:row>16</xdr:row>
      <xdr:rowOff>104140</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flipV="1">
          <a:off x="13004800" y="2833624"/>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140208</xdr:rowOff>
    </xdr:from>
    <xdr:to>
      <xdr:col>69</xdr:col>
      <xdr:colOff>142875</xdr:colOff>
      <xdr:row>17</xdr:row>
      <xdr:rowOff>70358</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3843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55135</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3512800" y="2969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144780</xdr:rowOff>
    </xdr:from>
    <xdr:to>
      <xdr:col>65</xdr:col>
      <xdr:colOff>53975</xdr:colOff>
      <xdr:row>17</xdr:row>
      <xdr:rowOff>74930</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2954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59707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2623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121920</xdr:rowOff>
    </xdr:from>
    <xdr:to>
      <xdr:col>82</xdr:col>
      <xdr:colOff>158750</xdr:colOff>
      <xdr:row>17</xdr:row>
      <xdr:rowOff>52070</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6459200" y="2865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138447</xdr:rowOff>
    </xdr:from>
    <xdr:ext cx="762000" cy="259045"/>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6598900" y="2710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76200</xdr:rowOff>
    </xdr:from>
    <xdr:to>
      <xdr:col>78</xdr:col>
      <xdr:colOff>120650</xdr:colOff>
      <xdr:row>17</xdr:row>
      <xdr:rowOff>6350</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5621000" y="281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16527</xdr:rowOff>
    </xdr:from>
    <xdr:ext cx="7366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290800" y="2588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99060</xdr:rowOff>
    </xdr:from>
    <xdr:to>
      <xdr:col>74</xdr:col>
      <xdr:colOff>31750</xdr:colOff>
      <xdr:row>17</xdr:row>
      <xdr:rowOff>29210</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4732000" y="2842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39387</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4401800" y="2611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39624</xdr:rowOff>
    </xdr:from>
    <xdr:to>
      <xdr:col>69</xdr:col>
      <xdr:colOff>142875</xdr:colOff>
      <xdr:row>16</xdr:row>
      <xdr:rowOff>141224</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3843000" y="2782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151401</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512800" y="2551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53340</xdr:rowOff>
    </xdr:from>
    <xdr:to>
      <xdr:col>65</xdr:col>
      <xdr:colOff>53975</xdr:colOff>
      <xdr:row>16</xdr:row>
      <xdr:rowOff>154940</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2954000" y="2796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165117</xdr:rowOff>
    </xdr:from>
    <xdr:ext cx="762000" cy="259045"/>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2623800" y="2565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乳幼児や障害者の急増がないことにより、安定的に推移している。</a:t>
          </a:r>
        </a:p>
      </xdr:txBody>
    </xdr:sp>
    <xdr:clientData/>
  </xdr:twoCellAnchor>
  <xdr:oneCellAnchor>
    <xdr:from>
      <xdr:col>3</xdr:col>
      <xdr:colOff>123825</xdr:colOff>
      <xdr:row>49</xdr:row>
      <xdr:rowOff>107950</xdr:rowOff>
    </xdr:from>
    <xdr:ext cx="298543" cy="225703"/>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8" name="テキスト ボックス 177">
          <a:extLst>
            <a:ext uri="{FF2B5EF4-FFF2-40B4-BE49-F238E27FC236}">
              <a16:creationId xmlns:a16="http://schemas.microsoft.com/office/drawing/2014/main" id="{00000000-0008-0000-0400-0000B2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0" name="扶助費グラフ枠">
          <a:extLst>
            <a:ext uri="{FF2B5EF4-FFF2-40B4-BE49-F238E27FC236}">
              <a16:creationId xmlns:a16="http://schemas.microsoft.com/office/drawing/2014/main" id="{00000000-0008-0000-0400-0000B4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4535</xdr:rowOff>
    </xdr:from>
    <xdr:to>
      <xdr:col>24</xdr:col>
      <xdr:colOff>25400</xdr:colOff>
      <xdr:row>60</xdr:row>
      <xdr:rowOff>143328</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flipV="1">
          <a:off x="4826000" y="9091385"/>
          <a:ext cx="0" cy="13389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115405</xdr:rowOff>
    </xdr:from>
    <xdr:ext cx="762000" cy="259045"/>
    <xdr:sp macro="" textlink="">
      <xdr:nvSpPr>
        <xdr:cNvPr id="182" name="扶助費最小値テキスト">
          <a:extLst>
            <a:ext uri="{FF2B5EF4-FFF2-40B4-BE49-F238E27FC236}">
              <a16:creationId xmlns:a16="http://schemas.microsoft.com/office/drawing/2014/main" id="{00000000-0008-0000-0400-0000B6000000}"/>
            </a:ext>
          </a:extLst>
        </xdr:cNvPr>
        <xdr:cNvSpPr txBox="1"/>
      </xdr:nvSpPr>
      <xdr:spPr>
        <a:xfrm>
          <a:off x="4914900" y="10402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143328</xdr:rowOff>
    </xdr:from>
    <xdr:to>
      <xdr:col>24</xdr:col>
      <xdr:colOff>114300</xdr:colOff>
      <xdr:row>60</xdr:row>
      <xdr:rowOff>143328</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10430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90912</xdr:rowOff>
    </xdr:from>
    <xdr:ext cx="762000" cy="259045"/>
    <xdr:sp macro="" textlink="">
      <xdr:nvSpPr>
        <xdr:cNvPr id="184" name="扶助費最大値テキスト">
          <a:extLst>
            <a:ext uri="{FF2B5EF4-FFF2-40B4-BE49-F238E27FC236}">
              <a16:creationId xmlns:a16="http://schemas.microsoft.com/office/drawing/2014/main" id="{00000000-0008-0000-0400-0000B8000000}"/>
            </a:ext>
          </a:extLst>
        </xdr:cNvPr>
        <xdr:cNvSpPr txBox="1"/>
      </xdr:nvSpPr>
      <xdr:spPr>
        <a:xfrm>
          <a:off x="4914900" y="8834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4535</xdr:rowOff>
    </xdr:from>
    <xdr:to>
      <xdr:col>24</xdr:col>
      <xdr:colOff>114300</xdr:colOff>
      <xdr:row>53</xdr:row>
      <xdr:rowOff>4535</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9091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110672</xdr:rowOff>
    </xdr:from>
    <xdr:to>
      <xdr:col>24</xdr:col>
      <xdr:colOff>25400</xdr:colOff>
      <xdr:row>56</xdr:row>
      <xdr:rowOff>127000</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flipV="1">
          <a:off x="3987800" y="9711872"/>
          <a:ext cx="8382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19249</xdr:rowOff>
    </xdr:from>
    <xdr:ext cx="762000" cy="259045"/>
    <xdr:sp macro="" textlink="">
      <xdr:nvSpPr>
        <xdr:cNvPr id="187" name="扶助費平均値テキスト">
          <a:extLst>
            <a:ext uri="{FF2B5EF4-FFF2-40B4-BE49-F238E27FC236}">
              <a16:creationId xmlns:a16="http://schemas.microsoft.com/office/drawing/2014/main" id="{00000000-0008-0000-0400-0000BB000000}"/>
            </a:ext>
          </a:extLst>
        </xdr:cNvPr>
        <xdr:cNvSpPr txBox="1"/>
      </xdr:nvSpPr>
      <xdr:spPr>
        <a:xfrm>
          <a:off x="4914900" y="92775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2722</xdr:rowOff>
    </xdr:from>
    <xdr:to>
      <xdr:col>24</xdr:col>
      <xdr:colOff>76200</xdr:colOff>
      <xdr:row>55</xdr:row>
      <xdr:rowOff>104322</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4775200" y="9432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118835</xdr:rowOff>
    </xdr:from>
    <xdr:to>
      <xdr:col>19</xdr:col>
      <xdr:colOff>187325</xdr:colOff>
      <xdr:row>56</xdr:row>
      <xdr:rowOff>127000</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a:off x="3098800" y="9548585"/>
          <a:ext cx="889000" cy="1796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157843</xdr:rowOff>
    </xdr:from>
    <xdr:to>
      <xdr:col>20</xdr:col>
      <xdr:colOff>38100</xdr:colOff>
      <xdr:row>55</xdr:row>
      <xdr:rowOff>87993</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39370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98170</xdr:rowOff>
    </xdr:from>
    <xdr:ext cx="736600" cy="259045"/>
    <xdr:sp macro=""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3606800" y="91850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102507</xdr:rowOff>
    </xdr:from>
    <xdr:to>
      <xdr:col>15</xdr:col>
      <xdr:colOff>98425</xdr:colOff>
      <xdr:row>55</xdr:row>
      <xdr:rowOff>118835</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a:off x="2209800" y="9532257"/>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157843</xdr:rowOff>
    </xdr:from>
    <xdr:to>
      <xdr:col>15</xdr:col>
      <xdr:colOff>149225</xdr:colOff>
      <xdr:row>55</xdr:row>
      <xdr:rowOff>87993</xdr:rowOff>
    </xdr:to>
    <xdr:sp macro="" textlink="">
      <xdr:nvSpPr>
        <xdr:cNvPr id="193" name="フローチャート: 判断 192">
          <a:extLst>
            <a:ext uri="{FF2B5EF4-FFF2-40B4-BE49-F238E27FC236}">
              <a16:creationId xmlns:a16="http://schemas.microsoft.com/office/drawing/2014/main" id="{00000000-0008-0000-0400-0000C1000000}"/>
            </a:ext>
          </a:extLst>
        </xdr:cNvPr>
        <xdr:cNvSpPr/>
      </xdr:nvSpPr>
      <xdr:spPr>
        <a:xfrm>
          <a:off x="30480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98170</xdr:rowOff>
    </xdr:from>
    <xdr:ext cx="762000" cy="259045"/>
    <xdr:sp macro=""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2717800" y="9185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86178</xdr:rowOff>
    </xdr:from>
    <xdr:to>
      <xdr:col>11</xdr:col>
      <xdr:colOff>9525</xdr:colOff>
      <xdr:row>55</xdr:row>
      <xdr:rowOff>102507</xdr:rowOff>
    </xdr:to>
    <xdr:cxnSp macro="">
      <xdr:nvCxnSpPr>
        <xdr:cNvPr id="195" name="直線コネクタ 194">
          <a:extLst>
            <a:ext uri="{FF2B5EF4-FFF2-40B4-BE49-F238E27FC236}">
              <a16:creationId xmlns:a16="http://schemas.microsoft.com/office/drawing/2014/main" id="{00000000-0008-0000-0400-0000C3000000}"/>
            </a:ext>
          </a:extLst>
        </xdr:cNvPr>
        <xdr:cNvCxnSpPr/>
      </xdr:nvCxnSpPr>
      <xdr:spPr>
        <a:xfrm>
          <a:off x="1320800" y="9515928"/>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141515</xdr:rowOff>
    </xdr:from>
    <xdr:to>
      <xdr:col>11</xdr:col>
      <xdr:colOff>60325</xdr:colOff>
      <xdr:row>55</xdr:row>
      <xdr:rowOff>71665</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2159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81842</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828800" y="9168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1270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130827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939800" y="9217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59872</xdr:rowOff>
    </xdr:from>
    <xdr:to>
      <xdr:col>24</xdr:col>
      <xdr:colOff>76200</xdr:colOff>
      <xdr:row>56</xdr:row>
      <xdr:rowOff>161472</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4775200" y="966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31949</xdr:rowOff>
    </xdr:from>
    <xdr:ext cx="762000" cy="259045"/>
    <xdr:sp macro="" textlink="">
      <xdr:nvSpPr>
        <xdr:cNvPr id="206" name="扶助費該当値テキスト">
          <a:extLst>
            <a:ext uri="{FF2B5EF4-FFF2-40B4-BE49-F238E27FC236}">
              <a16:creationId xmlns:a16="http://schemas.microsoft.com/office/drawing/2014/main" id="{00000000-0008-0000-0400-0000CE000000}"/>
            </a:ext>
          </a:extLst>
        </xdr:cNvPr>
        <xdr:cNvSpPr txBox="1"/>
      </xdr:nvSpPr>
      <xdr:spPr>
        <a:xfrm>
          <a:off x="4914900" y="9633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56</xdr:row>
      <xdr:rowOff>76200</xdr:rowOff>
    </xdr:from>
    <xdr:to>
      <xdr:col>20</xdr:col>
      <xdr:colOff>38100</xdr:colOff>
      <xdr:row>57</xdr:row>
      <xdr:rowOff>6350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937000" y="967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162577</xdr:rowOff>
    </xdr:from>
    <xdr:ext cx="7366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3606800" y="97637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68035</xdr:rowOff>
    </xdr:from>
    <xdr:to>
      <xdr:col>15</xdr:col>
      <xdr:colOff>149225</xdr:colOff>
      <xdr:row>55</xdr:row>
      <xdr:rowOff>169635</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048000" y="9497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154412</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717800" y="9584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51707</xdr:rowOff>
    </xdr:from>
    <xdr:to>
      <xdr:col>11</xdr:col>
      <xdr:colOff>60325</xdr:colOff>
      <xdr:row>55</xdr:row>
      <xdr:rowOff>153307</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2159000" y="9481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138084</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828800" y="9567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35378</xdr:rowOff>
    </xdr:from>
    <xdr:to>
      <xdr:col>6</xdr:col>
      <xdr:colOff>171450</xdr:colOff>
      <xdr:row>55</xdr:row>
      <xdr:rowOff>136978</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1270000" y="9465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121755</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939800" y="9551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各会計への繰出金が大半であるが、国保会計・介護会計等においては安定していることにより、類似団体平均より低い状態のまま推移している。</a:t>
          </a:r>
        </a:p>
      </xdr:txBody>
    </xdr:sp>
    <xdr:clientData/>
  </xdr:twoCellAnchor>
  <xdr:oneCellAnchor>
    <xdr:from>
      <xdr:col>62</xdr:col>
      <xdr:colOff>6350</xdr:colOff>
      <xdr:row>49</xdr:row>
      <xdr:rowOff>107950</xdr:rowOff>
    </xdr:from>
    <xdr:ext cx="298543" cy="225703"/>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40" name="その他グラフ枠">
          <a:extLst>
            <a:ext uri="{FF2B5EF4-FFF2-40B4-BE49-F238E27FC236}">
              <a16:creationId xmlns:a16="http://schemas.microsoft.com/office/drawing/2014/main" id="{00000000-0008-0000-0400-0000F0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1270</xdr:rowOff>
    </xdr:from>
    <xdr:to>
      <xdr:col>82</xdr:col>
      <xdr:colOff>107950</xdr:colOff>
      <xdr:row>61</xdr:row>
      <xdr:rowOff>69850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flipV="1">
          <a:off x="16510000" y="9088120"/>
          <a:ext cx="0" cy="144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41927</xdr:rowOff>
    </xdr:from>
    <xdr:ext cx="762000" cy="259045"/>
    <xdr:sp macro="" textlink="">
      <xdr:nvSpPr>
        <xdr:cNvPr id="242" name="その他最小値テキスト">
          <a:extLst>
            <a:ext uri="{FF2B5EF4-FFF2-40B4-BE49-F238E27FC236}">
              <a16:creationId xmlns:a16="http://schemas.microsoft.com/office/drawing/2014/main" id="{00000000-0008-0000-0400-0000F2000000}"/>
            </a:ext>
          </a:extLst>
        </xdr:cNvPr>
        <xdr:cNvSpPr txBox="1"/>
      </xdr:nvSpPr>
      <xdr:spPr>
        <a:xfrm>
          <a:off x="16598900" y="1050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69850</xdr:rowOff>
    </xdr:from>
    <xdr:to>
      <xdr:col>82</xdr:col>
      <xdr:colOff>196850</xdr:colOff>
      <xdr:row>61</xdr:row>
      <xdr:rowOff>69850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6421100" y="10528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87647</xdr:rowOff>
    </xdr:from>
    <xdr:ext cx="762000" cy="259045"/>
    <xdr:sp macro="" textlink="">
      <xdr:nvSpPr>
        <xdr:cNvPr id="244" name="その他最大値テキスト">
          <a:extLst>
            <a:ext uri="{FF2B5EF4-FFF2-40B4-BE49-F238E27FC236}">
              <a16:creationId xmlns:a16="http://schemas.microsoft.com/office/drawing/2014/main" id="{00000000-0008-0000-0400-0000F4000000}"/>
            </a:ext>
          </a:extLst>
        </xdr:cNvPr>
        <xdr:cNvSpPr txBox="1"/>
      </xdr:nvSpPr>
      <xdr:spPr>
        <a:xfrm>
          <a:off x="16598900" y="8831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1270</xdr:rowOff>
    </xdr:from>
    <xdr:to>
      <xdr:col>82</xdr:col>
      <xdr:colOff>196850</xdr:colOff>
      <xdr:row>53</xdr:row>
      <xdr:rowOff>1270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6421100" y="9088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55</xdr:row>
      <xdr:rowOff>77470</xdr:rowOff>
    </xdr:from>
    <xdr:to>
      <xdr:col>82</xdr:col>
      <xdr:colOff>107950</xdr:colOff>
      <xdr:row>55</xdr:row>
      <xdr:rowOff>92710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5671800" y="9507220"/>
          <a:ext cx="8382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71137</xdr:rowOff>
    </xdr:from>
    <xdr:ext cx="762000" cy="259045"/>
    <xdr:sp macro="" textlink="">
      <xdr:nvSpPr>
        <xdr:cNvPr id="247" name="その他平均値テキスト">
          <a:extLst>
            <a:ext uri="{FF2B5EF4-FFF2-40B4-BE49-F238E27FC236}">
              <a16:creationId xmlns:a16="http://schemas.microsoft.com/office/drawing/2014/main" id="{00000000-0008-0000-0400-0000F7000000}"/>
            </a:ext>
          </a:extLst>
        </xdr:cNvPr>
        <xdr:cNvSpPr txBox="1"/>
      </xdr:nvSpPr>
      <xdr:spPr>
        <a:xfrm>
          <a:off x="16598900" y="96723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99060</xdr:rowOff>
    </xdr:from>
    <xdr:to>
      <xdr:col>82</xdr:col>
      <xdr:colOff>158750</xdr:colOff>
      <xdr:row>57</xdr:row>
      <xdr:rowOff>29210</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6459200" y="9700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55</xdr:row>
      <xdr:rowOff>46990</xdr:rowOff>
    </xdr:from>
    <xdr:to>
      <xdr:col>78</xdr:col>
      <xdr:colOff>69850</xdr:colOff>
      <xdr:row>55</xdr:row>
      <xdr:rowOff>77470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a:off x="14782800" y="947674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49530</xdr:rowOff>
    </xdr:from>
    <xdr:to>
      <xdr:col>78</xdr:col>
      <xdr:colOff>120650</xdr:colOff>
      <xdr:row>57</xdr:row>
      <xdr:rowOff>151130</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5621000" y="982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135907</xdr:rowOff>
    </xdr:from>
    <xdr:ext cx="7366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5290800" y="9908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55</xdr:row>
      <xdr:rowOff>46990</xdr:rowOff>
    </xdr:from>
    <xdr:to>
      <xdr:col>73</xdr:col>
      <xdr:colOff>180975</xdr:colOff>
      <xdr:row>55</xdr:row>
      <xdr:rowOff>100330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flipV="1">
          <a:off x="13893800" y="947674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64770</xdr:rowOff>
    </xdr:from>
    <xdr:to>
      <xdr:col>74</xdr:col>
      <xdr:colOff>31750</xdr:colOff>
      <xdr:row>57</xdr:row>
      <xdr:rowOff>166370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4732000" y="9837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151147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4401800" y="9923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55</xdr:row>
      <xdr:rowOff>100330</xdr:rowOff>
    </xdr:from>
    <xdr:to>
      <xdr:col>69</xdr:col>
      <xdr:colOff>92075</xdr:colOff>
      <xdr:row>55</xdr:row>
      <xdr:rowOff>130810</xdr:rowOff>
    </xdr:to>
    <xdr:cxnSp macro="">
      <xdr:nvCxnSpPr>
        <xdr:cNvPr id="255" name="直線コネクタ 254">
          <a:extLst>
            <a:ext uri="{FF2B5EF4-FFF2-40B4-BE49-F238E27FC236}">
              <a16:creationId xmlns:a16="http://schemas.microsoft.com/office/drawing/2014/main" id="{00000000-0008-0000-0400-0000FF000000}"/>
            </a:ext>
          </a:extLst>
        </xdr:cNvPr>
        <xdr:cNvCxnSpPr/>
      </xdr:nvCxnSpPr>
      <xdr:spPr>
        <a:xfrm flipV="1">
          <a:off x="13004800" y="953008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41910</xdr:rowOff>
    </xdr:from>
    <xdr:to>
      <xdr:col>69</xdr:col>
      <xdr:colOff>142875</xdr:colOff>
      <xdr:row>57</xdr:row>
      <xdr:rowOff>143510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38430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128287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3512800" y="9900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118110</xdr:rowOff>
    </xdr:from>
    <xdr:to>
      <xdr:col>65</xdr:col>
      <xdr:colOff>53975</xdr:colOff>
      <xdr:row>58</xdr:row>
      <xdr:rowOff>48260</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2954000" y="989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33037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2623800" y="9977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41910</xdr:rowOff>
    </xdr:from>
    <xdr:to>
      <xdr:col>82</xdr:col>
      <xdr:colOff>158750</xdr:colOff>
      <xdr:row>55</xdr:row>
      <xdr:rowOff>143510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6459200" y="9471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58437</xdr:rowOff>
    </xdr:from>
    <xdr:ext cx="762000" cy="259045"/>
    <xdr:sp macro="" textlink="">
      <xdr:nvSpPr>
        <xdr:cNvPr id="266" name="その他該当値テキスト">
          <a:extLst>
            <a:ext uri="{FF2B5EF4-FFF2-40B4-BE49-F238E27FC236}">
              <a16:creationId xmlns:a16="http://schemas.microsoft.com/office/drawing/2014/main" id="{00000000-0008-0000-0400-00000A010000}"/>
            </a:ext>
          </a:extLst>
        </xdr:cNvPr>
        <xdr:cNvSpPr txBox="1"/>
      </xdr:nvSpPr>
      <xdr:spPr>
        <a:xfrm>
          <a:off x="16598900" y="9316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55</xdr:row>
      <xdr:rowOff>26670</xdr:rowOff>
    </xdr:from>
    <xdr:to>
      <xdr:col>78</xdr:col>
      <xdr:colOff>120650</xdr:colOff>
      <xdr:row>55</xdr:row>
      <xdr:rowOff>128270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5621000" y="9456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53</xdr:row>
      <xdr:rowOff>138447</xdr:rowOff>
    </xdr:from>
    <xdr:ext cx="7366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5290800" y="92252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54</xdr:row>
      <xdr:rowOff>167640</xdr:rowOff>
    </xdr:from>
    <xdr:to>
      <xdr:col>74</xdr:col>
      <xdr:colOff>31750</xdr:colOff>
      <xdr:row>55</xdr:row>
      <xdr:rowOff>97790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4732000" y="9425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53</xdr:row>
      <xdr:rowOff>107967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4401800" y="9194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55</xdr:row>
      <xdr:rowOff>49530</xdr:rowOff>
    </xdr:from>
    <xdr:to>
      <xdr:col>69</xdr:col>
      <xdr:colOff>142875</xdr:colOff>
      <xdr:row>55</xdr:row>
      <xdr:rowOff>151130</xdr:rowOff>
    </xdr:to>
    <xdr:sp macro="" textlink="">
      <xdr:nvSpPr>
        <xdr:cNvPr id="271" name="楕円 270">
          <a:extLst>
            <a:ext uri="{FF2B5EF4-FFF2-40B4-BE49-F238E27FC236}">
              <a16:creationId xmlns:a16="http://schemas.microsoft.com/office/drawing/2014/main" id="{00000000-0008-0000-0400-00000F010000}"/>
            </a:ext>
          </a:extLst>
        </xdr:cNvPr>
        <xdr:cNvSpPr/>
      </xdr:nvSpPr>
      <xdr:spPr>
        <a:xfrm>
          <a:off x="13843000" y="9479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53</xdr:row>
      <xdr:rowOff>161307</xdr:rowOff>
    </xdr:from>
    <xdr:ext cx="762000" cy="25904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3512800" y="9248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80010</xdr:rowOff>
    </xdr:from>
    <xdr:to>
      <xdr:col>65</xdr:col>
      <xdr:colOff>53975</xdr:colOff>
      <xdr:row>56</xdr:row>
      <xdr:rowOff>10160</xdr:rowOff>
    </xdr:to>
    <xdr:sp macro="" textlink="">
      <xdr:nvSpPr>
        <xdr:cNvPr id="273" name="楕円 272">
          <a:extLst>
            <a:ext uri="{FF2B5EF4-FFF2-40B4-BE49-F238E27FC236}">
              <a16:creationId xmlns:a16="http://schemas.microsoft.com/office/drawing/2014/main" id="{00000000-0008-0000-0400-000011010000}"/>
            </a:ext>
          </a:extLst>
        </xdr:cNvPr>
        <xdr:cNvSpPr/>
      </xdr:nvSpPr>
      <xdr:spPr>
        <a:xfrm>
          <a:off x="12954000" y="9509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20337</xdr:rowOff>
    </xdr:from>
    <xdr:ext cx="762000" cy="259045"/>
    <xdr:sp macro="" textlink="">
      <xdr:nvSpPr>
        <xdr:cNvPr id="274" name="テキスト ボックス 273">
          <a:extLst>
            <a:ext uri="{FF2B5EF4-FFF2-40B4-BE49-F238E27FC236}">
              <a16:creationId xmlns:a16="http://schemas.microsoft.com/office/drawing/2014/main" id="{00000000-0008-0000-0400-000012010000}"/>
            </a:ext>
          </a:extLst>
        </xdr:cNvPr>
        <xdr:cNvSpPr txBox="1"/>
      </xdr:nvSpPr>
      <xdr:spPr>
        <a:xfrm>
          <a:off x="12623800" y="9278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第一次産業の新規就業にかかる各種補助事業等の実施により、例年とほぼ変わらない数値となっている。今後も各種団体等に対する補助費については、内容を精査し適正額の執行に努める。</a:t>
          </a:r>
        </a:p>
      </xdr:txBody>
    </xdr:sp>
    <xdr:clientData/>
  </xdr:twoCellAnchor>
  <xdr:oneCellAnchor>
    <xdr:from>
      <xdr:col>62</xdr:col>
      <xdr:colOff>6350</xdr:colOff>
      <xdr:row>29</xdr:row>
      <xdr:rowOff>107950</xdr:rowOff>
    </xdr:from>
    <xdr:ext cx="298543" cy="225703"/>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6" name="テキスト ボックス 295">
          <a:extLst>
            <a:ext uri="{FF2B5EF4-FFF2-40B4-BE49-F238E27FC236}">
              <a16:creationId xmlns:a16="http://schemas.microsoft.com/office/drawing/2014/main" id="{00000000-0008-0000-0400-000028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8" name="補助費等グラフ枠">
          <a:extLst>
            <a:ext uri="{FF2B5EF4-FFF2-40B4-BE49-F238E27FC236}">
              <a16:creationId xmlns:a16="http://schemas.microsoft.com/office/drawing/2014/main" id="{00000000-0008-0000-0400-00002A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40132</xdr:rowOff>
    </xdr:from>
    <xdr:to>
      <xdr:col>82</xdr:col>
      <xdr:colOff>107950</xdr:colOff>
      <xdr:row>41</xdr:row>
      <xdr:rowOff>129286</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flipV="1">
          <a:off x="16510000" y="5869432"/>
          <a:ext cx="0" cy="1289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101363</xdr:rowOff>
    </xdr:from>
    <xdr:ext cx="762000" cy="259045"/>
    <xdr:sp macro="" textlink="">
      <xdr:nvSpPr>
        <xdr:cNvPr id="300" name="補助費等最小値テキスト">
          <a:extLst>
            <a:ext uri="{FF2B5EF4-FFF2-40B4-BE49-F238E27FC236}">
              <a16:creationId xmlns:a16="http://schemas.microsoft.com/office/drawing/2014/main" id="{00000000-0008-0000-0400-00002C010000}"/>
            </a:ext>
          </a:extLst>
        </xdr:cNvPr>
        <xdr:cNvSpPr txBox="1"/>
      </xdr:nvSpPr>
      <xdr:spPr>
        <a:xfrm>
          <a:off x="16598900" y="7130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129286</xdr:rowOff>
    </xdr:from>
    <xdr:to>
      <xdr:col>82</xdr:col>
      <xdr:colOff>196850</xdr:colOff>
      <xdr:row>41</xdr:row>
      <xdr:rowOff>129286</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6421100" y="71587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126509</xdr:rowOff>
    </xdr:from>
    <xdr:ext cx="762000" cy="259045"/>
    <xdr:sp macro="" textlink="">
      <xdr:nvSpPr>
        <xdr:cNvPr id="302" name="補助費等最大値テキスト">
          <a:extLst>
            <a:ext uri="{FF2B5EF4-FFF2-40B4-BE49-F238E27FC236}">
              <a16:creationId xmlns:a16="http://schemas.microsoft.com/office/drawing/2014/main" id="{00000000-0008-0000-0400-00002E010000}"/>
            </a:ext>
          </a:extLst>
        </xdr:cNvPr>
        <xdr:cNvSpPr txBox="1"/>
      </xdr:nvSpPr>
      <xdr:spPr>
        <a:xfrm>
          <a:off x="16598900" y="5612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40132</xdr:rowOff>
    </xdr:from>
    <xdr:to>
      <xdr:col>82</xdr:col>
      <xdr:colOff>196850</xdr:colOff>
      <xdr:row>34</xdr:row>
      <xdr:rowOff>40132</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6421100" y="5869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37</xdr:row>
      <xdr:rowOff>92710</xdr:rowOff>
    </xdr:from>
    <xdr:to>
      <xdr:col>82</xdr:col>
      <xdr:colOff>107950</xdr:colOff>
      <xdr:row>37</xdr:row>
      <xdr:rowOff>124714</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flipV="1">
          <a:off x="15671800" y="6436360"/>
          <a:ext cx="8382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53865</xdr:rowOff>
    </xdr:from>
    <xdr:ext cx="762000" cy="259045"/>
    <xdr:sp macro="" textlink="">
      <xdr:nvSpPr>
        <xdr:cNvPr id="305" name="補助費等平均値テキスト">
          <a:extLst>
            <a:ext uri="{FF2B5EF4-FFF2-40B4-BE49-F238E27FC236}">
              <a16:creationId xmlns:a16="http://schemas.microsoft.com/office/drawing/2014/main" id="{00000000-0008-0000-0400-000031010000}"/>
            </a:ext>
          </a:extLst>
        </xdr:cNvPr>
        <xdr:cNvSpPr txBox="1"/>
      </xdr:nvSpPr>
      <xdr:spPr>
        <a:xfrm>
          <a:off x="16598900" y="62260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37338</xdr:rowOff>
    </xdr:from>
    <xdr:to>
      <xdr:col>82</xdr:col>
      <xdr:colOff>158750</xdr:colOff>
      <xdr:row>37</xdr:row>
      <xdr:rowOff>138938</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64592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37</xdr:row>
      <xdr:rowOff>88138</xdr:rowOff>
    </xdr:from>
    <xdr:to>
      <xdr:col>78</xdr:col>
      <xdr:colOff>69850</xdr:colOff>
      <xdr:row>37</xdr:row>
      <xdr:rowOff>124714</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a:off x="14782800" y="6431788"/>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131064</xdr:rowOff>
    </xdr:from>
    <xdr:to>
      <xdr:col>78</xdr:col>
      <xdr:colOff>120650</xdr:colOff>
      <xdr:row>37</xdr:row>
      <xdr:rowOff>61214</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5621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71391</xdr:rowOff>
    </xdr:from>
    <xdr:ext cx="7366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5290800" y="60721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37</xdr:row>
      <xdr:rowOff>74422</xdr:rowOff>
    </xdr:from>
    <xdr:to>
      <xdr:col>73</xdr:col>
      <xdr:colOff>180975</xdr:colOff>
      <xdr:row>37</xdr:row>
      <xdr:rowOff>88138</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a:off x="13893800" y="6418072"/>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85344</xdr:rowOff>
    </xdr:from>
    <xdr:to>
      <xdr:col>74</xdr:col>
      <xdr:colOff>31750</xdr:colOff>
      <xdr:row>37</xdr:row>
      <xdr:rowOff>15494</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4732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25671</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4401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37</xdr:row>
      <xdr:rowOff>74422</xdr:rowOff>
    </xdr:from>
    <xdr:to>
      <xdr:col>69</xdr:col>
      <xdr:colOff>92075</xdr:colOff>
      <xdr:row>38</xdr:row>
      <xdr:rowOff>8128</xdr:rowOff>
    </xdr:to>
    <xdr:cxnSp macro="">
      <xdr:nvCxnSpPr>
        <xdr:cNvPr id="313" name="直線コネクタ 312">
          <a:extLst>
            <a:ext uri="{FF2B5EF4-FFF2-40B4-BE49-F238E27FC236}">
              <a16:creationId xmlns:a16="http://schemas.microsoft.com/office/drawing/2014/main" id="{00000000-0008-0000-0400-000039010000}"/>
            </a:ext>
          </a:extLst>
        </xdr:cNvPr>
        <xdr:cNvCxnSpPr/>
      </xdr:nvCxnSpPr>
      <xdr:spPr>
        <a:xfrm flipV="1">
          <a:off x="13004800" y="6418072"/>
          <a:ext cx="8890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62484</xdr:rowOff>
    </xdr:from>
    <xdr:to>
      <xdr:col>69</xdr:col>
      <xdr:colOff>142875</xdr:colOff>
      <xdr:row>36</xdr:row>
      <xdr:rowOff>164084</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3843000" y="623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2811</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3512800" y="60035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85344</xdr:rowOff>
    </xdr:from>
    <xdr:to>
      <xdr:col>65</xdr:col>
      <xdr:colOff>53975</xdr:colOff>
      <xdr:row>37</xdr:row>
      <xdr:rowOff>15494</xdr:rowOff>
    </xdr:to>
    <xdr:sp macro="" textlink="">
      <xdr:nvSpPr>
        <xdr:cNvPr id="316" name="フローチャート: 判断 315">
          <a:extLst>
            <a:ext uri="{FF2B5EF4-FFF2-40B4-BE49-F238E27FC236}">
              <a16:creationId xmlns:a16="http://schemas.microsoft.com/office/drawing/2014/main" id="{00000000-0008-0000-0400-00003C010000}"/>
            </a:ext>
          </a:extLst>
        </xdr:cNvPr>
        <xdr:cNvSpPr/>
      </xdr:nvSpPr>
      <xdr:spPr>
        <a:xfrm>
          <a:off x="12954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25671</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2623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41910</xdr:rowOff>
    </xdr:from>
    <xdr:to>
      <xdr:col>82</xdr:col>
      <xdr:colOff>158750</xdr:colOff>
      <xdr:row>37</xdr:row>
      <xdr:rowOff>143510</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6459200" y="6385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37</xdr:row>
      <xdr:rowOff>13987</xdr:rowOff>
    </xdr:from>
    <xdr:ext cx="762000" cy="259045"/>
    <xdr:sp macro="" textlink="">
      <xdr:nvSpPr>
        <xdr:cNvPr id="324" name="補助費等該当値テキスト">
          <a:extLst>
            <a:ext uri="{FF2B5EF4-FFF2-40B4-BE49-F238E27FC236}">
              <a16:creationId xmlns:a16="http://schemas.microsoft.com/office/drawing/2014/main" id="{00000000-0008-0000-0400-000044010000}"/>
            </a:ext>
          </a:extLst>
        </xdr:cNvPr>
        <xdr:cNvSpPr txBox="1"/>
      </xdr:nvSpPr>
      <xdr:spPr>
        <a:xfrm>
          <a:off x="16598900" y="6357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37</xdr:row>
      <xdr:rowOff>73914</xdr:rowOff>
    </xdr:from>
    <xdr:to>
      <xdr:col>78</xdr:col>
      <xdr:colOff>120650</xdr:colOff>
      <xdr:row>38</xdr:row>
      <xdr:rowOff>4064</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5621000" y="64175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160291</xdr:rowOff>
    </xdr:from>
    <xdr:ext cx="7366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5290800" y="65039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37</xdr:row>
      <xdr:rowOff>37338</xdr:rowOff>
    </xdr:from>
    <xdr:to>
      <xdr:col>74</xdr:col>
      <xdr:colOff>31750</xdr:colOff>
      <xdr:row>37</xdr:row>
      <xdr:rowOff>138938</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4732000" y="6380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123715</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4401800" y="64673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37</xdr:row>
      <xdr:rowOff>23622</xdr:rowOff>
    </xdr:from>
    <xdr:to>
      <xdr:col>69</xdr:col>
      <xdr:colOff>142875</xdr:colOff>
      <xdr:row>37</xdr:row>
      <xdr:rowOff>125222</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3843000" y="6367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109999</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3512800" y="6453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37</xdr:row>
      <xdr:rowOff>128778</xdr:rowOff>
    </xdr:from>
    <xdr:to>
      <xdr:col>65</xdr:col>
      <xdr:colOff>53975</xdr:colOff>
      <xdr:row>38</xdr:row>
      <xdr:rowOff>58928</xdr:rowOff>
    </xdr:to>
    <xdr:sp macro="" textlink="">
      <xdr:nvSpPr>
        <xdr:cNvPr id="331" name="楕円 330">
          <a:extLst>
            <a:ext uri="{FF2B5EF4-FFF2-40B4-BE49-F238E27FC236}">
              <a16:creationId xmlns:a16="http://schemas.microsoft.com/office/drawing/2014/main" id="{00000000-0008-0000-0400-00004B010000}"/>
            </a:ext>
          </a:extLst>
        </xdr:cNvPr>
        <xdr:cNvSpPr/>
      </xdr:nvSpPr>
      <xdr:spPr>
        <a:xfrm>
          <a:off x="12954000" y="6472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38</xdr:row>
      <xdr:rowOff>43705</xdr:rowOff>
    </xdr:from>
    <xdr:ext cx="762000" cy="2590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2623800" y="6558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過去の起債償還の高止まりにより（</a:t>
          </a:r>
          <a:r>
            <a:rPr kumimoji="1" lang="en-US" altLang="ja-JP" sz="1300">
              <a:latin typeface="ＭＳ Ｐゴシック" panose="020B0600070205080204" pitchFamily="50" charset="-128"/>
              <a:ea typeface="ＭＳ Ｐゴシック" panose="020B0600070205080204" pitchFamily="50" charset="-128"/>
            </a:rPr>
            <a:t>H25</a:t>
          </a:r>
          <a:r>
            <a:rPr kumimoji="1" lang="ja-JP" altLang="en-US" sz="1300">
              <a:latin typeface="ＭＳ Ｐゴシック" panose="020B0600070205080204" pitchFamily="50" charset="-128"/>
              <a:ea typeface="ＭＳ Ｐゴシック" panose="020B0600070205080204" pitchFamily="50" charset="-128"/>
            </a:rPr>
            <a:t>小学校改築事業、</a:t>
          </a:r>
          <a:r>
            <a:rPr kumimoji="1" lang="en-US" altLang="ja-JP" sz="1300">
              <a:latin typeface="ＭＳ Ｐゴシック" panose="020B0600070205080204" pitchFamily="50" charset="-128"/>
              <a:ea typeface="ＭＳ Ｐゴシック" panose="020B0600070205080204" pitchFamily="50" charset="-128"/>
            </a:rPr>
            <a:t>H27</a:t>
          </a:r>
          <a:r>
            <a:rPr kumimoji="1" lang="ja-JP" altLang="en-US" sz="1300">
              <a:latin typeface="ＭＳ Ｐゴシック" panose="020B0600070205080204" pitchFamily="50" charset="-128"/>
              <a:ea typeface="ＭＳ Ｐゴシック" panose="020B0600070205080204" pitchFamily="50" charset="-128"/>
            </a:rPr>
            <a:t>特別養護老人ホーム移転改築事業）、公債費率が高めの傾向にある。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今後、大型事業も予定していることから、投資的事業の実施年度調整等により数値の維持・改善に努める必要がある。</a:t>
          </a:r>
        </a:p>
      </xdr:txBody>
    </xdr:sp>
    <xdr:clientData/>
  </xdr:twoCellAnchor>
  <xdr:oneCellAnchor>
    <xdr:from>
      <xdr:col>3</xdr:col>
      <xdr:colOff>123825</xdr:colOff>
      <xdr:row>69</xdr:row>
      <xdr:rowOff>107950</xdr:rowOff>
    </xdr:from>
    <xdr:ext cx="298543" cy="225703"/>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8" name="公債費グラフ枠">
          <a:extLst>
            <a:ext uri="{FF2B5EF4-FFF2-40B4-BE49-F238E27FC236}">
              <a16:creationId xmlns:a16="http://schemas.microsoft.com/office/drawing/2014/main" id="{00000000-0008-0000-0400-000066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149860</xdr:rowOff>
    </xdr:from>
    <xdr:to>
      <xdr:col>24</xdr:col>
      <xdr:colOff>25400</xdr:colOff>
      <xdr:row>80</xdr:row>
      <xdr:rowOff>39370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flipV="1">
          <a:off x="4826000" y="12665710"/>
          <a:ext cx="0" cy="10896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11447</xdr:rowOff>
    </xdr:from>
    <xdr:ext cx="762000" cy="259045"/>
    <xdr:sp macro="" textlink="">
      <xdr:nvSpPr>
        <xdr:cNvPr id="360" name="公債費最小値テキスト">
          <a:extLst>
            <a:ext uri="{FF2B5EF4-FFF2-40B4-BE49-F238E27FC236}">
              <a16:creationId xmlns:a16="http://schemas.microsoft.com/office/drawing/2014/main" id="{00000000-0008-0000-0400-000068010000}"/>
            </a:ext>
          </a:extLst>
        </xdr:cNvPr>
        <xdr:cNvSpPr txBox="1"/>
      </xdr:nvSpPr>
      <xdr:spPr>
        <a:xfrm>
          <a:off x="4914900" y="13727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39370</xdr:rowOff>
    </xdr:from>
    <xdr:to>
      <xdr:col>24</xdr:col>
      <xdr:colOff>114300</xdr:colOff>
      <xdr:row>80</xdr:row>
      <xdr:rowOff>39370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4737100" y="13755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64787</xdr:rowOff>
    </xdr:from>
    <xdr:ext cx="762000" cy="259045"/>
    <xdr:sp macro="" textlink="">
      <xdr:nvSpPr>
        <xdr:cNvPr id="362" name="公債費最大値テキスト">
          <a:extLst>
            <a:ext uri="{FF2B5EF4-FFF2-40B4-BE49-F238E27FC236}">
              <a16:creationId xmlns:a16="http://schemas.microsoft.com/office/drawing/2014/main" id="{00000000-0008-0000-0400-00006A010000}"/>
            </a:ext>
          </a:extLst>
        </xdr:cNvPr>
        <xdr:cNvSpPr txBox="1"/>
      </xdr:nvSpPr>
      <xdr:spPr>
        <a:xfrm>
          <a:off x="4914900" y="12409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149860</xdr:rowOff>
    </xdr:from>
    <xdr:to>
      <xdr:col>24</xdr:col>
      <xdr:colOff>114300</xdr:colOff>
      <xdr:row>73</xdr:row>
      <xdr:rowOff>149860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4737100" y="12665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77</xdr:row>
      <xdr:rowOff>1270</xdr:rowOff>
    </xdr:from>
    <xdr:to>
      <xdr:col>24</xdr:col>
      <xdr:colOff>25400</xdr:colOff>
      <xdr:row>77</xdr:row>
      <xdr:rowOff>168911</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flipV="1">
          <a:off x="3987800" y="13202920"/>
          <a:ext cx="838200" cy="167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127016</xdr:rowOff>
    </xdr:from>
    <xdr:ext cx="762000" cy="259045"/>
    <xdr:sp macro="" textlink="">
      <xdr:nvSpPr>
        <xdr:cNvPr id="365" name="公債費平均値テキスト">
          <a:extLst>
            <a:ext uri="{FF2B5EF4-FFF2-40B4-BE49-F238E27FC236}">
              <a16:creationId xmlns:a16="http://schemas.microsoft.com/office/drawing/2014/main" id="{00000000-0008-0000-0400-00006D010000}"/>
            </a:ext>
          </a:extLst>
        </xdr:cNvPr>
        <xdr:cNvSpPr txBox="1"/>
      </xdr:nvSpPr>
      <xdr:spPr>
        <a:xfrm>
          <a:off x="4914900" y="12985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110489</xdr:rowOff>
    </xdr:from>
    <xdr:to>
      <xdr:col>24</xdr:col>
      <xdr:colOff>76200</xdr:colOff>
      <xdr:row>77</xdr:row>
      <xdr:rowOff>40639</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47752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77</xdr:row>
      <xdr:rowOff>168911</xdr:rowOff>
    </xdr:from>
    <xdr:to>
      <xdr:col>19</xdr:col>
      <xdr:colOff>187325</xdr:colOff>
      <xdr:row>78</xdr:row>
      <xdr:rowOff>5080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flipV="1">
          <a:off x="3098800" y="13370561"/>
          <a:ext cx="889000" cy="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118111</xdr:rowOff>
    </xdr:from>
    <xdr:to>
      <xdr:col>20</xdr:col>
      <xdr:colOff>38100</xdr:colOff>
      <xdr:row>77</xdr:row>
      <xdr:rowOff>48261</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3937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58437</xdr:rowOff>
    </xdr:from>
    <xdr:ext cx="7366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3606800" y="129171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77</xdr:row>
      <xdr:rowOff>168911</xdr:rowOff>
    </xdr:from>
    <xdr:to>
      <xdr:col>15</xdr:col>
      <xdr:colOff>98425</xdr:colOff>
      <xdr:row>78</xdr:row>
      <xdr:rowOff>5080</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a:off x="2209800" y="13370561"/>
          <a:ext cx="889000" cy="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114300</xdr:rowOff>
    </xdr:from>
    <xdr:to>
      <xdr:col>15</xdr:col>
      <xdr:colOff>149225</xdr:colOff>
      <xdr:row>77</xdr:row>
      <xdr:rowOff>44450</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3048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54627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2717800" y="1291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77</xdr:row>
      <xdr:rowOff>168911</xdr:rowOff>
    </xdr:from>
    <xdr:to>
      <xdr:col>11</xdr:col>
      <xdr:colOff>9525</xdr:colOff>
      <xdr:row>78</xdr:row>
      <xdr:rowOff>58420</xdr:rowOff>
    </xdr:to>
    <xdr:cxnSp macro="">
      <xdr:nvCxnSpPr>
        <xdr:cNvPr id="373" name="直線コネクタ 372">
          <a:extLst>
            <a:ext uri="{FF2B5EF4-FFF2-40B4-BE49-F238E27FC236}">
              <a16:creationId xmlns:a16="http://schemas.microsoft.com/office/drawing/2014/main" id="{00000000-0008-0000-0400-000075010000}"/>
            </a:ext>
          </a:extLst>
        </xdr:cNvPr>
        <xdr:cNvCxnSpPr/>
      </xdr:nvCxnSpPr>
      <xdr:spPr>
        <a:xfrm flipV="1">
          <a:off x="1320800" y="13370561"/>
          <a:ext cx="889000" cy="609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80011</xdr:rowOff>
    </xdr:from>
    <xdr:to>
      <xdr:col>11</xdr:col>
      <xdr:colOff>60325</xdr:colOff>
      <xdr:row>77</xdr:row>
      <xdr:rowOff>10161</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2159000" y="13110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20337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828800" y="12879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110489</xdr:rowOff>
    </xdr:from>
    <xdr:to>
      <xdr:col>6</xdr:col>
      <xdr:colOff>171450</xdr:colOff>
      <xdr:row>77</xdr:row>
      <xdr:rowOff>40639</xdr:rowOff>
    </xdr:to>
    <xdr:sp macro="" textlink="">
      <xdr:nvSpPr>
        <xdr:cNvPr id="376" name="フローチャート: 判断 375">
          <a:extLst>
            <a:ext uri="{FF2B5EF4-FFF2-40B4-BE49-F238E27FC236}">
              <a16:creationId xmlns:a16="http://schemas.microsoft.com/office/drawing/2014/main" id="{00000000-0008-0000-0400-000078010000}"/>
            </a:ext>
          </a:extLst>
        </xdr:cNvPr>
        <xdr:cNvSpPr/>
      </xdr:nvSpPr>
      <xdr:spPr>
        <a:xfrm>
          <a:off x="1270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50817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939800" y="12909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121920</xdr:rowOff>
    </xdr:from>
    <xdr:to>
      <xdr:col>24</xdr:col>
      <xdr:colOff>76200</xdr:colOff>
      <xdr:row>77</xdr:row>
      <xdr:rowOff>52070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4775200" y="13152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93997</xdr:rowOff>
    </xdr:from>
    <xdr:ext cx="762000" cy="259045"/>
    <xdr:sp macro="" textlink="">
      <xdr:nvSpPr>
        <xdr:cNvPr id="384" name="公債費該当値テキスト">
          <a:extLst>
            <a:ext uri="{FF2B5EF4-FFF2-40B4-BE49-F238E27FC236}">
              <a16:creationId xmlns:a16="http://schemas.microsoft.com/office/drawing/2014/main" id="{00000000-0008-0000-0400-000080010000}"/>
            </a:ext>
          </a:extLst>
        </xdr:cNvPr>
        <xdr:cNvSpPr txBox="1"/>
      </xdr:nvSpPr>
      <xdr:spPr>
        <a:xfrm>
          <a:off x="4914900" y="13124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77</xdr:row>
      <xdr:rowOff>118111</xdr:rowOff>
    </xdr:from>
    <xdr:to>
      <xdr:col>20</xdr:col>
      <xdr:colOff>38100</xdr:colOff>
      <xdr:row>78</xdr:row>
      <xdr:rowOff>48261</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3937000" y="13319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78</xdr:row>
      <xdr:rowOff>33038</xdr:rowOff>
    </xdr:from>
    <xdr:ext cx="7366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3606800" y="134061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77</xdr:row>
      <xdr:rowOff>125730</xdr:rowOff>
    </xdr:from>
    <xdr:to>
      <xdr:col>15</xdr:col>
      <xdr:colOff>149225</xdr:colOff>
      <xdr:row>78</xdr:row>
      <xdr:rowOff>55880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3048000" y="1332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78</xdr:row>
      <xdr:rowOff>40657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2717800" y="13413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77</xdr:row>
      <xdr:rowOff>118111</xdr:rowOff>
    </xdr:from>
    <xdr:to>
      <xdr:col>11</xdr:col>
      <xdr:colOff>60325</xdr:colOff>
      <xdr:row>78</xdr:row>
      <xdr:rowOff>48261</xdr:rowOff>
    </xdr:to>
    <xdr:sp macro="" textlink="">
      <xdr:nvSpPr>
        <xdr:cNvPr id="389" name="楕円 388">
          <a:extLst>
            <a:ext uri="{FF2B5EF4-FFF2-40B4-BE49-F238E27FC236}">
              <a16:creationId xmlns:a16="http://schemas.microsoft.com/office/drawing/2014/main" id="{00000000-0008-0000-0400-000085010000}"/>
            </a:ext>
          </a:extLst>
        </xdr:cNvPr>
        <xdr:cNvSpPr/>
      </xdr:nvSpPr>
      <xdr:spPr>
        <a:xfrm>
          <a:off x="2159000" y="13319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78</xdr:row>
      <xdr:rowOff>33038</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1828800" y="134061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78</xdr:row>
      <xdr:rowOff>7620</xdr:rowOff>
    </xdr:from>
    <xdr:to>
      <xdr:col>6</xdr:col>
      <xdr:colOff>171450</xdr:colOff>
      <xdr:row>78</xdr:row>
      <xdr:rowOff>109220</xdr:rowOff>
    </xdr:to>
    <xdr:sp macro="" textlink="">
      <xdr:nvSpPr>
        <xdr:cNvPr id="391" name="楕円 390">
          <a:extLst>
            <a:ext uri="{FF2B5EF4-FFF2-40B4-BE49-F238E27FC236}">
              <a16:creationId xmlns:a16="http://schemas.microsoft.com/office/drawing/2014/main" id="{00000000-0008-0000-0400-000087010000}"/>
            </a:ext>
          </a:extLst>
        </xdr:cNvPr>
        <xdr:cNvSpPr/>
      </xdr:nvSpPr>
      <xdr:spPr>
        <a:xfrm>
          <a:off x="1270000" y="1338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93997</xdr:rowOff>
    </xdr:from>
    <xdr:ext cx="762000" cy="259045"/>
    <xdr:sp macro="" textlink="">
      <xdr:nvSpPr>
        <xdr:cNvPr id="392" name="テキスト ボックス 391">
          <a:extLst>
            <a:ext uri="{FF2B5EF4-FFF2-40B4-BE49-F238E27FC236}">
              <a16:creationId xmlns:a16="http://schemas.microsoft.com/office/drawing/2014/main" id="{00000000-0008-0000-0400-000088010000}"/>
            </a:ext>
          </a:extLst>
        </xdr:cNvPr>
        <xdr:cNvSpPr txBox="1"/>
      </xdr:nvSpPr>
      <xdr:spPr>
        <a:xfrm>
          <a:off x="939800" y="13467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人件費・扶助費・公債費・補助費が類似団体平均を上回っているが、物件費、その他により類似団体平均を下回っている。</a:t>
          </a:r>
        </a:p>
      </xdr:txBody>
    </xdr:sp>
    <xdr:clientData/>
  </xdr:twoCellAnchor>
  <xdr:oneCellAnchor>
    <xdr:from>
      <xdr:col>62</xdr:col>
      <xdr:colOff>6350</xdr:colOff>
      <xdr:row>69</xdr:row>
      <xdr:rowOff>107950</xdr:rowOff>
    </xdr:from>
    <xdr:ext cx="298543" cy="225703"/>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8" name="テキスト ボックス 417">
          <a:extLst>
            <a:ext uri="{FF2B5EF4-FFF2-40B4-BE49-F238E27FC236}">
              <a16:creationId xmlns:a16="http://schemas.microsoft.com/office/drawing/2014/main" id="{00000000-0008-0000-0400-0000A2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0" name="テキスト ボックス 419">
          <a:extLst>
            <a:ext uri="{FF2B5EF4-FFF2-40B4-BE49-F238E27FC236}">
              <a16:creationId xmlns:a16="http://schemas.microsoft.com/office/drawing/2014/main" id="{00000000-0008-0000-0400-0000A4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1" name="公債費以外グラフ枠">
          <a:extLst>
            <a:ext uri="{FF2B5EF4-FFF2-40B4-BE49-F238E27FC236}">
              <a16:creationId xmlns:a16="http://schemas.microsoft.com/office/drawing/2014/main" id="{00000000-0008-0000-0400-0000A5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131899</xdr:rowOff>
    </xdr:from>
    <xdr:to>
      <xdr:col>82</xdr:col>
      <xdr:colOff>107950</xdr:colOff>
      <xdr:row>81</xdr:row>
      <xdr:rowOff>20864</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flipV="1">
          <a:off x="16510000" y="12647749"/>
          <a:ext cx="0" cy="12605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164391</xdr:rowOff>
    </xdr:from>
    <xdr:ext cx="762000" cy="259045"/>
    <xdr:sp macro="" textlink="">
      <xdr:nvSpPr>
        <xdr:cNvPr id="423" name="公債費以外最小値テキスト">
          <a:extLst>
            <a:ext uri="{FF2B5EF4-FFF2-40B4-BE49-F238E27FC236}">
              <a16:creationId xmlns:a16="http://schemas.microsoft.com/office/drawing/2014/main" id="{00000000-0008-0000-0400-0000A7010000}"/>
            </a:ext>
          </a:extLst>
        </xdr:cNvPr>
        <xdr:cNvSpPr txBox="1"/>
      </xdr:nvSpPr>
      <xdr:spPr>
        <a:xfrm>
          <a:off x="16598900" y="138803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20864</xdr:rowOff>
    </xdr:from>
    <xdr:to>
      <xdr:col>82</xdr:col>
      <xdr:colOff>196850</xdr:colOff>
      <xdr:row>81</xdr:row>
      <xdr:rowOff>20864</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6421100" y="13908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46826</xdr:rowOff>
    </xdr:from>
    <xdr:ext cx="762000" cy="259045"/>
    <xdr:sp macro="" textlink="">
      <xdr:nvSpPr>
        <xdr:cNvPr id="425" name="公債費以外最大値テキスト">
          <a:extLst>
            <a:ext uri="{FF2B5EF4-FFF2-40B4-BE49-F238E27FC236}">
              <a16:creationId xmlns:a16="http://schemas.microsoft.com/office/drawing/2014/main" id="{00000000-0008-0000-0400-0000A9010000}"/>
            </a:ext>
          </a:extLst>
        </xdr:cNvPr>
        <xdr:cNvSpPr txBox="1"/>
      </xdr:nvSpPr>
      <xdr:spPr>
        <a:xfrm>
          <a:off x="16598900" y="123912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131899</xdr:rowOff>
    </xdr:from>
    <xdr:to>
      <xdr:col>82</xdr:col>
      <xdr:colOff>196850</xdr:colOff>
      <xdr:row>73</xdr:row>
      <xdr:rowOff>131899</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6421100" y="12647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27395</xdr:rowOff>
    </xdr:from>
    <xdr:to>
      <xdr:col>82</xdr:col>
      <xdr:colOff>107950</xdr:colOff>
      <xdr:row>77</xdr:row>
      <xdr:rowOff>92711</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5671800" y="13229045"/>
          <a:ext cx="838200" cy="65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69504</xdr:rowOff>
    </xdr:from>
    <xdr:ext cx="762000" cy="259045"/>
    <xdr:sp macro="" textlink="">
      <xdr:nvSpPr>
        <xdr:cNvPr id="428" name="公債費以外平均値テキスト">
          <a:extLst>
            <a:ext uri="{FF2B5EF4-FFF2-40B4-BE49-F238E27FC236}">
              <a16:creationId xmlns:a16="http://schemas.microsoft.com/office/drawing/2014/main" id="{00000000-0008-0000-0400-0000AC010000}"/>
            </a:ext>
          </a:extLst>
        </xdr:cNvPr>
        <xdr:cNvSpPr txBox="1"/>
      </xdr:nvSpPr>
      <xdr:spPr>
        <a:xfrm>
          <a:off x="16598900" y="132711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97427</xdr:rowOff>
    </xdr:from>
    <xdr:to>
      <xdr:col>82</xdr:col>
      <xdr:colOff>158750</xdr:colOff>
      <xdr:row>78</xdr:row>
      <xdr:rowOff>27577</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6459200" y="13299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100874</xdr:rowOff>
    </xdr:from>
    <xdr:to>
      <xdr:col>78</xdr:col>
      <xdr:colOff>69850</xdr:colOff>
      <xdr:row>77</xdr:row>
      <xdr:rowOff>27395</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a:off x="14782800" y="13131074"/>
          <a:ext cx="889000" cy="97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54973</xdr:rowOff>
    </xdr:from>
    <xdr:to>
      <xdr:col>78</xdr:col>
      <xdr:colOff>120650</xdr:colOff>
      <xdr:row>77</xdr:row>
      <xdr:rowOff>156573</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5621000" y="13256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141350</xdr:rowOff>
    </xdr:from>
    <xdr:ext cx="7366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5290800" y="133430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22498</xdr:rowOff>
    </xdr:from>
    <xdr:to>
      <xdr:col>73</xdr:col>
      <xdr:colOff>180975</xdr:colOff>
      <xdr:row>76</xdr:row>
      <xdr:rowOff>100874</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a:off x="13893800" y="13052698"/>
          <a:ext cx="889000" cy="783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19050</xdr:rowOff>
    </xdr:from>
    <xdr:to>
      <xdr:col>74</xdr:col>
      <xdr:colOff>31750</xdr:colOff>
      <xdr:row>77</xdr:row>
      <xdr:rowOff>120650</xdr:rowOff>
    </xdr:to>
    <xdr:sp macro=""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4732000" y="1322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105427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4401800" y="1330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22498</xdr:rowOff>
    </xdr:from>
    <xdr:to>
      <xdr:col>69</xdr:col>
      <xdr:colOff>92075</xdr:colOff>
      <xdr:row>77</xdr:row>
      <xdr:rowOff>60052</xdr:rowOff>
    </xdr:to>
    <xdr:cxnSp macro="">
      <xdr:nvCxnSpPr>
        <xdr:cNvPr id="436" name="直線コネクタ 435">
          <a:extLst>
            <a:ext uri="{FF2B5EF4-FFF2-40B4-BE49-F238E27FC236}">
              <a16:creationId xmlns:a16="http://schemas.microsoft.com/office/drawing/2014/main" id="{00000000-0008-0000-0400-0000B4010000}"/>
            </a:ext>
          </a:extLst>
        </xdr:cNvPr>
        <xdr:cNvCxnSpPr/>
      </xdr:nvCxnSpPr>
      <xdr:spPr>
        <a:xfrm flipV="1">
          <a:off x="13004800" y="13052698"/>
          <a:ext cx="889000" cy="209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102326</xdr:rowOff>
    </xdr:from>
    <xdr:to>
      <xdr:col>69</xdr:col>
      <xdr:colOff>142875</xdr:colOff>
      <xdr:row>77</xdr:row>
      <xdr:rowOff>32476</xdr:rowOff>
    </xdr:to>
    <xdr:sp macro=""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3843000" y="13132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17253</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3512800" y="13218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61505</xdr:rowOff>
    </xdr:from>
    <xdr:to>
      <xdr:col>65</xdr:col>
      <xdr:colOff>53975</xdr:colOff>
      <xdr:row>77</xdr:row>
      <xdr:rowOff>163105</xdr:rowOff>
    </xdr:to>
    <xdr:sp macro="" textlink="">
      <xdr:nvSpPr>
        <xdr:cNvPr id="439" name="フローチャート: 判断 438">
          <a:extLst>
            <a:ext uri="{FF2B5EF4-FFF2-40B4-BE49-F238E27FC236}">
              <a16:creationId xmlns:a16="http://schemas.microsoft.com/office/drawing/2014/main" id="{00000000-0008-0000-0400-0000B7010000}"/>
            </a:ext>
          </a:extLst>
        </xdr:cNvPr>
        <xdr:cNvSpPr/>
      </xdr:nvSpPr>
      <xdr:spPr>
        <a:xfrm>
          <a:off x="12954000" y="13263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147882</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2623800" y="133495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41911</xdr:rowOff>
    </xdr:from>
    <xdr:to>
      <xdr:col>82</xdr:col>
      <xdr:colOff>158750</xdr:colOff>
      <xdr:row>77</xdr:row>
      <xdr:rowOff>143511</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6459200" y="13243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58438</xdr:rowOff>
    </xdr:from>
    <xdr:ext cx="762000" cy="259045"/>
    <xdr:sp macro="" textlink="">
      <xdr:nvSpPr>
        <xdr:cNvPr id="447" name="公債費以外該当値テキスト">
          <a:extLst>
            <a:ext uri="{FF2B5EF4-FFF2-40B4-BE49-F238E27FC236}">
              <a16:creationId xmlns:a16="http://schemas.microsoft.com/office/drawing/2014/main" id="{00000000-0008-0000-0400-0000BF010000}"/>
            </a:ext>
          </a:extLst>
        </xdr:cNvPr>
        <xdr:cNvSpPr txBox="1"/>
      </xdr:nvSpPr>
      <xdr:spPr>
        <a:xfrm>
          <a:off x="16598900" y="130886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148045</xdr:rowOff>
    </xdr:from>
    <xdr:to>
      <xdr:col>78</xdr:col>
      <xdr:colOff>120650</xdr:colOff>
      <xdr:row>77</xdr:row>
      <xdr:rowOff>78195</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5621000" y="13178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88372</xdr:rowOff>
    </xdr:from>
    <xdr:ext cx="7366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5290800" y="129471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50074</xdr:rowOff>
    </xdr:from>
    <xdr:to>
      <xdr:col>74</xdr:col>
      <xdr:colOff>31750</xdr:colOff>
      <xdr:row>76</xdr:row>
      <xdr:rowOff>151674</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4732000" y="130802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161851</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4401800" y="128491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143147</xdr:rowOff>
    </xdr:from>
    <xdr:to>
      <xdr:col>69</xdr:col>
      <xdr:colOff>142875</xdr:colOff>
      <xdr:row>76</xdr:row>
      <xdr:rowOff>73298</xdr:rowOff>
    </xdr:to>
    <xdr:sp macro="" textlink="">
      <xdr:nvSpPr>
        <xdr:cNvPr id="452" name="楕円 451">
          <a:extLst>
            <a:ext uri="{FF2B5EF4-FFF2-40B4-BE49-F238E27FC236}">
              <a16:creationId xmlns:a16="http://schemas.microsoft.com/office/drawing/2014/main" id="{00000000-0008-0000-0400-0000C4010000}"/>
            </a:ext>
          </a:extLst>
        </xdr:cNvPr>
        <xdr:cNvSpPr/>
      </xdr:nvSpPr>
      <xdr:spPr>
        <a:xfrm>
          <a:off x="13843000" y="13001897"/>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83474</xdr:rowOff>
    </xdr:from>
    <xdr:ext cx="7620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3512800" y="127707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9252</xdr:rowOff>
    </xdr:from>
    <xdr:to>
      <xdr:col>65</xdr:col>
      <xdr:colOff>53975</xdr:colOff>
      <xdr:row>77</xdr:row>
      <xdr:rowOff>110852</xdr:rowOff>
    </xdr:to>
    <xdr:sp macro="" textlink="">
      <xdr:nvSpPr>
        <xdr:cNvPr id="454" name="楕円 453">
          <a:extLst>
            <a:ext uri="{FF2B5EF4-FFF2-40B4-BE49-F238E27FC236}">
              <a16:creationId xmlns:a16="http://schemas.microsoft.com/office/drawing/2014/main" id="{00000000-0008-0000-0400-0000C6010000}"/>
            </a:ext>
          </a:extLst>
        </xdr:cNvPr>
        <xdr:cNvSpPr/>
      </xdr:nvSpPr>
      <xdr:spPr>
        <a:xfrm>
          <a:off x="12954000" y="13210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121029</xdr:rowOff>
    </xdr:from>
    <xdr:ext cx="762000" cy="259045"/>
    <xdr:sp macro="" textlink="">
      <xdr:nvSpPr>
        <xdr:cNvPr id="455" name="テキスト ボックス 454">
          <a:extLst>
            <a:ext uri="{FF2B5EF4-FFF2-40B4-BE49-F238E27FC236}">
              <a16:creationId xmlns:a16="http://schemas.microsoft.com/office/drawing/2014/main" id="{00000000-0008-0000-0400-0000C7010000}"/>
            </a:ext>
          </a:extLst>
        </xdr:cNvPr>
        <xdr:cNvSpPr txBox="1"/>
      </xdr:nvSpPr>
      <xdr:spPr>
        <a:xfrm>
          <a:off x="12623800" y="129797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北海道様似町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96916</xdr:rowOff>
    </xdr:from>
    <xdr:to>
      <xdr:col>29</xdr:col>
      <xdr:colOff>127000</xdr:colOff>
      <xdr:row>20</xdr:row>
      <xdr:rowOff>140164</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2201941"/>
          <a:ext cx="0" cy="141484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112241</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5888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168,090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140164</xdr:rowOff>
    </xdr:from>
    <xdr:to>
      <xdr:col>30</xdr:col>
      <xdr:colOff>25400</xdr:colOff>
      <xdr:row>20</xdr:row>
      <xdr:rowOff>140164</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61678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11843</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19454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910,792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96916</xdr:rowOff>
    </xdr:from>
    <xdr:to>
      <xdr:col>30</xdr:col>
      <xdr:colOff>25400</xdr:colOff>
      <xdr:row>12</xdr:row>
      <xdr:rowOff>96916</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220194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19</xdr:row>
      <xdr:rowOff>99465</xdr:rowOff>
    </xdr:from>
    <xdr:to>
      <xdr:col>29</xdr:col>
      <xdr:colOff>127000</xdr:colOff>
      <xdr:row>19</xdr:row>
      <xdr:rowOff>158720</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3404640"/>
          <a:ext cx="647700" cy="5925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18</xdr:row>
      <xdr:rowOff>1436</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31351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312,922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156359</xdr:rowOff>
    </xdr:from>
    <xdr:to>
      <xdr:col>29</xdr:col>
      <xdr:colOff>177800</xdr:colOff>
      <xdr:row>19</xdr:row>
      <xdr:rowOff>86509</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32900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19</xdr:row>
      <xdr:rowOff>158720</xdr:rowOff>
    </xdr:from>
    <xdr:to>
      <xdr:col>26</xdr:col>
      <xdr:colOff>50800</xdr:colOff>
      <xdr:row>20</xdr:row>
      <xdr:rowOff>15654</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3463895"/>
          <a:ext cx="698500" cy="2838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19</xdr:row>
      <xdr:rowOff>36187</xdr:rowOff>
    </xdr:from>
    <xdr:to>
      <xdr:col>26</xdr:col>
      <xdr:colOff>101600</xdr:colOff>
      <xdr:row>19</xdr:row>
      <xdr:rowOff>137787</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33413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147964</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31102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20</xdr:row>
      <xdr:rowOff>15654</xdr:rowOff>
    </xdr:from>
    <xdr:to>
      <xdr:col>22</xdr:col>
      <xdr:colOff>114300</xdr:colOff>
      <xdr:row>20</xdr:row>
      <xdr:rowOff>27252</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3606800" y="3492279"/>
          <a:ext cx="698500" cy="1159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19</xdr:row>
      <xdr:rowOff>55876</xdr:rowOff>
    </xdr:from>
    <xdr:to>
      <xdr:col>22</xdr:col>
      <xdr:colOff>165100</xdr:colOff>
      <xdr:row>19</xdr:row>
      <xdr:rowOff>157476</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3361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167652</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312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20</xdr:row>
      <xdr:rowOff>11505</xdr:rowOff>
    </xdr:from>
    <xdr:to>
      <xdr:col>18</xdr:col>
      <xdr:colOff>177800</xdr:colOff>
      <xdr:row>20</xdr:row>
      <xdr:rowOff>27252</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a:off x="2908300" y="3488130"/>
          <a:ext cx="698500" cy="1574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19</xdr:row>
      <xdr:rowOff>74876</xdr:rowOff>
    </xdr:from>
    <xdr:to>
      <xdr:col>19</xdr:col>
      <xdr:colOff>38100</xdr:colOff>
      <xdr:row>20</xdr:row>
      <xdr:rowOff>5026</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3380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15203</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31489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89049</xdr:rowOff>
    </xdr:from>
    <xdr:to>
      <xdr:col>15</xdr:col>
      <xdr:colOff>101600</xdr:colOff>
      <xdr:row>20</xdr:row>
      <xdr:rowOff>19199</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33942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29376</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3163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19</xdr:row>
      <xdr:rowOff>48665</xdr:rowOff>
    </xdr:from>
    <xdr:to>
      <xdr:col>29</xdr:col>
      <xdr:colOff>177800</xdr:colOff>
      <xdr:row>19</xdr:row>
      <xdr:rowOff>150265</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335384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19</xdr:row>
      <xdr:rowOff>20742</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3325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279,454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19</xdr:row>
      <xdr:rowOff>107920</xdr:rowOff>
    </xdr:from>
    <xdr:to>
      <xdr:col>26</xdr:col>
      <xdr:colOff>101600</xdr:colOff>
      <xdr:row>20</xdr:row>
      <xdr:rowOff>38070</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34130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20</xdr:row>
      <xdr:rowOff>22847</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34994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248,349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19</xdr:row>
      <xdr:rowOff>136304</xdr:rowOff>
    </xdr:from>
    <xdr:to>
      <xdr:col>22</xdr:col>
      <xdr:colOff>165100</xdr:colOff>
      <xdr:row>20</xdr:row>
      <xdr:rowOff>66454</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344147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20</xdr:row>
      <xdr:rowOff>51231</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35278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19</xdr:row>
      <xdr:rowOff>147902</xdr:rowOff>
    </xdr:from>
    <xdr:to>
      <xdr:col>19</xdr:col>
      <xdr:colOff>38100</xdr:colOff>
      <xdr:row>20</xdr:row>
      <xdr:rowOff>78052</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345307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20</xdr:row>
      <xdr:rowOff>62829</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35394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227,361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132155</xdr:rowOff>
    </xdr:from>
    <xdr:to>
      <xdr:col>15</xdr:col>
      <xdr:colOff>101600</xdr:colOff>
      <xdr:row>20</xdr:row>
      <xdr:rowOff>62305</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343733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20</xdr:row>
      <xdr:rowOff>47082</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3523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3" name="人口1人当たり決算額の推移グラフ枠445">
          <a:extLst>
            <a:ext uri="{FF2B5EF4-FFF2-40B4-BE49-F238E27FC236}">
              <a16:creationId xmlns:a16="http://schemas.microsoft.com/office/drawing/2014/main" id="{00000000-0008-0000-0500-000067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207988</xdr:rowOff>
    </xdr:from>
    <xdr:to>
      <xdr:col>29</xdr:col>
      <xdr:colOff>127000</xdr:colOff>
      <xdr:row>37</xdr:row>
      <xdr:rowOff>63906</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flipV="1">
          <a:off x="5651500" y="6132538"/>
          <a:ext cx="0" cy="105606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35983</xdr:rowOff>
    </xdr:from>
    <xdr:ext cx="762000" cy="259045"/>
    <xdr:sp macro="" textlink="">
      <xdr:nvSpPr>
        <xdr:cNvPr id="105" name="人口1人当たり決算額の推移最小値テキスト445">
          <a:extLst>
            <a:ext uri="{FF2B5EF4-FFF2-40B4-BE49-F238E27FC236}">
              <a16:creationId xmlns:a16="http://schemas.microsoft.com/office/drawing/2014/main" id="{00000000-0008-0000-0500-000069000000}"/>
            </a:ext>
          </a:extLst>
        </xdr:cNvPr>
        <xdr:cNvSpPr txBox="1"/>
      </xdr:nvSpPr>
      <xdr:spPr>
        <a:xfrm>
          <a:off x="5740400" y="7160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-36,200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63906</xdr:rowOff>
    </xdr:from>
    <xdr:to>
      <xdr:col>30</xdr:col>
      <xdr:colOff>25400</xdr:colOff>
      <xdr:row>37</xdr:row>
      <xdr:rowOff>63906</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5562600" y="718860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122915</xdr:rowOff>
    </xdr:from>
    <xdr:ext cx="762000" cy="259045"/>
    <xdr:sp macro="" textlink="">
      <xdr:nvSpPr>
        <xdr:cNvPr id="107" name="人口1人当たり決算額の推移最大値テキスト445">
          <a:extLst>
            <a:ext uri="{FF2B5EF4-FFF2-40B4-BE49-F238E27FC236}">
              <a16:creationId xmlns:a16="http://schemas.microsoft.com/office/drawing/2014/main" id="{00000000-0008-0000-0500-00006B000000}"/>
            </a:ext>
          </a:extLst>
        </xdr:cNvPr>
        <xdr:cNvSpPr txBox="1"/>
      </xdr:nvSpPr>
      <xdr:spPr>
        <a:xfrm>
          <a:off x="5740400" y="5876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194,786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207988</xdr:rowOff>
    </xdr:from>
    <xdr:to>
      <xdr:col>30</xdr:col>
      <xdr:colOff>25400</xdr:colOff>
      <xdr:row>33</xdr:row>
      <xdr:rowOff>207988</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61325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20865</xdr:rowOff>
    </xdr:from>
    <xdr:to>
      <xdr:col>29</xdr:col>
      <xdr:colOff>127000</xdr:colOff>
      <xdr:row>35</xdr:row>
      <xdr:rowOff>132820</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003800" y="6631215"/>
          <a:ext cx="647700" cy="11195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117597</xdr:rowOff>
    </xdr:from>
    <xdr:ext cx="762000" cy="259045"/>
    <xdr:sp macro="" textlink="">
      <xdr:nvSpPr>
        <xdr:cNvPr id="110" name="人口1人当たり決算額の推移平均値テキスト445">
          <a:extLst>
            <a:ext uri="{FF2B5EF4-FFF2-40B4-BE49-F238E27FC236}">
              <a16:creationId xmlns:a16="http://schemas.microsoft.com/office/drawing/2014/main" id="{00000000-0008-0000-0500-00006E000000}"/>
            </a:ext>
          </a:extLst>
        </xdr:cNvPr>
        <xdr:cNvSpPr txBox="1"/>
      </xdr:nvSpPr>
      <xdr:spPr>
        <a:xfrm>
          <a:off x="5740400" y="67279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59,000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92202</xdr:rowOff>
    </xdr:from>
    <xdr:to>
      <xdr:col>29</xdr:col>
      <xdr:colOff>177800</xdr:colOff>
      <xdr:row>35</xdr:row>
      <xdr:rowOff>193802</xdr:rowOff>
    </xdr:to>
    <xdr:sp macro="" textlink="">
      <xdr:nvSpPr>
        <xdr:cNvPr id="111" name="フローチャート: 判断 110">
          <a:extLst>
            <a:ext uri="{FF2B5EF4-FFF2-40B4-BE49-F238E27FC236}">
              <a16:creationId xmlns:a16="http://schemas.microsoft.com/office/drawing/2014/main" id="{00000000-0008-0000-0500-00006F000000}"/>
            </a:ext>
          </a:extLst>
        </xdr:cNvPr>
        <xdr:cNvSpPr/>
      </xdr:nvSpPr>
      <xdr:spPr bwMode="auto">
        <a:xfrm>
          <a:off x="5600700" y="670255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20865</xdr:rowOff>
    </xdr:from>
    <xdr:to>
      <xdr:col>26</xdr:col>
      <xdr:colOff>50800</xdr:colOff>
      <xdr:row>35</xdr:row>
      <xdr:rowOff>116101</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flipV="1">
          <a:off x="4305300" y="6631215"/>
          <a:ext cx="698500" cy="9523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89184</xdr:rowOff>
    </xdr:from>
    <xdr:to>
      <xdr:col>26</xdr:col>
      <xdr:colOff>101600</xdr:colOff>
      <xdr:row>35</xdr:row>
      <xdr:rowOff>190784</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4953000" y="669953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175561</xdr:rowOff>
    </xdr:from>
    <xdr:ext cx="736600" cy="259045"/>
    <xdr:sp macro="" textlink="">
      <xdr:nvSpPr>
        <xdr:cNvPr id="114" name="テキスト ボックス 113">
          <a:extLst>
            <a:ext uri="{FF2B5EF4-FFF2-40B4-BE49-F238E27FC236}">
              <a16:creationId xmlns:a16="http://schemas.microsoft.com/office/drawing/2014/main" id="{00000000-0008-0000-0500-000072000000}"/>
            </a:ext>
          </a:extLst>
        </xdr:cNvPr>
        <xdr:cNvSpPr txBox="1"/>
      </xdr:nvSpPr>
      <xdr:spPr>
        <a:xfrm>
          <a:off x="4622800" y="678591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97346</xdr:rowOff>
    </xdr:from>
    <xdr:to>
      <xdr:col>22</xdr:col>
      <xdr:colOff>114300</xdr:colOff>
      <xdr:row>35</xdr:row>
      <xdr:rowOff>116101</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a:off x="3606800" y="6707696"/>
          <a:ext cx="698500" cy="1875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104469</xdr:rowOff>
    </xdr:from>
    <xdr:to>
      <xdr:col>22</xdr:col>
      <xdr:colOff>165100</xdr:colOff>
      <xdr:row>35</xdr:row>
      <xdr:rowOff>206069</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4254500" y="671481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190846</xdr:rowOff>
    </xdr:from>
    <xdr:ext cx="762000" cy="259045"/>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3924300" y="68011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97346</xdr:rowOff>
    </xdr:from>
    <xdr:to>
      <xdr:col>18</xdr:col>
      <xdr:colOff>177800</xdr:colOff>
      <xdr:row>35</xdr:row>
      <xdr:rowOff>111327</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2908300" y="6707696"/>
          <a:ext cx="698500" cy="1398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123630</xdr:rowOff>
    </xdr:from>
    <xdr:to>
      <xdr:col>19</xdr:col>
      <xdr:colOff>38100</xdr:colOff>
      <xdr:row>35</xdr:row>
      <xdr:rowOff>225230</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3556000" y="673398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210007</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3225800" y="6820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145763</xdr:rowOff>
    </xdr:from>
    <xdr:to>
      <xdr:col>15</xdr:col>
      <xdr:colOff>101600</xdr:colOff>
      <xdr:row>35</xdr:row>
      <xdr:rowOff>247363</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2857500" y="675611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232140</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2527300" y="6842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82020</xdr:rowOff>
    </xdr:from>
    <xdr:to>
      <xdr:col>29</xdr:col>
      <xdr:colOff>177800</xdr:colOff>
      <xdr:row>35</xdr:row>
      <xdr:rowOff>183620</xdr:rowOff>
    </xdr:to>
    <xdr:sp macro="" textlink="">
      <xdr:nvSpPr>
        <xdr:cNvPr id="128" name="楕円 127">
          <a:extLst>
            <a:ext uri="{FF2B5EF4-FFF2-40B4-BE49-F238E27FC236}">
              <a16:creationId xmlns:a16="http://schemas.microsoft.com/office/drawing/2014/main" id="{00000000-0008-0000-0500-000080000000}"/>
            </a:ext>
          </a:extLst>
        </xdr:cNvPr>
        <xdr:cNvSpPr/>
      </xdr:nvSpPr>
      <xdr:spPr bwMode="auto">
        <a:xfrm>
          <a:off x="5600700" y="66923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269997</xdr:rowOff>
    </xdr:from>
    <xdr:ext cx="762000" cy="259045"/>
    <xdr:sp macro="" textlink="">
      <xdr:nvSpPr>
        <xdr:cNvPr id="129" name="人口1人当たり決算額の推移該当値テキスト445">
          <a:extLst>
            <a:ext uri="{FF2B5EF4-FFF2-40B4-BE49-F238E27FC236}">
              <a16:creationId xmlns:a16="http://schemas.microsoft.com/office/drawing/2014/main" id="{00000000-0008-0000-0500-000081000000}"/>
            </a:ext>
          </a:extLst>
        </xdr:cNvPr>
        <xdr:cNvSpPr txBox="1"/>
      </xdr:nvSpPr>
      <xdr:spPr>
        <a:xfrm>
          <a:off x="5740400" y="6537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61,227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34</xdr:row>
      <xdr:rowOff>312965</xdr:rowOff>
    </xdr:from>
    <xdr:to>
      <xdr:col>26</xdr:col>
      <xdr:colOff>101600</xdr:colOff>
      <xdr:row>35</xdr:row>
      <xdr:rowOff>71665</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4953000" y="658041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81843</xdr:rowOff>
    </xdr:from>
    <xdr:ext cx="7366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622800" y="63492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65301</xdr:rowOff>
    </xdr:from>
    <xdr:to>
      <xdr:col>22</xdr:col>
      <xdr:colOff>165100</xdr:colOff>
      <xdr:row>35</xdr:row>
      <xdr:rowOff>166901</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254500" y="66756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177078</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3924300" y="64445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64,884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46546</xdr:rowOff>
    </xdr:from>
    <xdr:to>
      <xdr:col>19</xdr:col>
      <xdr:colOff>38100</xdr:colOff>
      <xdr:row>35</xdr:row>
      <xdr:rowOff>148146</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3556000" y="665689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158323</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225800" y="64257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60527</xdr:rowOff>
    </xdr:from>
    <xdr:to>
      <xdr:col>15</xdr:col>
      <xdr:colOff>101600</xdr:colOff>
      <xdr:row>35</xdr:row>
      <xdr:rowOff>162127</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2857500" y="667087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172304</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2527300" y="64397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65,928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北海道様似町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3,777
3,722
364.30
6,020,649
5,958,098
62,551
3,055,900
5,993,490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10.9
28.3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103,412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98878</xdr:rowOff>
    </xdr:from>
    <xdr:to>
      <xdr:col>28</xdr:col>
      <xdr:colOff>114300</xdr:colOff>
      <xdr:row>39</xdr:row>
      <xdr:rowOff>98878</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128105</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144434</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29</xdr:row>
      <xdr:rowOff>38299</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5" name="テキスト ボックス 54">
          <a:extLst>
            <a:ext uri="{FF2B5EF4-FFF2-40B4-BE49-F238E27FC236}">
              <a16:creationId xmlns:a16="http://schemas.microsoft.com/office/drawing/2014/main" id="{00000000-0008-0000-0600-000037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6" name="人件費グラフ枠">
          <a:extLst>
            <a:ext uri="{FF2B5EF4-FFF2-40B4-BE49-F238E27FC236}">
              <a16:creationId xmlns:a16="http://schemas.microsoft.com/office/drawing/2014/main" id="{00000000-0008-0000-0600-000038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73501</xdr:rowOff>
    </xdr:from>
    <xdr:to>
      <xdr:col>24</xdr:col>
      <xdr:colOff>62865</xdr:colOff>
      <xdr:row>38</xdr:row>
      <xdr:rowOff>62864</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flipV="1">
          <a:off x="4633595" y="5217001"/>
          <a:ext cx="1270" cy="13609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66691</xdr:rowOff>
    </xdr:from>
    <xdr:ext cx="599010" cy="259045"/>
    <xdr:sp macro="" textlink="">
      <xdr:nvSpPr>
        <xdr:cNvPr id="58" name="人件費最小値テキスト">
          <a:extLst>
            <a:ext uri="{FF2B5EF4-FFF2-40B4-BE49-F238E27FC236}">
              <a16:creationId xmlns:a16="http://schemas.microsoft.com/office/drawing/2014/main" id="{00000000-0008-0000-0600-00003A000000}"/>
            </a:ext>
          </a:extLst>
        </xdr:cNvPr>
        <xdr:cNvSpPr txBox="1"/>
      </xdr:nvSpPr>
      <xdr:spPr>
        <a:xfrm>
          <a:off x="4686300" y="6581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127,056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62864</xdr:rowOff>
    </xdr:from>
    <xdr:to>
      <xdr:col>24</xdr:col>
      <xdr:colOff>152400</xdr:colOff>
      <xdr:row>38</xdr:row>
      <xdr:rowOff>62864</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65779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20178</xdr:rowOff>
    </xdr:from>
    <xdr:ext cx="599010" cy="259045"/>
    <xdr:sp macro="" textlink="">
      <xdr:nvSpPr>
        <xdr:cNvPr id="60" name="人件費最大値テキスト">
          <a:extLst>
            <a:ext uri="{FF2B5EF4-FFF2-40B4-BE49-F238E27FC236}">
              <a16:creationId xmlns:a16="http://schemas.microsoft.com/office/drawing/2014/main" id="{00000000-0008-0000-0600-00003C000000}"/>
            </a:ext>
          </a:extLst>
        </xdr:cNvPr>
        <xdr:cNvSpPr txBox="1"/>
      </xdr:nvSpPr>
      <xdr:spPr>
        <a:xfrm>
          <a:off x="4686300" y="49922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960,542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73501</xdr:rowOff>
    </xdr:from>
    <xdr:to>
      <xdr:col>24</xdr:col>
      <xdr:colOff>152400</xdr:colOff>
      <xdr:row>30</xdr:row>
      <xdr:rowOff>73501</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a:off x="4546600" y="52170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54816</xdr:rowOff>
    </xdr:from>
    <xdr:to>
      <xdr:col>24</xdr:col>
      <xdr:colOff>63500</xdr:colOff>
      <xdr:row>37</xdr:row>
      <xdr:rowOff>96708</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flipV="1">
          <a:off x="3797300" y="6398466"/>
          <a:ext cx="838200" cy="418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154577</xdr:rowOff>
    </xdr:from>
    <xdr:ext cx="599010" cy="259045"/>
    <xdr:sp macro="" textlink="">
      <xdr:nvSpPr>
        <xdr:cNvPr id="63" name="人件費平均値テキスト">
          <a:extLst>
            <a:ext uri="{FF2B5EF4-FFF2-40B4-BE49-F238E27FC236}">
              <a16:creationId xmlns:a16="http://schemas.microsoft.com/office/drawing/2014/main" id="{00000000-0008-0000-0600-00003F000000}"/>
            </a:ext>
          </a:extLst>
        </xdr:cNvPr>
        <xdr:cNvSpPr txBox="1"/>
      </xdr:nvSpPr>
      <xdr:spPr>
        <a:xfrm>
          <a:off x="4686300" y="61553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263,788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131700</xdr:rowOff>
    </xdr:from>
    <xdr:to>
      <xdr:col>24</xdr:col>
      <xdr:colOff>114300</xdr:colOff>
      <xdr:row>37</xdr:row>
      <xdr:rowOff>61850</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4584700" y="6303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96708</xdr:rowOff>
    </xdr:from>
    <xdr:to>
      <xdr:col>19</xdr:col>
      <xdr:colOff>177800</xdr:colOff>
      <xdr:row>37</xdr:row>
      <xdr:rowOff>109964</xdr:rowOff>
    </xdr:to>
    <xdr:cxnSp macro="">
      <xdr:nvCxnSpPr>
        <xdr:cNvPr id="65" name="直線コネクタ 64">
          <a:extLst>
            <a:ext uri="{FF2B5EF4-FFF2-40B4-BE49-F238E27FC236}">
              <a16:creationId xmlns:a16="http://schemas.microsoft.com/office/drawing/2014/main" id="{00000000-0008-0000-0600-000041000000}"/>
            </a:ext>
          </a:extLst>
        </xdr:cNvPr>
        <xdr:cNvCxnSpPr/>
      </xdr:nvCxnSpPr>
      <xdr:spPr>
        <a:xfrm flipV="1">
          <a:off x="2908300" y="6440358"/>
          <a:ext cx="889000" cy="132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164909</xdr:rowOff>
    </xdr:from>
    <xdr:to>
      <xdr:col>20</xdr:col>
      <xdr:colOff>38100</xdr:colOff>
      <xdr:row>37</xdr:row>
      <xdr:rowOff>95059</xdr:rowOff>
    </xdr:to>
    <xdr:sp macro="" textlink="">
      <xdr:nvSpPr>
        <xdr:cNvPr id="66" name="フローチャート: 判断 65">
          <a:extLst>
            <a:ext uri="{FF2B5EF4-FFF2-40B4-BE49-F238E27FC236}">
              <a16:creationId xmlns:a16="http://schemas.microsoft.com/office/drawing/2014/main" id="{00000000-0008-0000-0600-000042000000}"/>
            </a:ext>
          </a:extLst>
        </xdr:cNvPr>
        <xdr:cNvSpPr/>
      </xdr:nvSpPr>
      <xdr:spPr>
        <a:xfrm>
          <a:off x="3746500" y="6337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111586</xdr:rowOff>
    </xdr:from>
    <xdr:ext cx="599010" cy="259045"/>
    <xdr:sp macro="" textlink="">
      <xdr:nvSpPr>
        <xdr:cNvPr id="67" name="テキスト ボックス 66">
          <a:extLst>
            <a:ext uri="{FF2B5EF4-FFF2-40B4-BE49-F238E27FC236}">
              <a16:creationId xmlns:a16="http://schemas.microsoft.com/office/drawing/2014/main" id="{00000000-0008-0000-0600-000043000000}"/>
            </a:ext>
          </a:extLst>
        </xdr:cNvPr>
        <xdr:cNvSpPr txBox="1"/>
      </xdr:nvSpPr>
      <xdr:spPr>
        <a:xfrm>
          <a:off x="3497795" y="6112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109964</xdr:rowOff>
    </xdr:from>
    <xdr:to>
      <xdr:col>15</xdr:col>
      <xdr:colOff>50800</xdr:colOff>
      <xdr:row>37</xdr:row>
      <xdr:rowOff>120809</xdr:rowOff>
    </xdr:to>
    <xdr:cxnSp macro="">
      <xdr:nvCxnSpPr>
        <xdr:cNvPr id="68" name="直線コネクタ 67">
          <a:extLst>
            <a:ext uri="{FF2B5EF4-FFF2-40B4-BE49-F238E27FC236}">
              <a16:creationId xmlns:a16="http://schemas.microsoft.com/office/drawing/2014/main" id="{00000000-0008-0000-0600-000044000000}"/>
            </a:ext>
          </a:extLst>
        </xdr:cNvPr>
        <xdr:cNvCxnSpPr/>
      </xdr:nvCxnSpPr>
      <xdr:spPr>
        <a:xfrm flipV="1">
          <a:off x="2019300" y="6453614"/>
          <a:ext cx="889000" cy="108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170864</xdr:rowOff>
    </xdr:from>
    <xdr:to>
      <xdr:col>15</xdr:col>
      <xdr:colOff>101600</xdr:colOff>
      <xdr:row>37</xdr:row>
      <xdr:rowOff>101014</xdr:rowOff>
    </xdr:to>
    <xdr:sp macro=""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2857500" y="6343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117541</xdr:rowOff>
    </xdr:from>
    <xdr:ext cx="599010" cy="259045"/>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2608795" y="61182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107631</xdr:rowOff>
    </xdr:from>
    <xdr:to>
      <xdr:col>10</xdr:col>
      <xdr:colOff>114300</xdr:colOff>
      <xdr:row>37</xdr:row>
      <xdr:rowOff>120809</xdr:rowOff>
    </xdr:to>
    <xdr:cxnSp macro="">
      <xdr:nvCxnSpPr>
        <xdr:cNvPr id="71" name="直線コネクタ 70">
          <a:extLst>
            <a:ext uri="{FF2B5EF4-FFF2-40B4-BE49-F238E27FC236}">
              <a16:creationId xmlns:a16="http://schemas.microsoft.com/office/drawing/2014/main" id="{00000000-0008-0000-0600-000047000000}"/>
            </a:ext>
          </a:extLst>
        </xdr:cNvPr>
        <xdr:cNvCxnSpPr/>
      </xdr:nvCxnSpPr>
      <xdr:spPr>
        <a:xfrm>
          <a:off x="1130300" y="6451281"/>
          <a:ext cx="889000" cy="131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13155</xdr:rowOff>
    </xdr:from>
    <xdr:to>
      <xdr:col>10</xdr:col>
      <xdr:colOff>165100</xdr:colOff>
      <xdr:row>37</xdr:row>
      <xdr:rowOff>114755</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968500" y="6356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131282</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1719795" y="61320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25059</xdr:rowOff>
    </xdr:from>
    <xdr:to>
      <xdr:col>6</xdr:col>
      <xdr:colOff>38100</xdr:colOff>
      <xdr:row>37</xdr:row>
      <xdr:rowOff>126659</xdr:rowOff>
    </xdr:to>
    <xdr:sp macro="" textlink="">
      <xdr:nvSpPr>
        <xdr:cNvPr id="74" name="フローチャート: 判断 73">
          <a:extLst>
            <a:ext uri="{FF2B5EF4-FFF2-40B4-BE49-F238E27FC236}">
              <a16:creationId xmlns:a16="http://schemas.microsoft.com/office/drawing/2014/main" id="{00000000-0008-0000-0600-00004A000000}"/>
            </a:ext>
          </a:extLst>
        </xdr:cNvPr>
        <xdr:cNvSpPr/>
      </xdr:nvSpPr>
      <xdr:spPr>
        <a:xfrm>
          <a:off x="1079500" y="63687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143186</xdr:rowOff>
    </xdr:from>
    <xdr:ext cx="59901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830795" y="6143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4016</xdr:rowOff>
    </xdr:from>
    <xdr:to>
      <xdr:col>24</xdr:col>
      <xdr:colOff>114300</xdr:colOff>
      <xdr:row>37</xdr:row>
      <xdr:rowOff>105616</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4584700" y="6347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153893</xdr:rowOff>
    </xdr:from>
    <xdr:ext cx="599010" cy="259045"/>
    <xdr:sp macro="" textlink="">
      <xdr:nvSpPr>
        <xdr:cNvPr id="82" name="人件費該当値テキスト">
          <a:extLst>
            <a:ext uri="{FF2B5EF4-FFF2-40B4-BE49-F238E27FC236}">
              <a16:creationId xmlns:a16="http://schemas.microsoft.com/office/drawing/2014/main" id="{00000000-0008-0000-0600-000052000000}"/>
            </a:ext>
          </a:extLst>
        </xdr:cNvPr>
        <xdr:cNvSpPr txBox="1"/>
      </xdr:nvSpPr>
      <xdr:spPr>
        <a:xfrm>
          <a:off x="4686300" y="63260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236,985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45908</xdr:rowOff>
    </xdr:from>
    <xdr:to>
      <xdr:col>20</xdr:col>
      <xdr:colOff>38100</xdr:colOff>
      <xdr:row>37</xdr:row>
      <xdr:rowOff>147508</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3746500" y="6389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138636</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3497795" y="64822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59164</xdr:rowOff>
    </xdr:from>
    <xdr:to>
      <xdr:col>15</xdr:col>
      <xdr:colOff>101600</xdr:colOff>
      <xdr:row>37</xdr:row>
      <xdr:rowOff>160764</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2857500" y="6402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151891</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2608795" y="64955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70009</xdr:rowOff>
    </xdr:from>
    <xdr:to>
      <xdr:col>10</xdr:col>
      <xdr:colOff>165100</xdr:colOff>
      <xdr:row>38</xdr:row>
      <xdr:rowOff>160</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968500" y="6413659"/>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162737</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1719795" y="65063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56831</xdr:rowOff>
    </xdr:from>
    <xdr:to>
      <xdr:col>6</xdr:col>
      <xdr:colOff>38100</xdr:colOff>
      <xdr:row>37</xdr:row>
      <xdr:rowOff>158431</xdr:rowOff>
    </xdr:to>
    <xdr:sp macro="" textlink="">
      <xdr:nvSpPr>
        <xdr:cNvPr id="89" name="楕円 88">
          <a:extLst>
            <a:ext uri="{FF2B5EF4-FFF2-40B4-BE49-F238E27FC236}">
              <a16:creationId xmlns:a16="http://schemas.microsoft.com/office/drawing/2014/main" id="{00000000-0008-0000-0600-000059000000}"/>
            </a:ext>
          </a:extLst>
        </xdr:cNvPr>
        <xdr:cNvSpPr/>
      </xdr:nvSpPr>
      <xdr:spPr>
        <a:xfrm>
          <a:off x="1079500" y="6400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149558</xdr:rowOff>
    </xdr:from>
    <xdr:ext cx="599010" cy="259045"/>
    <xdr:sp macro="" textlink="">
      <xdr:nvSpPr>
        <xdr:cNvPr id="90" name="テキスト ボックス 89">
          <a:extLst>
            <a:ext uri="{FF2B5EF4-FFF2-40B4-BE49-F238E27FC236}">
              <a16:creationId xmlns:a16="http://schemas.microsoft.com/office/drawing/2014/main" id="{00000000-0008-0000-0600-00005A000000}"/>
            </a:ext>
          </a:extLst>
        </xdr:cNvPr>
        <xdr:cNvSpPr txBox="1"/>
      </xdr:nvSpPr>
      <xdr:spPr>
        <a:xfrm>
          <a:off x="830795" y="64932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105,457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9" name="テキスト ボックス 98">
          <a:extLst>
            <a:ext uri="{FF2B5EF4-FFF2-40B4-BE49-F238E27FC236}">
              <a16:creationId xmlns:a16="http://schemas.microsoft.com/office/drawing/2014/main" id="{00000000-0008-0000-0600-000063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60447</xdr:rowOff>
    </xdr:from>
    <xdr:to>
      <xdr:col>24</xdr:col>
      <xdr:colOff>62865</xdr:colOff>
      <xdr:row>58</xdr:row>
      <xdr:rowOff>69482</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632947"/>
          <a:ext cx="1270" cy="13806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73309</xdr:rowOff>
    </xdr:from>
    <xdr:ext cx="599010"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17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115,290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69482</xdr:rowOff>
    </xdr:from>
    <xdr:to>
      <xdr:col>24</xdr:col>
      <xdr:colOff>152400</xdr:colOff>
      <xdr:row>58</xdr:row>
      <xdr:rowOff>69482</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13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7124</xdr:rowOff>
    </xdr:from>
    <xdr:ext cx="690189"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40817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1,202,404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60447</xdr:rowOff>
    </xdr:from>
    <xdr:to>
      <xdr:col>24</xdr:col>
      <xdr:colOff>152400</xdr:colOff>
      <xdr:row>50</xdr:row>
      <xdr:rowOff>60447</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6329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56360</xdr:rowOff>
    </xdr:from>
    <xdr:to>
      <xdr:col>24</xdr:col>
      <xdr:colOff>63500</xdr:colOff>
      <xdr:row>57</xdr:row>
      <xdr:rowOff>85241</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829010"/>
          <a:ext cx="838200" cy="288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171352</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60110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148475</xdr:rowOff>
    </xdr:from>
    <xdr:to>
      <xdr:col>24</xdr:col>
      <xdr:colOff>114300</xdr:colOff>
      <xdr:row>57</xdr:row>
      <xdr:rowOff>78625</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749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85241</xdr:rowOff>
    </xdr:from>
    <xdr:to>
      <xdr:col>19</xdr:col>
      <xdr:colOff>177800</xdr:colOff>
      <xdr:row>57</xdr:row>
      <xdr:rowOff>142579</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flipV="1">
          <a:off x="2908300" y="9857891"/>
          <a:ext cx="889000" cy="573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1440</xdr:rowOff>
    </xdr:from>
    <xdr:to>
      <xdr:col>20</xdr:col>
      <xdr:colOff>38100</xdr:colOff>
      <xdr:row>57</xdr:row>
      <xdr:rowOff>103040</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774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119567</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9549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263,866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142579</xdr:rowOff>
    </xdr:from>
    <xdr:to>
      <xdr:col>15</xdr:col>
      <xdr:colOff>50800</xdr:colOff>
      <xdr:row>57</xdr:row>
      <xdr:rowOff>170324</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9915229"/>
          <a:ext cx="889000" cy="27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5522</xdr:rowOff>
    </xdr:from>
    <xdr:to>
      <xdr:col>15</xdr:col>
      <xdr:colOff>101600</xdr:colOff>
      <xdr:row>57</xdr:row>
      <xdr:rowOff>107122</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778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123649</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553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129270</xdr:rowOff>
    </xdr:from>
    <xdr:to>
      <xdr:col>10</xdr:col>
      <xdr:colOff>114300</xdr:colOff>
      <xdr:row>57</xdr:row>
      <xdr:rowOff>170324</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a:off x="1130300" y="9901920"/>
          <a:ext cx="889000" cy="410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39268</xdr:rowOff>
    </xdr:from>
    <xdr:to>
      <xdr:col>10</xdr:col>
      <xdr:colOff>165100</xdr:colOff>
      <xdr:row>57</xdr:row>
      <xdr:rowOff>140868</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11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157395</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95871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52315</xdr:rowOff>
    </xdr:from>
    <xdr:to>
      <xdr:col>6</xdr:col>
      <xdr:colOff>38100</xdr:colOff>
      <xdr:row>57</xdr:row>
      <xdr:rowOff>153915</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24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170442</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9600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5560</xdr:rowOff>
    </xdr:from>
    <xdr:to>
      <xdr:col>24</xdr:col>
      <xdr:colOff>114300</xdr:colOff>
      <xdr:row>57</xdr:row>
      <xdr:rowOff>107160</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778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155437</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7566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260,622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34441</xdr:rowOff>
    </xdr:from>
    <xdr:to>
      <xdr:col>20</xdr:col>
      <xdr:colOff>38100</xdr:colOff>
      <xdr:row>57</xdr:row>
      <xdr:rowOff>136041</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8070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127168</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98998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237,881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91779</xdr:rowOff>
    </xdr:from>
    <xdr:to>
      <xdr:col>15</xdr:col>
      <xdr:colOff>101600</xdr:colOff>
      <xdr:row>58</xdr:row>
      <xdr:rowOff>21929</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864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13056</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99571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119524</xdr:rowOff>
    </xdr:from>
    <xdr:to>
      <xdr:col>10</xdr:col>
      <xdr:colOff>165100</xdr:colOff>
      <xdr:row>58</xdr:row>
      <xdr:rowOff>49674</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892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40801</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9984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78470</xdr:rowOff>
    </xdr:from>
    <xdr:to>
      <xdr:col>6</xdr:col>
      <xdr:colOff>38100</xdr:colOff>
      <xdr:row>58</xdr:row>
      <xdr:rowOff>8620</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851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171197</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99438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60824</xdr:rowOff>
    </xdr:from>
    <xdr:to>
      <xdr:col>24</xdr:col>
      <xdr:colOff>62865</xdr:colOff>
      <xdr:row>78</xdr:row>
      <xdr:rowOff>137734</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405224"/>
          <a:ext cx="1270" cy="11056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141561</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1466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137734</xdr:rowOff>
    </xdr:from>
    <xdr:to>
      <xdr:col>24</xdr:col>
      <xdr:colOff>152400</xdr:colOff>
      <xdr:row>78</xdr:row>
      <xdr:rowOff>137734</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10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7501</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1804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242,252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60824</xdr:rowOff>
    </xdr:from>
    <xdr:to>
      <xdr:col>24</xdr:col>
      <xdr:colOff>152400</xdr:colOff>
      <xdr:row>72</xdr:row>
      <xdr:rowOff>60824</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4052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31018</xdr:rowOff>
    </xdr:from>
    <xdr:to>
      <xdr:col>24</xdr:col>
      <xdr:colOff>63500</xdr:colOff>
      <xdr:row>77</xdr:row>
      <xdr:rowOff>118828</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3797300" y="13232668"/>
          <a:ext cx="838200" cy="87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42395</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24404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63968</xdr:rowOff>
    </xdr:from>
    <xdr:to>
      <xdr:col>24</xdr:col>
      <xdr:colOff>114300</xdr:colOff>
      <xdr:row>77</xdr:row>
      <xdr:rowOff>165568</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265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76118</xdr:rowOff>
    </xdr:from>
    <xdr:to>
      <xdr:col>19</xdr:col>
      <xdr:colOff>177800</xdr:colOff>
      <xdr:row>77</xdr:row>
      <xdr:rowOff>118828</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a:off x="2908300" y="13277768"/>
          <a:ext cx="889000" cy="42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76482</xdr:rowOff>
    </xdr:from>
    <xdr:to>
      <xdr:col>20</xdr:col>
      <xdr:colOff>38100</xdr:colOff>
      <xdr:row>78</xdr:row>
      <xdr:rowOff>6632</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278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77</xdr:row>
      <xdr:rowOff>169209</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3708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76118</xdr:rowOff>
    </xdr:from>
    <xdr:to>
      <xdr:col>15</xdr:col>
      <xdr:colOff>50800</xdr:colOff>
      <xdr:row>77</xdr:row>
      <xdr:rowOff>135037</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277768"/>
          <a:ext cx="889000" cy="58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81663</xdr:rowOff>
    </xdr:from>
    <xdr:to>
      <xdr:col>15</xdr:col>
      <xdr:colOff>101600</xdr:colOff>
      <xdr:row>78</xdr:row>
      <xdr:rowOff>11813</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283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2940</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3760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135037</xdr:rowOff>
    </xdr:from>
    <xdr:to>
      <xdr:col>10</xdr:col>
      <xdr:colOff>114300</xdr:colOff>
      <xdr:row>77</xdr:row>
      <xdr:rowOff>150901</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336687"/>
          <a:ext cx="889000" cy="15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92749</xdr:rowOff>
    </xdr:from>
    <xdr:to>
      <xdr:col>10</xdr:col>
      <xdr:colOff>165100</xdr:colOff>
      <xdr:row>78</xdr:row>
      <xdr:rowOff>22899</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294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14026</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3871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110832</xdr:rowOff>
    </xdr:from>
    <xdr:to>
      <xdr:col>6</xdr:col>
      <xdr:colOff>38100</xdr:colOff>
      <xdr:row>78</xdr:row>
      <xdr:rowOff>40982</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12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78</xdr:row>
      <xdr:rowOff>32109</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4052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151668</xdr:rowOff>
    </xdr:from>
    <xdr:to>
      <xdr:col>24</xdr:col>
      <xdr:colOff>114300</xdr:colOff>
      <xdr:row>77</xdr:row>
      <xdr:rowOff>81818</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181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3095</xdr:rowOff>
    </xdr:from>
    <xdr:ext cx="534377"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033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68028</xdr:rowOff>
    </xdr:from>
    <xdr:to>
      <xdr:col>20</xdr:col>
      <xdr:colOff>38100</xdr:colOff>
      <xdr:row>77</xdr:row>
      <xdr:rowOff>169628</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269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14705</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30111" y="130449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25318</xdr:rowOff>
    </xdr:from>
    <xdr:to>
      <xdr:col>15</xdr:col>
      <xdr:colOff>101600</xdr:colOff>
      <xdr:row>77</xdr:row>
      <xdr:rowOff>126918</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226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143445</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41111" y="130021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84237</xdr:rowOff>
    </xdr:from>
    <xdr:to>
      <xdr:col>10</xdr:col>
      <xdr:colOff>165100</xdr:colOff>
      <xdr:row>78</xdr:row>
      <xdr:rowOff>14387</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285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30914</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52111" y="13061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100101</xdr:rowOff>
    </xdr:from>
    <xdr:to>
      <xdr:col>6</xdr:col>
      <xdr:colOff>38100</xdr:colOff>
      <xdr:row>78</xdr:row>
      <xdr:rowOff>30251</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301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46778</xdr:rowOff>
    </xdr:from>
    <xdr:ext cx="534377"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63111" y="13076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172,800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40267</xdr:rowOff>
    </xdr:from>
    <xdr:to>
      <xdr:col>24</xdr:col>
      <xdr:colOff>62865</xdr:colOff>
      <xdr:row>98</xdr:row>
      <xdr:rowOff>6099</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470767"/>
          <a:ext cx="1270" cy="13374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9926</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6812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27,533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6099</xdr:rowOff>
    </xdr:from>
    <xdr:to>
      <xdr:col>24</xdr:col>
      <xdr:colOff>152400</xdr:colOff>
      <xdr:row>98</xdr:row>
      <xdr:rowOff>6099</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6808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158394</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245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203,049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40267</xdr:rowOff>
    </xdr:from>
    <xdr:to>
      <xdr:col>24</xdr:col>
      <xdr:colOff>152400</xdr:colOff>
      <xdr:row>90</xdr:row>
      <xdr:rowOff>40267</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470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36457</xdr:rowOff>
    </xdr:from>
    <xdr:to>
      <xdr:col>24</xdr:col>
      <xdr:colOff>63500</xdr:colOff>
      <xdr:row>95</xdr:row>
      <xdr:rowOff>26634</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3797300" y="16152757"/>
          <a:ext cx="838200" cy="1616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112765</xdr:rowOff>
    </xdr:from>
    <xdr:ext cx="534377"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2290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134338</xdr:rowOff>
    </xdr:from>
    <xdr:to>
      <xdr:col>24</xdr:col>
      <xdr:colOff>114300</xdr:colOff>
      <xdr:row>95</xdr:row>
      <xdr:rowOff>64488</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250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26634</xdr:rowOff>
    </xdr:from>
    <xdr:to>
      <xdr:col>19</xdr:col>
      <xdr:colOff>177800</xdr:colOff>
      <xdr:row>95</xdr:row>
      <xdr:rowOff>46904</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2908300" y="16314384"/>
          <a:ext cx="889000" cy="202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149868</xdr:rowOff>
    </xdr:from>
    <xdr:to>
      <xdr:col>20</xdr:col>
      <xdr:colOff>38100</xdr:colOff>
      <xdr:row>95</xdr:row>
      <xdr:rowOff>80018</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26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71145</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3588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94</xdr:row>
      <xdr:rowOff>153888</xdr:rowOff>
    </xdr:from>
    <xdr:to>
      <xdr:col>15</xdr:col>
      <xdr:colOff>50800</xdr:colOff>
      <xdr:row>95</xdr:row>
      <xdr:rowOff>46904</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2019300" y="16270188"/>
          <a:ext cx="889000" cy="644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25433</xdr:rowOff>
    </xdr:from>
    <xdr:to>
      <xdr:col>15</xdr:col>
      <xdr:colOff>101600</xdr:colOff>
      <xdr:row>95</xdr:row>
      <xdr:rowOff>127033</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313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118160</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1111" y="164059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94</xdr:row>
      <xdr:rowOff>153888</xdr:rowOff>
    </xdr:from>
    <xdr:to>
      <xdr:col>10</xdr:col>
      <xdr:colOff>114300</xdr:colOff>
      <xdr:row>95</xdr:row>
      <xdr:rowOff>170583</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1130300" y="16270188"/>
          <a:ext cx="889000" cy="188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94</xdr:row>
      <xdr:rowOff>133783</xdr:rowOff>
    </xdr:from>
    <xdr:to>
      <xdr:col>10</xdr:col>
      <xdr:colOff>165100</xdr:colOff>
      <xdr:row>95</xdr:row>
      <xdr:rowOff>63933</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250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55060</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342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133705</xdr:rowOff>
    </xdr:from>
    <xdr:to>
      <xdr:col>6</xdr:col>
      <xdr:colOff>38100</xdr:colOff>
      <xdr:row>96</xdr:row>
      <xdr:rowOff>63855</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54982</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5141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93</xdr:row>
      <xdr:rowOff>157107</xdr:rowOff>
    </xdr:from>
    <xdr:to>
      <xdr:col>24</xdr:col>
      <xdr:colOff>114300</xdr:colOff>
      <xdr:row>94</xdr:row>
      <xdr:rowOff>87257</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6101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93</xdr:row>
      <xdr:rowOff>8534</xdr:rowOff>
    </xdr:from>
    <xdr:ext cx="599010"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5953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113,549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147284</xdr:rowOff>
    </xdr:from>
    <xdr:to>
      <xdr:col>20</xdr:col>
      <xdr:colOff>38100</xdr:colOff>
      <xdr:row>95</xdr:row>
      <xdr:rowOff>77434</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263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93961</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530111" y="160388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94</xdr:row>
      <xdr:rowOff>167554</xdr:rowOff>
    </xdr:from>
    <xdr:to>
      <xdr:col>15</xdr:col>
      <xdr:colOff>101600</xdr:colOff>
      <xdr:row>95</xdr:row>
      <xdr:rowOff>97704</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283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114231</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41111" y="160590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94</xdr:row>
      <xdr:rowOff>103088</xdr:rowOff>
    </xdr:from>
    <xdr:to>
      <xdr:col>10</xdr:col>
      <xdr:colOff>165100</xdr:colOff>
      <xdr:row>95</xdr:row>
      <xdr:rowOff>33238</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219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49765</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52111" y="15994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119783</xdr:rowOff>
    </xdr:from>
    <xdr:to>
      <xdr:col>6</xdr:col>
      <xdr:colOff>38100</xdr:colOff>
      <xdr:row>96</xdr:row>
      <xdr:rowOff>49933</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407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66460</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3111" y="161827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41221</xdr:rowOff>
    </xdr:from>
    <xdr:to>
      <xdr:col>54</xdr:col>
      <xdr:colOff>189865</xdr:colOff>
      <xdr:row>38</xdr:row>
      <xdr:rowOff>143996</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10475595" y="5184721"/>
          <a:ext cx="1270" cy="14743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147823</xdr:rowOff>
    </xdr:from>
    <xdr:ext cx="534377" cy="259045"/>
    <xdr:sp macro="" textlink="">
      <xdr:nvSpPr>
        <xdr:cNvPr id="286" name="補助費等最小値テキスト">
          <a:extLst>
            <a:ext uri="{FF2B5EF4-FFF2-40B4-BE49-F238E27FC236}">
              <a16:creationId xmlns:a16="http://schemas.microsoft.com/office/drawing/2014/main" id="{00000000-0008-0000-0600-00001E010000}"/>
            </a:ext>
          </a:extLst>
        </xdr:cNvPr>
        <xdr:cNvSpPr txBox="1"/>
      </xdr:nvSpPr>
      <xdr:spPr>
        <a:xfrm>
          <a:off x="10528300" y="6662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77,369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143996</xdr:rowOff>
    </xdr:from>
    <xdr:to>
      <xdr:col>55</xdr:col>
      <xdr:colOff>88900</xdr:colOff>
      <xdr:row>38</xdr:row>
      <xdr:rowOff>143996</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66590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159348</xdr:rowOff>
    </xdr:from>
    <xdr:ext cx="599010" cy="259045"/>
    <xdr:sp macro="" textlink="">
      <xdr:nvSpPr>
        <xdr:cNvPr id="288" name="補助費等最大値テキスト">
          <a:extLst>
            <a:ext uri="{FF2B5EF4-FFF2-40B4-BE49-F238E27FC236}">
              <a16:creationId xmlns:a16="http://schemas.microsoft.com/office/drawing/2014/main" id="{00000000-0008-0000-0600-000020010000}"/>
            </a:ext>
          </a:extLst>
        </xdr:cNvPr>
        <xdr:cNvSpPr txBox="1"/>
      </xdr:nvSpPr>
      <xdr:spPr>
        <a:xfrm>
          <a:off x="10528300" y="49599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980,311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41221</xdr:rowOff>
    </xdr:from>
    <xdr:to>
      <xdr:col>55</xdr:col>
      <xdr:colOff>88900</xdr:colOff>
      <xdr:row>30</xdr:row>
      <xdr:rowOff>41221</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51847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2494</xdr:rowOff>
    </xdr:from>
    <xdr:to>
      <xdr:col>55</xdr:col>
      <xdr:colOff>0</xdr:colOff>
      <xdr:row>37</xdr:row>
      <xdr:rowOff>70470</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flipV="1">
          <a:off x="9639300" y="6346144"/>
          <a:ext cx="838200" cy="67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81546</xdr:rowOff>
    </xdr:from>
    <xdr:ext cx="599010" cy="259045"/>
    <xdr:sp macro="" textlink="">
      <xdr:nvSpPr>
        <xdr:cNvPr id="291" name="補助費等平均値テキスト">
          <a:extLst>
            <a:ext uri="{FF2B5EF4-FFF2-40B4-BE49-F238E27FC236}">
              <a16:creationId xmlns:a16="http://schemas.microsoft.com/office/drawing/2014/main" id="{00000000-0008-0000-0600-000023010000}"/>
            </a:ext>
          </a:extLst>
        </xdr:cNvPr>
        <xdr:cNvSpPr txBox="1"/>
      </xdr:nvSpPr>
      <xdr:spPr>
        <a:xfrm>
          <a:off x="10528300" y="608229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308,514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58669</xdr:rowOff>
    </xdr:from>
    <xdr:to>
      <xdr:col>55</xdr:col>
      <xdr:colOff>50800</xdr:colOff>
      <xdr:row>36</xdr:row>
      <xdr:rowOff>160269</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10426700" y="6230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68682</xdr:rowOff>
    </xdr:from>
    <xdr:to>
      <xdr:col>50</xdr:col>
      <xdr:colOff>114300</xdr:colOff>
      <xdr:row>37</xdr:row>
      <xdr:rowOff>70470</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8750300" y="6412332"/>
          <a:ext cx="889000" cy="17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108137</xdr:rowOff>
    </xdr:from>
    <xdr:to>
      <xdr:col>50</xdr:col>
      <xdr:colOff>165100</xdr:colOff>
      <xdr:row>37</xdr:row>
      <xdr:rowOff>38287</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9588500" y="6280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54814</xdr:rowOff>
    </xdr:from>
    <xdr:ext cx="599010"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9339795" y="60555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68682</xdr:rowOff>
    </xdr:from>
    <xdr:to>
      <xdr:col>45</xdr:col>
      <xdr:colOff>177800</xdr:colOff>
      <xdr:row>37</xdr:row>
      <xdr:rowOff>137635</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flipV="1">
          <a:off x="7861300" y="6412332"/>
          <a:ext cx="889000" cy="68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139649</xdr:rowOff>
    </xdr:from>
    <xdr:to>
      <xdr:col>46</xdr:col>
      <xdr:colOff>38100</xdr:colOff>
      <xdr:row>37</xdr:row>
      <xdr:rowOff>69799</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8699500" y="6311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86326</xdr:rowOff>
    </xdr:from>
    <xdr:ext cx="59901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450795" y="60870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22241</xdr:rowOff>
    </xdr:from>
    <xdr:to>
      <xdr:col>41</xdr:col>
      <xdr:colOff>50800</xdr:colOff>
      <xdr:row>37</xdr:row>
      <xdr:rowOff>137635</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a:off x="6972300" y="6365891"/>
          <a:ext cx="889000" cy="1153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2915</xdr:rowOff>
    </xdr:from>
    <xdr:to>
      <xdr:col>41</xdr:col>
      <xdr:colOff>101600</xdr:colOff>
      <xdr:row>37</xdr:row>
      <xdr:rowOff>104515</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7810500" y="6346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121042</xdr:rowOff>
    </xdr:from>
    <xdr:ext cx="59901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7561795" y="61217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11932</xdr:rowOff>
    </xdr:from>
    <xdr:to>
      <xdr:col>36</xdr:col>
      <xdr:colOff>165100</xdr:colOff>
      <xdr:row>36</xdr:row>
      <xdr:rowOff>113532</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6921500" y="6184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130059</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6672795" y="59593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123144</xdr:rowOff>
    </xdr:from>
    <xdr:to>
      <xdr:col>55</xdr:col>
      <xdr:colOff>50800</xdr:colOff>
      <xdr:row>37</xdr:row>
      <xdr:rowOff>53294</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10426700" y="62953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101571</xdr:rowOff>
    </xdr:from>
    <xdr:ext cx="599010" cy="259045"/>
    <xdr:sp macro="" textlink="">
      <xdr:nvSpPr>
        <xdr:cNvPr id="310" name="補助費等該当値テキスト">
          <a:extLst>
            <a:ext uri="{FF2B5EF4-FFF2-40B4-BE49-F238E27FC236}">
              <a16:creationId xmlns:a16="http://schemas.microsoft.com/office/drawing/2014/main" id="{00000000-0008-0000-0600-000036010000}"/>
            </a:ext>
          </a:extLst>
        </xdr:cNvPr>
        <xdr:cNvSpPr txBox="1"/>
      </xdr:nvSpPr>
      <xdr:spPr>
        <a:xfrm>
          <a:off x="10528300" y="62737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269,028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19670</xdr:rowOff>
    </xdr:from>
    <xdr:to>
      <xdr:col>50</xdr:col>
      <xdr:colOff>165100</xdr:colOff>
      <xdr:row>37</xdr:row>
      <xdr:rowOff>121270</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9588500" y="636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112397</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9339795" y="64560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227,398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17882</xdr:rowOff>
    </xdr:from>
    <xdr:to>
      <xdr:col>46</xdr:col>
      <xdr:colOff>38100</xdr:colOff>
      <xdr:row>37</xdr:row>
      <xdr:rowOff>119482</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8699500" y="6361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110609</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450795" y="64542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86835</xdr:rowOff>
    </xdr:from>
    <xdr:to>
      <xdr:col>41</xdr:col>
      <xdr:colOff>101600</xdr:colOff>
      <xdr:row>38</xdr:row>
      <xdr:rowOff>16985</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7810500" y="6430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8111</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561795" y="65232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142891</xdr:rowOff>
    </xdr:from>
    <xdr:to>
      <xdr:col>36</xdr:col>
      <xdr:colOff>165100</xdr:colOff>
      <xdr:row>37</xdr:row>
      <xdr:rowOff>73041</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6921500" y="63150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64168</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6672795" y="64078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137633</xdr:rowOff>
    </xdr:from>
    <xdr:to>
      <xdr:col>54</xdr:col>
      <xdr:colOff>189865</xdr:colOff>
      <xdr:row>59</xdr:row>
      <xdr:rowOff>22999</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881583"/>
          <a:ext cx="1270" cy="12569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26826</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142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22999</xdr:rowOff>
    </xdr:from>
    <xdr:to>
      <xdr:col>55</xdr:col>
      <xdr:colOff>88900</xdr:colOff>
      <xdr:row>59</xdr:row>
      <xdr:rowOff>22999</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1385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84310</xdr:rowOff>
    </xdr:from>
    <xdr:ext cx="690189"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65681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1,677,713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137633</xdr:rowOff>
    </xdr:from>
    <xdr:to>
      <xdr:col>55</xdr:col>
      <xdr:colOff>88900</xdr:colOff>
      <xdr:row>51</xdr:row>
      <xdr:rowOff>137633</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881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65619</xdr:rowOff>
    </xdr:from>
    <xdr:to>
      <xdr:col>55</xdr:col>
      <xdr:colOff>0</xdr:colOff>
      <xdr:row>58</xdr:row>
      <xdr:rowOff>105945</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flipV="1">
          <a:off x="9639300" y="10009719"/>
          <a:ext cx="838200" cy="403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136279</xdr:rowOff>
    </xdr:from>
    <xdr:ext cx="599010"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73747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292,845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113402</xdr:rowOff>
    </xdr:from>
    <xdr:to>
      <xdr:col>55</xdr:col>
      <xdr:colOff>50800</xdr:colOff>
      <xdr:row>58</xdr:row>
      <xdr:rowOff>43552</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9886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66906</xdr:rowOff>
    </xdr:from>
    <xdr:to>
      <xdr:col>50</xdr:col>
      <xdr:colOff>114300</xdr:colOff>
      <xdr:row>58</xdr:row>
      <xdr:rowOff>105945</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a:off x="8750300" y="10011006"/>
          <a:ext cx="889000" cy="390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111500</xdr:rowOff>
    </xdr:from>
    <xdr:to>
      <xdr:col>50</xdr:col>
      <xdr:colOff>165100</xdr:colOff>
      <xdr:row>58</xdr:row>
      <xdr:rowOff>41650</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988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58177</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795" y="96593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295,341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66906</xdr:rowOff>
    </xdr:from>
    <xdr:to>
      <xdr:col>45</xdr:col>
      <xdr:colOff>177800</xdr:colOff>
      <xdr:row>58</xdr:row>
      <xdr:rowOff>97838</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flipV="1">
          <a:off x="7861300" y="10011006"/>
          <a:ext cx="889000" cy="309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121471</xdr:rowOff>
    </xdr:from>
    <xdr:to>
      <xdr:col>46</xdr:col>
      <xdr:colOff>38100</xdr:colOff>
      <xdr:row>58</xdr:row>
      <xdr:rowOff>51621</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894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68148</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795" y="9669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86681</xdr:rowOff>
    </xdr:from>
    <xdr:to>
      <xdr:col>41</xdr:col>
      <xdr:colOff>50800</xdr:colOff>
      <xdr:row>58</xdr:row>
      <xdr:rowOff>97838</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a:off x="6972300" y="10030781"/>
          <a:ext cx="889000" cy="111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125120</xdr:rowOff>
    </xdr:from>
    <xdr:to>
      <xdr:col>41</xdr:col>
      <xdr:colOff>101600</xdr:colOff>
      <xdr:row>58</xdr:row>
      <xdr:rowOff>55270</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897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71797</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795" y="96729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107162</xdr:rowOff>
    </xdr:from>
    <xdr:to>
      <xdr:col>36</xdr:col>
      <xdr:colOff>165100</xdr:colOff>
      <xdr:row>58</xdr:row>
      <xdr:rowOff>37312</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9879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53839</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795" y="96550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14819</xdr:rowOff>
    </xdr:from>
    <xdr:to>
      <xdr:col>55</xdr:col>
      <xdr:colOff>50800</xdr:colOff>
      <xdr:row>58</xdr:row>
      <xdr:rowOff>116419</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958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164696</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9373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197,219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55145</xdr:rowOff>
    </xdr:from>
    <xdr:to>
      <xdr:col>50</xdr:col>
      <xdr:colOff>165100</xdr:colOff>
      <xdr:row>58</xdr:row>
      <xdr:rowOff>156745</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999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147872</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100919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16106</xdr:rowOff>
    </xdr:from>
    <xdr:to>
      <xdr:col>46</xdr:col>
      <xdr:colOff>38100</xdr:colOff>
      <xdr:row>58</xdr:row>
      <xdr:rowOff>117706</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9960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108833</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100529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47038</xdr:rowOff>
    </xdr:from>
    <xdr:to>
      <xdr:col>41</xdr:col>
      <xdr:colOff>101600</xdr:colOff>
      <xdr:row>58</xdr:row>
      <xdr:rowOff>148638</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991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139765</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100838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35881</xdr:rowOff>
    </xdr:from>
    <xdr:to>
      <xdr:col>36</xdr:col>
      <xdr:colOff>165100</xdr:colOff>
      <xdr:row>58</xdr:row>
      <xdr:rowOff>137481</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979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128608</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795" y="100727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139998</xdr:rowOff>
    </xdr:from>
    <xdr:to>
      <xdr:col>54</xdr:col>
      <xdr:colOff>189865</xdr:colOff>
      <xdr:row>79</xdr:row>
      <xdr:rowOff>44450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10475595" y="12141498"/>
          <a:ext cx="1270" cy="14475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a:extLst>
            <a:ext uri="{FF2B5EF4-FFF2-40B4-BE49-F238E27FC236}">
              <a16:creationId xmlns:a16="http://schemas.microsoft.com/office/drawing/2014/main" id="{00000000-0008-0000-0600-000090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86675</xdr:rowOff>
    </xdr:from>
    <xdr:ext cx="690189" cy="259045"/>
    <xdr:sp macro="" textlink="">
      <xdr:nvSpPr>
        <xdr:cNvPr id="402" name="普通建設事業費 （ うち新規整備　）最大値テキスト">
          <a:extLst>
            <a:ext uri="{FF2B5EF4-FFF2-40B4-BE49-F238E27FC236}">
              <a16:creationId xmlns:a16="http://schemas.microsoft.com/office/drawing/2014/main" id="{00000000-0008-0000-0600-000092010000}"/>
            </a:ext>
          </a:extLst>
        </xdr:cNvPr>
        <xdr:cNvSpPr txBox="1"/>
      </xdr:nvSpPr>
      <xdr:spPr>
        <a:xfrm>
          <a:off x="10528300" y="1191672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1,139,765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139998</xdr:rowOff>
    </xdr:from>
    <xdr:to>
      <xdr:col>55</xdr:col>
      <xdr:colOff>88900</xdr:colOff>
      <xdr:row>70</xdr:row>
      <xdr:rowOff>139998</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21414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163956</xdr:rowOff>
    </xdr:from>
    <xdr:to>
      <xdr:col>55</xdr:col>
      <xdr:colOff>0</xdr:colOff>
      <xdr:row>78</xdr:row>
      <xdr:rowOff>170182</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flipV="1">
          <a:off x="9639300" y="13537056"/>
          <a:ext cx="838200" cy="6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98768</xdr:rowOff>
    </xdr:from>
    <xdr:ext cx="534377" cy="259045"/>
    <xdr:sp macro="" textlink="">
      <xdr:nvSpPr>
        <xdr:cNvPr id="405" name="普通建設事業費 （ うち新規整備　）平均値テキスト">
          <a:extLst>
            <a:ext uri="{FF2B5EF4-FFF2-40B4-BE49-F238E27FC236}">
              <a16:creationId xmlns:a16="http://schemas.microsoft.com/office/drawing/2014/main" id="{00000000-0008-0000-0600-000095010000}"/>
            </a:ext>
          </a:extLst>
        </xdr:cNvPr>
        <xdr:cNvSpPr txBox="1"/>
      </xdr:nvSpPr>
      <xdr:spPr>
        <a:xfrm>
          <a:off x="10528300" y="1330041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75891</xdr:rowOff>
    </xdr:from>
    <xdr:to>
      <xdr:col>55</xdr:col>
      <xdr:colOff>50800</xdr:colOff>
      <xdr:row>79</xdr:row>
      <xdr:rowOff>6041</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10426700" y="13448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170182</xdr:rowOff>
    </xdr:from>
    <xdr:to>
      <xdr:col>50</xdr:col>
      <xdr:colOff>114300</xdr:colOff>
      <xdr:row>79</xdr:row>
      <xdr:rowOff>14444</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flipV="1">
          <a:off x="8750300" y="13543282"/>
          <a:ext cx="889000" cy="157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76056</xdr:rowOff>
    </xdr:from>
    <xdr:to>
      <xdr:col>50</xdr:col>
      <xdr:colOff>165100</xdr:colOff>
      <xdr:row>79</xdr:row>
      <xdr:rowOff>6206</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9588500" y="134491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22733</xdr:rowOff>
    </xdr:from>
    <xdr:ext cx="534377"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9372111" y="132243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14444</xdr:rowOff>
    </xdr:from>
    <xdr:to>
      <xdr:col>45</xdr:col>
      <xdr:colOff>177800</xdr:colOff>
      <xdr:row>79</xdr:row>
      <xdr:rowOff>33886</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flipV="1">
          <a:off x="7861300" y="13558994"/>
          <a:ext cx="889000" cy="194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65867</xdr:rowOff>
    </xdr:from>
    <xdr:to>
      <xdr:col>46</xdr:col>
      <xdr:colOff>38100</xdr:colOff>
      <xdr:row>78</xdr:row>
      <xdr:rowOff>167467</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8699500" y="134389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12544</xdr:rowOff>
    </xdr:from>
    <xdr:ext cx="534377"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8483111" y="132141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22667</xdr:rowOff>
    </xdr:from>
    <xdr:to>
      <xdr:col>41</xdr:col>
      <xdr:colOff>50800</xdr:colOff>
      <xdr:row>79</xdr:row>
      <xdr:rowOff>33886</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a:off x="6972300" y="13567217"/>
          <a:ext cx="889000" cy="112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79440</xdr:rowOff>
    </xdr:from>
    <xdr:to>
      <xdr:col>41</xdr:col>
      <xdr:colOff>101600</xdr:colOff>
      <xdr:row>79</xdr:row>
      <xdr:rowOff>9590</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7810500" y="13452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26117</xdr:rowOff>
    </xdr:from>
    <xdr:ext cx="534377"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7594111" y="13227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64021</xdr:rowOff>
    </xdr:from>
    <xdr:to>
      <xdr:col>36</xdr:col>
      <xdr:colOff>165100</xdr:colOff>
      <xdr:row>78</xdr:row>
      <xdr:rowOff>165621</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6921500" y="13437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10698</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705111" y="13212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113156</xdr:rowOff>
    </xdr:from>
    <xdr:to>
      <xdr:col>55</xdr:col>
      <xdr:colOff>50800</xdr:colOff>
      <xdr:row>79</xdr:row>
      <xdr:rowOff>43306</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10426700" y="13486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54319</xdr:rowOff>
    </xdr:from>
    <xdr:ext cx="534377" cy="259045"/>
    <xdr:sp macro="" textlink="">
      <xdr:nvSpPr>
        <xdr:cNvPr id="424" name="普通建設事業費 （ うち新規整備　）該当値テキスト">
          <a:extLst>
            <a:ext uri="{FF2B5EF4-FFF2-40B4-BE49-F238E27FC236}">
              <a16:creationId xmlns:a16="http://schemas.microsoft.com/office/drawing/2014/main" id="{00000000-0008-0000-0600-0000A8010000}"/>
            </a:ext>
          </a:extLst>
        </xdr:cNvPr>
        <xdr:cNvSpPr txBox="1"/>
      </xdr:nvSpPr>
      <xdr:spPr>
        <a:xfrm>
          <a:off x="10528300" y="134274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40,901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119382</xdr:rowOff>
    </xdr:from>
    <xdr:to>
      <xdr:col>50</xdr:col>
      <xdr:colOff>165100</xdr:colOff>
      <xdr:row>79</xdr:row>
      <xdr:rowOff>49532</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9588500" y="13492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40659</xdr:rowOff>
    </xdr:from>
    <xdr:ext cx="534377"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9372111" y="135852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35,999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135094</xdr:rowOff>
    </xdr:from>
    <xdr:to>
      <xdr:col>46</xdr:col>
      <xdr:colOff>38100</xdr:colOff>
      <xdr:row>79</xdr:row>
      <xdr:rowOff>65244</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8699500" y="13508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56371</xdr:rowOff>
    </xdr:from>
    <xdr:ext cx="534377"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8483111" y="136009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154536</xdr:rowOff>
    </xdr:from>
    <xdr:to>
      <xdr:col>41</xdr:col>
      <xdr:colOff>101600</xdr:colOff>
      <xdr:row>79</xdr:row>
      <xdr:rowOff>84686</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7810500" y="13527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75813</xdr:rowOff>
    </xdr:from>
    <xdr:ext cx="469744"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7626428" y="136203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143317</xdr:rowOff>
    </xdr:from>
    <xdr:to>
      <xdr:col>36</xdr:col>
      <xdr:colOff>165100</xdr:colOff>
      <xdr:row>79</xdr:row>
      <xdr:rowOff>73467</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6921500" y="13516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64594</xdr:rowOff>
    </xdr:from>
    <xdr:ext cx="534377"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705111" y="13609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92727</xdr:rowOff>
    </xdr:from>
    <xdr:ext cx="685572"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918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69783</xdr:rowOff>
    </xdr:from>
    <xdr:to>
      <xdr:col>54</xdr:col>
      <xdr:colOff>189865</xdr:colOff>
      <xdr:row>99</xdr:row>
      <xdr:rowOff>44450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5671733"/>
          <a:ext cx="1270" cy="13462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48277</xdr:rowOff>
    </xdr:from>
    <xdr:ext cx="249299"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44450</xdr:rowOff>
    </xdr:from>
    <xdr:to>
      <xdr:col>55</xdr:col>
      <xdr:colOff>88900</xdr:colOff>
      <xdr:row>99</xdr:row>
      <xdr:rowOff>44450</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16460</xdr:rowOff>
    </xdr:from>
    <xdr:ext cx="690189"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54469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1,060,052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69783</xdr:rowOff>
    </xdr:from>
    <xdr:to>
      <xdr:col>55</xdr:col>
      <xdr:colOff>88900</xdr:colOff>
      <xdr:row>91</xdr:row>
      <xdr:rowOff>69783</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56717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27797</xdr:rowOff>
    </xdr:from>
    <xdr:to>
      <xdr:col>55</xdr:col>
      <xdr:colOff>0</xdr:colOff>
      <xdr:row>98</xdr:row>
      <xdr:rowOff>78975</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flipV="1">
          <a:off x="9639300" y="16829897"/>
          <a:ext cx="838200" cy="511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129836</xdr:rowOff>
    </xdr:from>
    <xdr:ext cx="599010"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5890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106959</xdr:rowOff>
    </xdr:from>
    <xdr:to>
      <xdr:col>55</xdr:col>
      <xdr:colOff>50800</xdr:colOff>
      <xdr:row>98</xdr:row>
      <xdr:rowOff>37109</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737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52386</xdr:rowOff>
    </xdr:from>
    <xdr:to>
      <xdr:col>50</xdr:col>
      <xdr:colOff>114300</xdr:colOff>
      <xdr:row>98</xdr:row>
      <xdr:rowOff>78975</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a:off x="8750300" y="16854486"/>
          <a:ext cx="889000" cy="26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105231</xdr:rowOff>
    </xdr:from>
    <xdr:to>
      <xdr:col>50</xdr:col>
      <xdr:colOff>165100</xdr:colOff>
      <xdr:row>98</xdr:row>
      <xdr:rowOff>35381</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735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51908</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39795" y="165111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52386</xdr:rowOff>
    </xdr:from>
    <xdr:to>
      <xdr:col>45</xdr:col>
      <xdr:colOff>177800</xdr:colOff>
      <xdr:row>98</xdr:row>
      <xdr:rowOff>170529</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7861300" y="16854486"/>
          <a:ext cx="889000" cy="118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132541</xdr:rowOff>
    </xdr:from>
    <xdr:to>
      <xdr:col>46</xdr:col>
      <xdr:colOff>38100</xdr:colOff>
      <xdr:row>98</xdr:row>
      <xdr:rowOff>62691</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763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79218</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50795" y="165384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170529</xdr:rowOff>
    </xdr:from>
    <xdr:to>
      <xdr:col>41</xdr:col>
      <xdr:colOff>50800</xdr:colOff>
      <xdr:row>98</xdr:row>
      <xdr:rowOff>170848</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flipV="1">
          <a:off x="6972300" y="16972629"/>
          <a:ext cx="889000" cy="3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147174</xdr:rowOff>
    </xdr:from>
    <xdr:to>
      <xdr:col>41</xdr:col>
      <xdr:colOff>101600</xdr:colOff>
      <xdr:row>98</xdr:row>
      <xdr:rowOff>77324</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777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93851</xdr:rowOff>
    </xdr:from>
    <xdr:ext cx="59901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61795" y="165530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108068</xdr:rowOff>
    </xdr:from>
    <xdr:to>
      <xdr:col>36</xdr:col>
      <xdr:colOff>165100</xdr:colOff>
      <xdr:row>98</xdr:row>
      <xdr:rowOff>38218</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738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54745</xdr:rowOff>
    </xdr:from>
    <xdr:ext cx="59901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672795" y="165139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148447</xdr:rowOff>
    </xdr:from>
    <xdr:to>
      <xdr:col>55</xdr:col>
      <xdr:colOff>50800</xdr:colOff>
      <xdr:row>98</xdr:row>
      <xdr:rowOff>78597</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779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126874</xdr:rowOff>
    </xdr:from>
    <xdr:ext cx="599010"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7575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148,113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28175</xdr:rowOff>
    </xdr:from>
    <xdr:to>
      <xdr:col>50</xdr:col>
      <xdr:colOff>165100</xdr:colOff>
      <xdr:row>98</xdr:row>
      <xdr:rowOff>129775</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6830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120902</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39795" y="169230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1586</xdr:rowOff>
    </xdr:from>
    <xdr:to>
      <xdr:col>46</xdr:col>
      <xdr:colOff>38100</xdr:colOff>
      <xdr:row>98</xdr:row>
      <xdr:rowOff>103186</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6803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94313</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50795" y="168964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128,751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119729</xdr:rowOff>
    </xdr:from>
    <xdr:to>
      <xdr:col>41</xdr:col>
      <xdr:colOff>101600</xdr:colOff>
      <xdr:row>99</xdr:row>
      <xdr:rowOff>49879</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921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99</xdr:row>
      <xdr:rowOff>41006</xdr:rowOff>
    </xdr:from>
    <xdr:ext cx="534377"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94111" y="17014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35,725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120048</xdr:rowOff>
    </xdr:from>
    <xdr:to>
      <xdr:col>36</xdr:col>
      <xdr:colOff>165100</xdr:colOff>
      <xdr:row>99</xdr:row>
      <xdr:rowOff>50198</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922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41325</xdr:rowOff>
    </xdr:from>
    <xdr:ext cx="534377"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705111" y="170148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29</xdr:row>
      <xdr:rowOff>92727</xdr:rowOff>
    </xdr:from>
    <xdr:ext cx="685572"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760428" y="50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災害復旧事業費グラフ枠">
          <a:extLst>
            <a:ext uri="{FF2B5EF4-FFF2-40B4-BE49-F238E27FC236}">
              <a16:creationId xmlns:a16="http://schemas.microsoft.com/office/drawing/2014/main" id="{00000000-0008-0000-0600-000000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103759</xdr:rowOff>
    </xdr:from>
    <xdr:to>
      <xdr:col>85</xdr:col>
      <xdr:colOff>126364</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6317595" y="5247259"/>
          <a:ext cx="1269" cy="14837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70809</xdr:rowOff>
    </xdr:from>
    <xdr:ext cx="249299" cy="259045"/>
    <xdr:sp macro="" textlink="">
      <xdr:nvSpPr>
        <xdr:cNvPr id="514" name="災害復旧事業費最小値テキスト">
          <a:extLst>
            <a:ext uri="{FF2B5EF4-FFF2-40B4-BE49-F238E27FC236}">
              <a16:creationId xmlns:a16="http://schemas.microsoft.com/office/drawing/2014/main" id="{00000000-0008-0000-0600-000002020000}"/>
            </a:ext>
          </a:extLst>
        </xdr:cNvPr>
        <xdr:cNvSpPr txBox="1"/>
      </xdr:nvSpPr>
      <xdr:spPr>
        <a:xfrm>
          <a:off x="16370300" y="675735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50436</xdr:rowOff>
    </xdr:from>
    <xdr:ext cx="690189" cy="259045"/>
    <xdr:sp macro="" textlink="">
      <xdr:nvSpPr>
        <xdr:cNvPr id="516" name="災害復旧事業費最大値テキスト">
          <a:extLst>
            <a:ext uri="{FF2B5EF4-FFF2-40B4-BE49-F238E27FC236}">
              <a16:creationId xmlns:a16="http://schemas.microsoft.com/office/drawing/2014/main" id="{00000000-0008-0000-0600-000004020000}"/>
            </a:ext>
          </a:extLst>
        </xdr:cNvPr>
        <xdr:cNvSpPr txBox="1"/>
      </xdr:nvSpPr>
      <xdr:spPr>
        <a:xfrm>
          <a:off x="16370300" y="502248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1,168,300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103759</xdr:rowOff>
    </xdr:from>
    <xdr:to>
      <xdr:col>86</xdr:col>
      <xdr:colOff>25400</xdr:colOff>
      <xdr:row>30</xdr:row>
      <xdr:rowOff>103759</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6230600" y="52472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49350</xdr:rowOff>
    </xdr:from>
    <xdr:to>
      <xdr:col>85</xdr:col>
      <xdr:colOff>127000</xdr:colOff>
      <xdr:row>38</xdr:row>
      <xdr:rowOff>162748</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5481300" y="6564450"/>
          <a:ext cx="838200" cy="1133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115259</xdr:rowOff>
    </xdr:from>
    <xdr:ext cx="534377" cy="259045"/>
    <xdr:sp macro="" textlink="">
      <xdr:nvSpPr>
        <xdr:cNvPr id="519" name="災害復旧事業費平均値テキスト">
          <a:extLst>
            <a:ext uri="{FF2B5EF4-FFF2-40B4-BE49-F238E27FC236}">
              <a16:creationId xmlns:a16="http://schemas.microsoft.com/office/drawing/2014/main" id="{00000000-0008-0000-0600-000007020000}"/>
            </a:ext>
          </a:extLst>
        </xdr:cNvPr>
        <xdr:cNvSpPr txBox="1"/>
      </xdr:nvSpPr>
      <xdr:spPr>
        <a:xfrm>
          <a:off x="16370300" y="66303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136832</xdr:rowOff>
    </xdr:from>
    <xdr:to>
      <xdr:col>85</xdr:col>
      <xdr:colOff>177800</xdr:colOff>
      <xdr:row>39</xdr:row>
      <xdr:rowOff>66982</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6268700" y="6651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162748</xdr:rowOff>
    </xdr:from>
    <xdr:to>
      <xdr:col>81</xdr:col>
      <xdr:colOff>50800</xdr:colOff>
      <xdr:row>39</xdr:row>
      <xdr:rowOff>35022</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flipV="1">
          <a:off x="14592300" y="6677848"/>
          <a:ext cx="889000" cy="43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132548</xdr:rowOff>
    </xdr:from>
    <xdr:to>
      <xdr:col>81</xdr:col>
      <xdr:colOff>101600</xdr:colOff>
      <xdr:row>39</xdr:row>
      <xdr:rowOff>62698</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5430500" y="6647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53825</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5214111" y="6740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35022</xdr:rowOff>
    </xdr:from>
    <xdr:to>
      <xdr:col>76</xdr:col>
      <xdr:colOff>114300</xdr:colOff>
      <xdr:row>39</xdr:row>
      <xdr:rowOff>40272</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flipV="1">
          <a:off x="13703300" y="6721572"/>
          <a:ext cx="889000" cy="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131738</xdr:rowOff>
    </xdr:from>
    <xdr:to>
      <xdr:col>76</xdr:col>
      <xdr:colOff>165100</xdr:colOff>
      <xdr:row>39</xdr:row>
      <xdr:rowOff>61888</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4541500" y="6646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78415</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325111" y="64220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40272</xdr:rowOff>
    </xdr:from>
    <xdr:to>
      <xdr:col>71</xdr:col>
      <xdr:colOff>177800</xdr:colOff>
      <xdr:row>39</xdr:row>
      <xdr:rowOff>42785</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flipV="1">
          <a:off x="12814300" y="6726822"/>
          <a:ext cx="889000" cy="25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133103</xdr:rowOff>
    </xdr:from>
    <xdr:to>
      <xdr:col>72</xdr:col>
      <xdr:colOff>38100</xdr:colOff>
      <xdr:row>39</xdr:row>
      <xdr:rowOff>63253</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3652500" y="6648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79779</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436111" y="6423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135147</xdr:rowOff>
    </xdr:from>
    <xdr:to>
      <xdr:col>67</xdr:col>
      <xdr:colOff>101600</xdr:colOff>
      <xdr:row>39</xdr:row>
      <xdr:rowOff>65297</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2763500" y="6650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81824</xdr:rowOff>
    </xdr:from>
    <xdr:ext cx="534377"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2547111" y="6425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170000</xdr:rowOff>
    </xdr:from>
    <xdr:to>
      <xdr:col>85</xdr:col>
      <xdr:colOff>177800</xdr:colOff>
      <xdr:row>38</xdr:row>
      <xdr:rowOff>100150</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6268700" y="6513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21427</xdr:rowOff>
    </xdr:from>
    <xdr:ext cx="599010" cy="259045"/>
    <xdr:sp macro="" textlink="">
      <xdr:nvSpPr>
        <xdr:cNvPr id="538" name="災害復旧事業費該当値テキスト">
          <a:extLst>
            <a:ext uri="{FF2B5EF4-FFF2-40B4-BE49-F238E27FC236}">
              <a16:creationId xmlns:a16="http://schemas.microsoft.com/office/drawing/2014/main" id="{00000000-0008-0000-0600-00001A020000}"/>
            </a:ext>
          </a:extLst>
        </xdr:cNvPr>
        <xdr:cNvSpPr txBox="1"/>
      </xdr:nvSpPr>
      <xdr:spPr>
        <a:xfrm>
          <a:off x="16370300" y="6365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131,142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111948</xdr:rowOff>
    </xdr:from>
    <xdr:to>
      <xdr:col>81</xdr:col>
      <xdr:colOff>101600</xdr:colOff>
      <xdr:row>39</xdr:row>
      <xdr:rowOff>42098</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5430500" y="6627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58625</xdr:rowOff>
    </xdr:from>
    <xdr:ext cx="534377"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5214111" y="6402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155672</xdr:rowOff>
    </xdr:from>
    <xdr:to>
      <xdr:col>76</xdr:col>
      <xdr:colOff>165100</xdr:colOff>
      <xdr:row>39</xdr:row>
      <xdr:rowOff>85822</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4541500" y="6670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76949</xdr:rowOff>
    </xdr:from>
    <xdr:ext cx="469744"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4357428" y="67634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160922</xdr:rowOff>
    </xdr:from>
    <xdr:to>
      <xdr:col>72</xdr:col>
      <xdr:colOff>38100</xdr:colOff>
      <xdr:row>39</xdr:row>
      <xdr:rowOff>91072</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3652500" y="6676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82199</xdr:rowOff>
    </xdr:from>
    <xdr:ext cx="469744"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3468428" y="67687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163435</xdr:rowOff>
    </xdr:from>
    <xdr:to>
      <xdr:col>67</xdr:col>
      <xdr:colOff>101600</xdr:colOff>
      <xdr:row>39</xdr:row>
      <xdr:rowOff>93585</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2763500" y="6678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84712</xdr:rowOff>
    </xdr:from>
    <xdr:ext cx="469744"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579428" y="67712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144434</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745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160762</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9419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5642</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9092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21970</xdr:rowOff>
    </xdr:from>
    <xdr:ext cx="46717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1978821" y="8765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38299</xdr:rowOff>
    </xdr:from>
    <xdr:ext cx="46717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1978821" y="8439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失業対策事業費グラフ枠">
          <a:extLst>
            <a:ext uri="{FF2B5EF4-FFF2-40B4-BE49-F238E27FC236}">
              <a16:creationId xmlns:a16="http://schemas.microsoft.com/office/drawing/2014/main" id="{00000000-0008-0000-0600-00003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69487</xdr:rowOff>
    </xdr:from>
    <xdr:to>
      <xdr:col>85</xdr:col>
      <xdr:colOff>126364</xdr:colOff>
      <xdr:row>59</xdr:row>
      <xdr:rowOff>98878</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flipV="1">
          <a:off x="16317595" y="8641987"/>
          <a:ext cx="1269" cy="15724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135217</xdr:rowOff>
    </xdr:from>
    <xdr:ext cx="249299" cy="259045"/>
    <xdr:sp macro="" textlink="">
      <xdr:nvSpPr>
        <xdr:cNvPr id="573" name="失業対策事業費最小値テキスト">
          <a:extLst>
            <a:ext uri="{FF2B5EF4-FFF2-40B4-BE49-F238E27FC236}">
              <a16:creationId xmlns:a16="http://schemas.microsoft.com/office/drawing/2014/main" id="{00000000-0008-0000-0600-00003D020000}"/>
            </a:ext>
          </a:extLst>
        </xdr:cNvPr>
        <xdr:cNvSpPr txBox="1"/>
      </xdr:nvSpPr>
      <xdr:spPr>
        <a:xfrm>
          <a:off x="16370300" y="10250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98878</xdr:rowOff>
    </xdr:from>
    <xdr:to>
      <xdr:col>86</xdr:col>
      <xdr:colOff>25400</xdr:colOff>
      <xdr:row>59</xdr:row>
      <xdr:rowOff>98878</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230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16164</xdr:rowOff>
    </xdr:from>
    <xdr:ext cx="469744" cy="259045"/>
    <xdr:sp macro="" textlink="">
      <xdr:nvSpPr>
        <xdr:cNvPr id="575" name="失業対策事業費最大値テキスト">
          <a:extLst>
            <a:ext uri="{FF2B5EF4-FFF2-40B4-BE49-F238E27FC236}">
              <a16:creationId xmlns:a16="http://schemas.microsoft.com/office/drawing/2014/main" id="{00000000-0008-0000-0600-00003F020000}"/>
            </a:ext>
          </a:extLst>
        </xdr:cNvPr>
        <xdr:cNvSpPr txBox="1"/>
      </xdr:nvSpPr>
      <xdr:spPr>
        <a:xfrm>
          <a:off x="16370300" y="8417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50</xdr:row>
      <xdr:rowOff>69487</xdr:rowOff>
    </xdr:from>
    <xdr:to>
      <xdr:col>86</xdr:col>
      <xdr:colOff>25400</xdr:colOff>
      <xdr:row>50</xdr:row>
      <xdr:rowOff>69487</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6230600" y="86419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98878</xdr:rowOff>
    </xdr:from>
    <xdr:to>
      <xdr:col>85</xdr:col>
      <xdr:colOff>127000</xdr:colOff>
      <xdr:row>59</xdr:row>
      <xdr:rowOff>98878</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5481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52667</xdr:rowOff>
    </xdr:from>
    <xdr:ext cx="313932" cy="259045"/>
    <xdr:sp macro="" textlink="">
      <xdr:nvSpPr>
        <xdr:cNvPr id="578" name="失業対策事業費平均値テキスト">
          <a:extLst>
            <a:ext uri="{FF2B5EF4-FFF2-40B4-BE49-F238E27FC236}">
              <a16:creationId xmlns:a16="http://schemas.microsoft.com/office/drawing/2014/main" id="{00000000-0008-0000-0600-000042020000}"/>
            </a:ext>
          </a:extLst>
        </xdr:cNvPr>
        <xdr:cNvSpPr txBox="1"/>
      </xdr:nvSpPr>
      <xdr:spPr>
        <a:xfrm>
          <a:off x="16370300" y="9996767"/>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29790</xdr:rowOff>
    </xdr:from>
    <xdr:to>
      <xdr:col>85</xdr:col>
      <xdr:colOff>177800</xdr:colOff>
      <xdr:row>59</xdr:row>
      <xdr:rowOff>131390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6268700" y="10145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98878</xdr:rowOff>
    </xdr:from>
    <xdr:to>
      <xdr:col>81</xdr:col>
      <xdr:colOff>50800</xdr:colOff>
      <xdr:row>59</xdr:row>
      <xdr:rowOff>98878</xdr:rowOff>
    </xdr:to>
    <xdr:cxnSp macro="">
      <xdr:nvCxnSpPr>
        <xdr:cNvPr id="580" name="直線コネクタ 579">
          <a:extLst>
            <a:ext uri="{FF2B5EF4-FFF2-40B4-BE49-F238E27FC236}">
              <a16:creationId xmlns:a16="http://schemas.microsoft.com/office/drawing/2014/main" id="{00000000-0008-0000-0600-000044020000}"/>
            </a:ext>
          </a:extLst>
        </xdr:cNvPr>
        <xdr:cNvCxnSpPr/>
      </xdr:nvCxnSpPr>
      <xdr:spPr>
        <a:xfrm>
          <a:off x="14592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59</xdr:row>
      <xdr:rowOff>33383</xdr:rowOff>
    </xdr:from>
    <xdr:to>
      <xdr:col>81</xdr:col>
      <xdr:colOff>101600</xdr:colOff>
      <xdr:row>59</xdr:row>
      <xdr:rowOff>134983</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5430500" y="10148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151510</xdr:rowOff>
    </xdr:from>
    <xdr:ext cx="313932"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5324333" y="992416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98878</xdr:rowOff>
    </xdr:from>
    <xdr:to>
      <xdr:col>76</xdr:col>
      <xdr:colOff>114300</xdr:colOff>
      <xdr:row>59</xdr:row>
      <xdr:rowOff>98878</xdr:rowOff>
    </xdr:to>
    <xdr:cxnSp macro="">
      <xdr:nvCxnSpPr>
        <xdr:cNvPr id="583" name="直線コネクタ 582">
          <a:extLst>
            <a:ext uri="{FF2B5EF4-FFF2-40B4-BE49-F238E27FC236}">
              <a16:creationId xmlns:a16="http://schemas.microsoft.com/office/drawing/2014/main" id="{00000000-0008-0000-0600-000047020000}"/>
            </a:ext>
          </a:extLst>
        </xdr:cNvPr>
        <xdr:cNvCxnSpPr/>
      </xdr:nvCxnSpPr>
      <xdr:spPr>
        <a:xfrm>
          <a:off x="13703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35342</xdr:rowOff>
    </xdr:from>
    <xdr:to>
      <xdr:col>76</xdr:col>
      <xdr:colOff>165100</xdr:colOff>
      <xdr:row>59</xdr:row>
      <xdr:rowOff>136942</xdr:rowOff>
    </xdr:to>
    <xdr:sp macro="" textlink="">
      <xdr:nvSpPr>
        <xdr:cNvPr id="584" name="フローチャート: 判断 583">
          <a:extLst>
            <a:ext uri="{FF2B5EF4-FFF2-40B4-BE49-F238E27FC236}">
              <a16:creationId xmlns:a16="http://schemas.microsoft.com/office/drawing/2014/main" id="{00000000-0008-0000-0600-000048020000}"/>
            </a:ext>
          </a:extLst>
        </xdr:cNvPr>
        <xdr:cNvSpPr/>
      </xdr:nvSpPr>
      <xdr:spPr>
        <a:xfrm>
          <a:off x="14541500" y="10150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153469</xdr:rowOff>
    </xdr:from>
    <xdr:ext cx="313932"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4435333" y="992611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98878</xdr:rowOff>
    </xdr:from>
    <xdr:to>
      <xdr:col>71</xdr:col>
      <xdr:colOff>177800</xdr:colOff>
      <xdr:row>59</xdr:row>
      <xdr:rowOff>98878</xdr:rowOff>
    </xdr:to>
    <xdr:cxnSp macro="">
      <xdr:nvCxnSpPr>
        <xdr:cNvPr id="586" name="直線コネクタ 585">
          <a:extLst>
            <a:ext uri="{FF2B5EF4-FFF2-40B4-BE49-F238E27FC236}">
              <a16:creationId xmlns:a16="http://schemas.microsoft.com/office/drawing/2014/main" id="{00000000-0008-0000-0600-00004A020000}"/>
            </a:ext>
          </a:extLst>
        </xdr:cNvPr>
        <xdr:cNvCxnSpPr/>
      </xdr:nvCxnSpPr>
      <xdr:spPr>
        <a:xfrm>
          <a:off x="1281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48078</xdr:rowOff>
    </xdr:from>
    <xdr:to>
      <xdr:col>72</xdr:col>
      <xdr:colOff>38100</xdr:colOff>
      <xdr:row>59</xdr:row>
      <xdr:rowOff>149678</xdr:rowOff>
    </xdr:to>
    <xdr:sp macro="" textlink="">
      <xdr:nvSpPr>
        <xdr:cNvPr id="587" name="フローチャート: 判断 586">
          <a:extLst>
            <a:ext uri="{FF2B5EF4-FFF2-40B4-BE49-F238E27FC236}">
              <a16:creationId xmlns:a16="http://schemas.microsoft.com/office/drawing/2014/main" id="{00000000-0008-0000-0600-00004B020000}"/>
            </a:ext>
          </a:extLst>
        </xdr:cNvPr>
        <xdr:cNvSpPr/>
      </xdr:nvSpPr>
      <xdr:spPr>
        <a:xfrm>
          <a:off x="13652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140805</xdr:rowOff>
    </xdr:from>
    <xdr:ext cx="249299"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3578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589" name="フローチャート: 判断 588">
          <a:extLst>
            <a:ext uri="{FF2B5EF4-FFF2-40B4-BE49-F238E27FC236}">
              <a16:creationId xmlns:a16="http://schemas.microsoft.com/office/drawing/2014/main" id="{00000000-0008-0000-0600-00004D020000}"/>
            </a:ext>
          </a:extLst>
        </xdr:cNvPr>
        <xdr:cNvSpPr/>
      </xdr:nvSpPr>
      <xdr:spPr>
        <a:xfrm>
          <a:off x="12763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140805</xdr:rowOff>
    </xdr:from>
    <xdr:ext cx="249299"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2689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48078</xdr:rowOff>
    </xdr:from>
    <xdr:to>
      <xdr:col>85</xdr:col>
      <xdr:colOff>177800</xdr:colOff>
      <xdr:row>59</xdr:row>
      <xdr:rowOff>149678</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6268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59</xdr:row>
      <xdr:rowOff>8217</xdr:rowOff>
    </xdr:from>
    <xdr:ext cx="249299" cy="259045"/>
    <xdr:sp macro="" textlink="">
      <xdr:nvSpPr>
        <xdr:cNvPr id="597" name="失業対策事業費該当値テキスト">
          <a:extLst>
            <a:ext uri="{FF2B5EF4-FFF2-40B4-BE49-F238E27FC236}">
              <a16:creationId xmlns:a16="http://schemas.microsoft.com/office/drawing/2014/main" id="{00000000-0008-0000-0600-000055020000}"/>
            </a:ext>
          </a:extLst>
        </xdr:cNvPr>
        <xdr:cNvSpPr txBox="1"/>
      </xdr:nvSpPr>
      <xdr:spPr>
        <a:xfrm>
          <a:off x="16370300" y="10123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48078</xdr:rowOff>
    </xdr:from>
    <xdr:to>
      <xdr:col>81</xdr:col>
      <xdr:colOff>101600</xdr:colOff>
      <xdr:row>59</xdr:row>
      <xdr:rowOff>149678</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5430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140805</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5356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59</xdr:row>
      <xdr:rowOff>48078</xdr:rowOff>
    </xdr:from>
    <xdr:to>
      <xdr:col>76</xdr:col>
      <xdr:colOff>165100</xdr:colOff>
      <xdr:row>59</xdr:row>
      <xdr:rowOff>149678</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4541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140805</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4467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59</xdr:row>
      <xdr:rowOff>48078</xdr:rowOff>
    </xdr:from>
    <xdr:to>
      <xdr:col>72</xdr:col>
      <xdr:colOff>38100</xdr:colOff>
      <xdr:row>59</xdr:row>
      <xdr:rowOff>149678</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365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166205</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3578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604" name="楕円 603">
          <a:extLst>
            <a:ext uri="{FF2B5EF4-FFF2-40B4-BE49-F238E27FC236}">
              <a16:creationId xmlns:a16="http://schemas.microsoft.com/office/drawing/2014/main" id="{00000000-0008-0000-0600-00005C020000}"/>
            </a:ext>
          </a:extLst>
        </xdr:cNvPr>
        <xdr:cNvSpPr/>
      </xdr:nvSpPr>
      <xdr:spPr>
        <a:xfrm>
          <a:off x="1276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166205</xdr:rowOff>
    </xdr:from>
    <xdr:ext cx="24929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689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600-00006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a:extLst>
            <a:ext uri="{FF2B5EF4-FFF2-40B4-BE49-F238E27FC236}">
              <a16:creationId xmlns:a16="http://schemas.microsoft.com/office/drawing/2014/main" id="{00000000-0008-0000-0600-00006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8" name="公債費グラフ枠">
          <a:extLst>
            <a:ext uri="{FF2B5EF4-FFF2-40B4-BE49-F238E27FC236}">
              <a16:creationId xmlns:a16="http://schemas.microsoft.com/office/drawing/2014/main" id="{00000000-0008-0000-0600-000074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42401</xdr:rowOff>
    </xdr:from>
    <xdr:to>
      <xdr:col>85</xdr:col>
      <xdr:colOff>126364</xdr:colOff>
      <xdr:row>78</xdr:row>
      <xdr:rowOff>160134</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flipV="1">
          <a:off x="16317595" y="12215351"/>
          <a:ext cx="1269" cy="1317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163961</xdr:rowOff>
    </xdr:from>
    <xdr:ext cx="534377" cy="259045"/>
    <xdr:sp macro="" textlink="">
      <xdr:nvSpPr>
        <xdr:cNvPr id="630" name="公債費最小値テキスト">
          <a:extLst>
            <a:ext uri="{FF2B5EF4-FFF2-40B4-BE49-F238E27FC236}">
              <a16:creationId xmlns:a16="http://schemas.microsoft.com/office/drawing/2014/main" id="{00000000-0008-0000-0600-000076020000}"/>
            </a:ext>
          </a:extLst>
        </xdr:cNvPr>
        <xdr:cNvSpPr txBox="1"/>
      </xdr:nvSpPr>
      <xdr:spPr>
        <a:xfrm>
          <a:off x="16370300" y="13537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160134</xdr:rowOff>
    </xdr:from>
    <xdr:to>
      <xdr:col>86</xdr:col>
      <xdr:colOff>25400</xdr:colOff>
      <xdr:row>78</xdr:row>
      <xdr:rowOff>160134</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6230600" y="13533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160528</xdr:rowOff>
    </xdr:from>
    <xdr:ext cx="599010" cy="259045"/>
    <xdr:sp macro="" textlink="">
      <xdr:nvSpPr>
        <xdr:cNvPr id="632" name="公債費最大値テキスト">
          <a:extLst>
            <a:ext uri="{FF2B5EF4-FFF2-40B4-BE49-F238E27FC236}">
              <a16:creationId xmlns:a16="http://schemas.microsoft.com/office/drawing/2014/main" id="{00000000-0008-0000-0600-000078020000}"/>
            </a:ext>
          </a:extLst>
        </xdr:cNvPr>
        <xdr:cNvSpPr txBox="1"/>
      </xdr:nvSpPr>
      <xdr:spPr>
        <a:xfrm>
          <a:off x="16370300" y="11990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721,076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42401</xdr:rowOff>
    </xdr:from>
    <xdr:to>
      <xdr:col>86</xdr:col>
      <xdr:colOff>25400</xdr:colOff>
      <xdr:row>71</xdr:row>
      <xdr:rowOff>42401</xdr:rowOff>
    </xdr:to>
    <xdr:cxnSp macro="">
      <xdr:nvCxnSpPr>
        <xdr:cNvPr id="633" name="直線コネクタ 632">
          <a:extLst>
            <a:ext uri="{FF2B5EF4-FFF2-40B4-BE49-F238E27FC236}">
              <a16:creationId xmlns:a16="http://schemas.microsoft.com/office/drawing/2014/main" id="{00000000-0008-0000-0600-000079020000}"/>
            </a:ext>
          </a:extLst>
        </xdr:cNvPr>
        <xdr:cNvCxnSpPr/>
      </xdr:nvCxnSpPr>
      <xdr:spPr>
        <a:xfrm>
          <a:off x="16230600" y="122153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15044</xdr:rowOff>
    </xdr:from>
    <xdr:to>
      <xdr:col>85</xdr:col>
      <xdr:colOff>127000</xdr:colOff>
      <xdr:row>77</xdr:row>
      <xdr:rowOff>63033</xdr:rowOff>
    </xdr:to>
    <xdr:cxnSp macro="">
      <xdr:nvCxnSpPr>
        <xdr:cNvPr id="634" name="直線コネクタ 633">
          <a:extLst>
            <a:ext uri="{FF2B5EF4-FFF2-40B4-BE49-F238E27FC236}">
              <a16:creationId xmlns:a16="http://schemas.microsoft.com/office/drawing/2014/main" id="{00000000-0008-0000-0600-00007A020000}"/>
            </a:ext>
          </a:extLst>
        </xdr:cNvPr>
        <xdr:cNvCxnSpPr/>
      </xdr:nvCxnSpPr>
      <xdr:spPr>
        <a:xfrm>
          <a:off x="15481300" y="13216694"/>
          <a:ext cx="838200" cy="479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18874</xdr:rowOff>
    </xdr:from>
    <xdr:ext cx="599010" cy="259045"/>
    <xdr:sp macro="" textlink="">
      <xdr:nvSpPr>
        <xdr:cNvPr id="635" name="公債費平均値テキスト">
          <a:extLst>
            <a:ext uri="{FF2B5EF4-FFF2-40B4-BE49-F238E27FC236}">
              <a16:creationId xmlns:a16="http://schemas.microsoft.com/office/drawing/2014/main" id="{00000000-0008-0000-0600-00007B020000}"/>
            </a:ext>
          </a:extLst>
        </xdr:cNvPr>
        <xdr:cNvSpPr txBox="1"/>
      </xdr:nvSpPr>
      <xdr:spPr>
        <a:xfrm>
          <a:off x="16370300" y="130490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167447</xdr:rowOff>
    </xdr:from>
    <xdr:to>
      <xdr:col>85</xdr:col>
      <xdr:colOff>177800</xdr:colOff>
      <xdr:row>77</xdr:row>
      <xdr:rowOff>97597</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6268700" y="13197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15044</xdr:rowOff>
    </xdr:from>
    <xdr:to>
      <xdr:col>81</xdr:col>
      <xdr:colOff>50800</xdr:colOff>
      <xdr:row>77</xdr:row>
      <xdr:rowOff>16447</xdr:rowOff>
    </xdr:to>
    <xdr:cxnSp macro="">
      <xdr:nvCxnSpPr>
        <xdr:cNvPr id="637" name="直線コネクタ 636">
          <a:extLst>
            <a:ext uri="{FF2B5EF4-FFF2-40B4-BE49-F238E27FC236}">
              <a16:creationId xmlns:a16="http://schemas.microsoft.com/office/drawing/2014/main" id="{00000000-0008-0000-0600-00007D020000}"/>
            </a:ext>
          </a:extLst>
        </xdr:cNvPr>
        <xdr:cNvCxnSpPr/>
      </xdr:nvCxnSpPr>
      <xdr:spPr>
        <a:xfrm flipV="1">
          <a:off x="14592300" y="13216694"/>
          <a:ext cx="889000" cy="14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7579</xdr:rowOff>
    </xdr:from>
    <xdr:to>
      <xdr:col>81</xdr:col>
      <xdr:colOff>101600</xdr:colOff>
      <xdr:row>77</xdr:row>
      <xdr:rowOff>109179</xdr:rowOff>
    </xdr:to>
    <xdr:sp macro="" textlink="">
      <xdr:nvSpPr>
        <xdr:cNvPr id="638" name="フローチャート: 判断 637">
          <a:extLst>
            <a:ext uri="{FF2B5EF4-FFF2-40B4-BE49-F238E27FC236}">
              <a16:creationId xmlns:a16="http://schemas.microsoft.com/office/drawing/2014/main" id="{00000000-0008-0000-0600-00007E020000}"/>
            </a:ext>
          </a:extLst>
        </xdr:cNvPr>
        <xdr:cNvSpPr/>
      </xdr:nvSpPr>
      <xdr:spPr>
        <a:xfrm>
          <a:off x="15430500" y="13209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100306</xdr:rowOff>
    </xdr:from>
    <xdr:ext cx="59901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5181795" y="13301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16447</xdr:rowOff>
    </xdr:from>
    <xdr:to>
      <xdr:col>76</xdr:col>
      <xdr:colOff>114300</xdr:colOff>
      <xdr:row>77</xdr:row>
      <xdr:rowOff>23676</xdr:rowOff>
    </xdr:to>
    <xdr:cxnSp macro="">
      <xdr:nvCxnSpPr>
        <xdr:cNvPr id="640" name="直線コネクタ 639">
          <a:extLst>
            <a:ext uri="{FF2B5EF4-FFF2-40B4-BE49-F238E27FC236}">
              <a16:creationId xmlns:a16="http://schemas.microsoft.com/office/drawing/2014/main" id="{00000000-0008-0000-0600-000080020000}"/>
            </a:ext>
          </a:extLst>
        </xdr:cNvPr>
        <xdr:cNvCxnSpPr/>
      </xdr:nvCxnSpPr>
      <xdr:spPr>
        <a:xfrm flipV="1">
          <a:off x="13703300" y="13218097"/>
          <a:ext cx="889000" cy="7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10638</xdr:rowOff>
    </xdr:from>
    <xdr:to>
      <xdr:col>76</xdr:col>
      <xdr:colOff>165100</xdr:colOff>
      <xdr:row>77</xdr:row>
      <xdr:rowOff>112238</xdr:rowOff>
    </xdr:to>
    <xdr:sp macro="" textlink="">
      <xdr:nvSpPr>
        <xdr:cNvPr id="641" name="フローチャート: 判断 640">
          <a:extLst>
            <a:ext uri="{FF2B5EF4-FFF2-40B4-BE49-F238E27FC236}">
              <a16:creationId xmlns:a16="http://schemas.microsoft.com/office/drawing/2014/main" id="{00000000-0008-0000-0600-000081020000}"/>
            </a:ext>
          </a:extLst>
        </xdr:cNvPr>
        <xdr:cNvSpPr/>
      </xdr:nvSpPr>
      <xdr:spPr>
        <a:xfrm>
          <a:off x="14541500" y="13212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103365</xdr:rowOff>
    </xdr:from>
    <xdr:ext cx="59901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4292795" y="13305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23676</xdr:rowOff>
    </xdr:from>
    <xdr:to>
      <xdr:col>71</xdr:col>
      <xdr:colOff>177800</xdr:colOff>
      <xdr:row>77</xdr:row>
      <xdr:rowOff>33471</xdr:rowOff>
    </xdr:to>
    <xdr:cxnSp macro="">
      <xdr:nvCxnSpPr>
        <xdr:cNvPr id="643" name="直線コネクタ 642">
          <a:extLst>
            <a:ext uri="{FF2B5EF4-FFF2-40B4-BE49-F238E27FC236}">
              <a16:creationId xmlns:a16="http://schemas.microsoft.com/office/drawing/2014/main" id="{00000000-0008-0000-0600-000083020000}"/>
            </a:ext>
          </a:extLst>
        </xdr:cNvPr>
        <xdr:cNvCxnSpPr/>
      </xdr:nvCxnSpPr>
      <xdr:spPr>
        <a:xfrm flipV="1">
          <a:off x="12814300" y="13225326"/>
          <a:ext cx="889000" cy="9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36632</xdr:rowOff>
    </xdr:from>
    <xdr:to>
      <xdr:col>72</xdr:col>
      <xdr:colOff>38100</xdr:colOff>
      <xdr:row>77</xdr:row>
      <xdr:rowOff>138232</xdr:rowOff>
    </xdr:to>
    <xdr:sp macro="" textlink="">
      <xdr:nvSpPr>
        <xdr:cNvPr id="644" name="フローチャート: 判断 643">
          <a:extLst>
            <a:ext uri="{FF2B5EF4-FFF2-40B4-BE49-F238E27FC236}">
              <a16:creationId xmlns:a16="http://schemas.microsoft.com/office/drawing/2014/main" id="{00000000-0008-0000-0600-000084020000}"/>
            </a:ext>
          </a:extLst>
        </xdr:cNvPr>
        <xdr:cNvSpPr/>
      </xdr:nvSpPr>
      <xdr:spPr>
        <a:xfrm>
          <a:off x="13652500" y="13238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129359</xdr:rowOff>
    </xdr:from>
    <xdr:ext cx="59901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3403795" y="133310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50507</xdr:rowOff>
    </xdr:from>
    <xdr:to>
      <xdr:col>67</xdr:col>
      <xdr:colOff>101600</xdr:colOff>
      <xdr:row>77</xdr:row>
      <xdr:rowOff>152107</xdr:rowOff>
    </xdr:to>
    <xdr:sp macro="" textlink="">
      <xdr:nvSpPr>
        <xdr:cNvPr id="646" name="フローチャート: 判断 645">
          <a:extLst>
            <a:ext uri="{FF2B5EF4-FFF2-40B4-BE49-F238E27FC236}">
              <a16:creationId xmlns:a16="http://schemas.microsoft.com/office/drawing/2014/main" id="{00000000-0008-0000-0600-000086020000}"/>
            </a:ext>
          </a:extLst>
        </xdr:cNvPr>
        <xdr:cNvSpPr/>
      </xdr:nvSpPr>
      <xdr:spPr>
        <a:xfrm>
          <a:off x="12763500" y="1325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77</xdr:row>
      <xdr:rowOff>143234</xdr:rowOff>
    </xdr:from>
    <xdr:ext cx="59901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2514795" y="133448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12233</xdr:rowOff>
    </xdr:from>
    <xdr:to>
      <xdr:col>85</xdr:col>
      <xdr:colOff>177800</xdr:colOff>
      <xdr:row>77</xdr:row>
      <xdr:rowOff>113833</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6268700" y="13213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162110</xdr:rowOff>
    </xdr:from>
    <xdr:ext cx="599010" cy="259045"/>
    <xdr:sp macro="" textlink="">
      <xdr:nvSpPr>
        <xdr:cNvPr id="654" name="公債費該当値テキスト">
          <a:extLst>
            <a:ext uri="{FF2B5EF4-FFF2-40B4-BE49-F238E27FC236}">
              <a16:creationId xmlns:a16="http://schemas.microsoft.com/office/drawing/2014/main" id="{00000000-0008-0000-0600-00008E020000}"/>
            </a:ext>
          </a:extLst>
        </xdr:cNvPr>
        <xdr:cNvSpPr txBox="1"/>
      </xdr:nvSpPr>
      <xdr:spPr>
        <a:xfrm>
          <a:off x="16370300" y="131923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135694</xdr:rowOff>
    </xdr:from>
    <xdr:to>
      <xdr:col>81</xdr:col>
      <xdr:colOff>101600</xdr:colOff>
      <xdr:row>77</xdr:row>
      <xdr:rowOff>65844</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5430500" y="13165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82371</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5181795" y="129411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137097</xdr:rowOff>
    </xdr:from>
    <xdr:to>
      <xdr:col>76</xdr:col>
      <xdr:colOff>165100</xdr:colOff>
      <xdr:row>77</xdr:row>
      <xdr:rowOff>67247</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4541500" y="131672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83773</xdr:rowOff>
    </xdr:from>
    <xdr:ext cx="599010"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4292795" y="129425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76</xdr:row>
      <xdr:rowOff>144326</xdr:rowOff>
    </xdr:from>
    <xdr:to>
      <xdr:col>72</xdr:col>
      <xdr:colOff>38100</xdr:colOff>
      <xdr:row>77</xdr:row>
      <xdr:rowOff>74476</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3652500" y="13174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91003</xdr:rowOff>
    </xdr:from>
    <xdr:ext cx="599010"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3403795" y="129497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154121</xdr:rowOff>
    </xdr:from>
    <xdr:to>
      <xdr:col>67</xdr:col>
      <xdr:colOff>101600</xdr:colOff>
      <xdr:row>77</xdr:row>
      <xdr:rowOff>84271</xdr:rowOff>
    </xdr:to>
    <xdr:sp macro="" textlink="">
      <xdr:nvSpPr>
        <xdr:cNvPr id="661" name="楕円 660">
          <a:extLst>
            <a:ext uri="{FF2B5EF4-FFF2-40B4-BE49-F238E27FC236}">
              <a16:creationId xmlns:a16="http://schemas.microsoft.com/office/drawing/2014/main" id="{00000000-0008-0000-0600-000095020000}"/>
            </a:ext>
          </a:extLst>
        </xdr:cNvPr>
        <xdr:cNvSpPr/>
      </xdr:nvSpPr>
      <xdr:spPr>
        <a:xfrm>
          <a:off x="12763500" y="13184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100799</xdr:rowOff>
    </xdr:from>
    <xdr:ext cx="599010"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514795" y="129595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9" name="正方形/長方形 668">
          <a:extLst>
            <a:ext uri="{FF2B5EF4-FFF2-40B4-BE49-F238E27FC236}">
              <a16:creationId xmlns:a16="http://schemas.microsoft.com/office/drawing/2014/main" id="{00000000-0008-0000-0600-00009D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33,801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0" name="正方形/長方形 669">
          <a:extLst>
            <a:ext uri="{FF2B5EF4-FFF2-40B4-BE49-F238E27FC236}">
              <a16:creationId xmlns:a16="http://schemas.microsoft.com/office/drawing/2014/main" id="{00000000-0008-0000-0600-00009E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3" name="積立金グラフ枠">
          <a:extLst>
            <a:ext uri="{FF2B5EF4-FFF2-40B4-BE49-F238E27FC236}">
              <a16:creationId xmlns:a16="http://schemas.microsoft.com/office/drawing/2014/main" id="{00000000-0008-0000-0600-0000A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132880</xdr:rowOff>
    </xdr:from>
    <xdr:to>
      <xdr:col>85</xdr:col>
      <xdr:colOff>126364</xdr:colOff>
      <xdr:row>98</xdr:row>
      <xdr:rowOff>139619</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flipV="1">
          <a:off x="16317595" y="15563380"/>
          <a:ext cx="1269" cy="13783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143446</xdr:rowOff>
    </xdr:from>
    <xdr:ext cx="313932" cy="259045"/>
    <xdr:sp macro="" textlink="">
      <xdr:nvSpPr>
        <xdr:cNvPr id="685" name="積立金最小値テキスト">
          <a:extLst>
            <a:ext uri="{FF2B5EF4-FFF2-40B4-BE49-F238E27FC236}">
              <a16:creationId xmlns:a16="http://schemas.microsoft.com/office/drawing/2014/main" id="{00000000-0008-0000-0600-0000AD020000}"/>
            </a:ext>
          </a:extLst>
        </xdr:cNvPr>
        <xdr:cNvSpPr txBox="1"/>
      </xdr:nvSpPr>
      <xdr:spPr>
        <a:xfrm>
          <a:off x="16370300" y="1694554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139619</xdr:rowOff>
    </xdr:from>
    <xdr:to>
      <xdr:col>86</xdr:col>
      <xdr:colOff>25400</xdr:colOff>
      <xdr:row>98</xdr:row>
      <xdr:rowOff>139619</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69417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79557</xdr:rowOff>
    </xdr:from>
    <xdr:ext cx="690189" cy="259045"/>
    <xdr:sp macro="" textlink="">
      <xdr:nvSpPr>
        <xdr:cNvPr id="687" name="積立金最大値テキスト">
          <a:extLst>
            <a:ext uri="{FF2B5EF4-FFF2-40B4-BE49-F238E27FC236}">
              <a16:creationId xmlns:a16="http://schemas.microsoft.com/office/drawing/2014/main" id="{00000000-0008-0000-0600-0000AF020000}"/>
            </a:ext>
          </a:extLst>
        </xdr:cNvPr>
        <xdr:cNvSpPr txBox="1"/>
      </xdr:nvSpPr>
      <xdr:spPr>
        <a:xfrm>
          <a:off x="16370300" y="1533860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1,507,459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132880</xdr:rowOff>
    </xdr:from>
    <xdr:to>
      <xdr:col>86</xdr:col>
      <xdr:colOff>25400</xdr:colOff>
      <xdr:row>90</xdr:row>
      <xdr:rowOff>132880</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a:off x="16230600" y="15563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60145</xdr:rowOff>
    </xdr:from>
    <xdr:to>
      <xdr:col>85</xdr:col>
      <xdr:colOff>127000</xdr:colOff>
      <xdr:row>98</xdr:row>
      <xdr:rowOff>97557</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flipV="1">
          <a:off x="15481300" y="16862245"/>
          <a:ext cx="838200" cy="37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2398</xdr:rowOff>
    </xdr:from>
    <xdr:ext cx="599010" cy="259045"/>
    <xdr:sp macro="" textlink="">
      <xdr:nvSpPr>
        <xdr:cNvPr id="690" name="積立金平均値テキスト">
          <a:extLst>
            <a:ext uri="{FF2B5EF4-FFF2-40B4-BE49-F238E27FC236}">
              <a16:creationId xmlns:a16="http://schemas.microsoft.com/office/drawing/2014/main" id="{00000000-0008-0000-0600-0000B2020000}"/>
            </a:ext>
          </a:extLst>
        </xdr:cNvPr>
        <xdr:cNvSpPr txBox="1"/>
      </xdr:nvSpPr>
      <xdr:spPr>
        <a:xfrm>
          <a:off x="16370300" y="166330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119,618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150971</xdr:rowOff>
    </xdr:from>
    <xdr:to>
      <xdr:col>85</xdr:col>
      <xdr:colOff>177800</xdr:colOff>
      <xdr:row>98</xdr:row>
      <xdr:rowOff>81121</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6268700" y="16781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97557</xdr:rowOff>
    </xdr:from>
    <xdr:to>
      <xdr:col>81</xdr:col>
      <xdr:colOff>50800</xdr:colOff>
      <xdr:row>98</xdr:row>
      <xdr:rowOff>97985</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flipV="1">
          <a:off x="14592300" y="16899657"/>
          <a:ext cx="889000" cy="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158102</xdr:rowOff>
    </xdr:from>
    <xdr:to>
      <xdr:col>81</xdr:col>
      <xdr:colOff>101600</xdr:colOff>
      <xdr:row>98</xdr:row>
      <xdr:rowOff>88252</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5430500" y="16788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104779</xdr:rowOff>
    </xdr:from>
    <xdr:ext cx="59901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5181795" y="165639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32319</xdr:rowOff>
    </xdr:from>
    <xdr:to>
      <xdr:col>76</xdr:col>
      <xdr:colOff>114300</xdr:colOff>
      <xdr:row>98</xdr:row>
      <xdr:rowOff>97985</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a:off x="13703300" y="16834419"/>
          <a:ext cx="889000" cy="656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151967</xdr:rowOff>
    </xdr:from>
    <xdr:to>
      <xdr:col>76</xdr:col>
      <xdr:colOff>165100</xdr:colOff>
      <xdr:row>98</xdr:row>
      <xdr:rowOff>82117</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4541500" y="16782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98644</xdr:rowOff>
    </xdr:from>
    <xdr:ext cx="59901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4292795" y="165578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32319</xdr:rowOff>
    </xdr:from>
    <xdr:to>
      <xdr:col>71</xdr:col>
      <xdr:colOff>177800</xdr:colOff>
      <xdr:row>98</xdr:row>
      <xdr:rowOff>90212</xdr:rowOff>
    </xdr:to>
    <xdr:cxnSp macro="">
      <xdr:nvCxnSpPr>
        <xdr:cNvPr id="698" name="直線コネクタ 697">
          <a:extLst>
            <a:ext uri="{FF2B5EF4-FFF2-40B4-BE49-F238E27FC236}">
              <a16:creationId xmlns:a16="http://schemas.microsoft.com/office/drawing/2014/main" id="{00000000-0008-0000-0600-0000BA020000}"/>
            </a:ext>
          </a:extLst>
        </xdr:cNvPr>
        <xdr:cNvCxnSpPr/>
      </xdr:nvCxnSpPr>
      <xdr:spPr>
        <a:xfrm flipV="1">
          <a:off x="12814300" y="16834419"/>
          <a:ext cx="889000" cy="578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138706</xdr:rowOff>
    </xdr:from>
    <xdr:to>
      <xdr:col>72</xdr:col>
      <xdr:colOff>38100</xdr:colOff>
      <xdr:row>98</xdr:row>
      <xdr:rowOff>68856</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3652500" y="16769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85383</xdr:rowOff>
    </xdr:from>
    <xdr:ext cx="59901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3403795" y="16544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15325</xdr:rowOff>
    </xdr:from>
    <xdr:to>
      <xdr:col>67</xdr:col>
      <xdr:colOff>101600</xdr:colOff>
      <xdr:row>98</xdr:row>
      <xdr:rowOff>116925</xdr:rowOff>
    </xdr:to>
    <xdr:sp macro="" textlink="">
      <xdr:nvSpPr>
        <xdr:cNvPr id="701" name="フローチャート: 判断 700">
          <a:extLst>
            <a:ext uri="{FF2B5EF4-FFF2-40B4-BE49-F238E27FC236}">
              <a16:creationId xmlns:a16="http://schemas.microsoft.com/office/drawing/2014/main" id="{00000000-0008-0000-0600-0000BD020000}"/>
            </a:ext>
          </a:extLst>
        </xdr:cNvPr>
        <xdr:cNvSpPr/>
      </xdr:nvSpPr>
      <xdr:spPr>
        <a:xfrm>
          <a:off x="12763500" y="16817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133452</xdr:rowOff>
    </xdr:from>
    <xdr:ext cx="534377"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2547111" y="165926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9345</xdr:rowOff>
    </xdr:from>
    <xdr:to>
      <xdr:col>85</xdr:col>
      <xdr:colOff>177800</xdr:colOff>
      <xdr:row>98</xdr:row>
      <xdr:rowOff>110945</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6268700" y="16811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129399</xdr:rowOff>
    </xdr:from>
    <xdr:ext cx="534377" cy="259045"/>
    <xdr:sp macro="" textlink="">
      <xdr:nvSpPr>
        <xdr:cNvPr id="709" name="積立金該当値テキスト">
          <a:extLst>
            <a:ext uri="{FF2B5EF4-FFF2-40B4-BE49-F238E27FC236}">
              <a16:creationId xmlns:a16="http://schemas.microsoft.com/office/drawing/2014/main" id="{00000000-0008-0000-0600-0000C5020000}"/>
            </a:ext>
          </a:extLst>
        </xdr:cNvPr>
        <xdr:cNvSpPr txBox="1"/>
      </xdr:nvSpPr>
      <xdr:spPr>
        <a:xfrm>
          <a:off x="16370300" y="167600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46757</xdr:rowOff>
    </xdr:from>
    <xdr:to>
      <xdr:col>81</xdr:col>
      <xdr:colOff>101600</xdr:colOff>
      <xdr:row>98</xdr:row>
      <xdr:rowOff>148357</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5430500" y="16848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139484</xdr:rowOff>
    </xdr:from>
    <xdr:ext cx="534377"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5214111" y="169415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47185</xdr:rowOff>
    </xdr:from>
    <xdr:to>
      <xdr:col>76</xdr:col>
      <xdr:colOff>165100</xdr:colOff>
      <xdr:row>98</xdr:row>
      <xdr:rowOff>148785</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4541500" y="16849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139912</xdr:rowOff>
    </xdr:from>
    <xdr:ext cx="534377"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4325111" y="169420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152969</xdr:rowOff>
    </xdr:from>
    <xdr:to>
      <xdr:col>72</xdr:col>
      <xdr:colOff>38100</xdr:colOff>
      <xdr:row>98</xdr:row>
      <xdr:rowOff>83119</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3652500" y="16783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74246</xdr:rowOff>
    </xdr:from>
    <xdr:ext cx="599010"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3403795" y="168763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117,433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39412</xdr:rowOff>
    </xdr:from>
    <xdr:to>
      <xdr:col>67</xdr:col>
      <xdr:colOff>101600</xdr:colOff>
      <xdr:row>98</xdr:row>
      <xdr:rowOff>141012</xdr:rowOff>
    </xdr:to>
    <xdr:sp macro="" textlink="">
      <xdr:nvSpPr>
        <xdr:cNvPr id="716" name="楕円 715">
          <a:extLst>
            <a:ext uri="{FF2B5EF4-FFF2-40B4-BE49-F238E27FC236}">
              <a16:creationId xmlns:a16="http://schemas.microsoft.com/office/drawing/2014/main" id="{00000000-0008-0000-0600-0000CC020000}"/>
            </a:ext>
          </a:extLst>
        </xdr:cNvPr>
        <xdr:cNvSpPr/>
      </xdr:nvSpPr>
      <xdr:spPr>
        <a:xfrm>
          <a:off x="12763500" y="16841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132139</xdr:rowOff>
    </xdr:from>
    <xdr:ext cx="534377"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2547111" y="169342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4" name="正方形/長方形 723">
          <a:extLst>
            <a:ext uri="{FF2B5EF4-FFF2-40B4-BE49-F238E27FC236}">
              <a16:creationId xmlns:a16="http://schemas.microsoft.com/office/drawing/2014/main" id="{00000000-0008-0000-0600-0000D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5" name="正方形/長方形 724">
          <a:extLst>
            <a:ext uri="{FF2B5EF4-FFF2-40B4-BE49-F238E27FC236}">
              <a16:creationId xmlns:a16="http://schemas.microsoft.com/office/drawing/2014/main" id="{00000000-0008-0000-0600-0000D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38299</xdr:rowOff>
    </xdr:from>
    <xdr:ext cx="595419"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7692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2" name="投資及び出資金グラフ枠">
          <a:extLst>
            <a:ext uri="{FF2B5EF4-FFF2-40B4-BE49-F238E27FC236}">
              <a16:creationId xmlns:a16="http://schemas.microsoft.com/office/drawing/2014/main" id="{00000000-0008-0000-0600-0000E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55004</xdr:rowOff>
    </xdr:from>
    <xdr:to>
      <xdr:col>116</xdr:col>
      <xdr:colOff>62864</xdr:colOff>
      <xdr:row>39</xdr:row>
      <xdr:rowOff>98878</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flipV="1">
          <a:off x="22159595" y="5369954"/>
          <a:ext cx="1269" cy="14154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44" name="投資及び出資金最小値テキスト">
          <a:extLst>
            <a:ext uri="{FF2B5EF4-FFF2-40B4-BE49-F238E27FC236}">
              <a16:creationId xmlns:a16="http://schemas.microsoft.com/office/drawing/2014/main" id="{00000000-0008-0000-0600-0000E8020000}"/>
            </a:ext>
          </a:extLst>
        </xdr:cNvPr>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1681</xdr:rowOff>
    </xdr:from>
    <xdr:ext cx="534377" cy="259045"/>
    <xdr:sp macro="" textlink="">
      <xdr:nvSpPr>
        <xdr:cNvPr id="746" name="投資及び出資金最大値テキスト">
          <a:extLst>
            <a:ext uri="{FF2B5EF4-FFF2-40B4-BE49-F238E27FC236}">
              <a16:creationId xmlns:a16="http://schemas.microsoft.com/office/drawing/2014/main" id="{00000000-0008-0000-0600-0000EA020000}"/>
            </a:ext>
          </a:extLst>
        </xdr:cNvPr>
        <xdr:cNvSpPr txBox="1"/>
      </xdr:nvSpPr>
      <xdr:spPr>
        <a:xfrm>
          <a:off x="22212300" y="5145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86,687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55004</xdr:rowOff>
    </xdr:from>
    <xdr:to>
      <xdr:col>116</xdr:col>
      <xdr:colOff>152400</xdr:colOff>
      <xdr:row>31</xdr:row>
      <xdr:rowOff>55004</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22072600" y="5369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97327</xdr:rowOff>
    </xdr:from>
    <xdr:to>
      <xdr:col>116</xdr:col>
      <xdr:colOff>63500</xdr:colOff>
      <xdr:row>39</xdr:row>
      <xdr:rowOff>98878</xdr:rowOff>
    </xdr:to>
    <xdr:cxnSp macro="">
      <xdr:nvCxnSpPr>
        <xdr:cNvPr id="748" name="直線コネクタ 747">
          <a:extLst>
            <a:ext uri="{FF2B5EF4-FFF2-40B4-BE49-F238E27FC236}">
              <a16:creationId xmlns:a16="http://schemas.microsoft.com/office/drawing/2014/main" id="{00000000-0008-0000-0600-0000EC020000}"/>
            </a:ext>
          </a:extLst>
        </xdr:cNvPr>
        <xdr:cNvCxnSpPr/>
      </xdr:nvCxnSpPr>
      <xdr:spPr>
        <a:xfrm>
          <a:off x="21323300" y="6783877"/>
          <a:ext cx="838200" cy="1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112104</xdr:rowOff>
    </xdr:from>
    <xdr:ext cx="469744" cy="259045"/>
    <xdr:sp macro="" textlink="">
      <xdr:nvSpPr>
        <xdr:cNvPr id="749" name="投資及び出資金平均値テキスト">
          <a:extLst>
            <a:ext uri="{FF2B5EF4-FFF2-40B4-BE49-F238E27FC236}">
              <a16:creationId xmlns:a16="http://schemas.microsoft.com/office/drawing/2014/main" id="{00000000-0008-0000-0600-0000ED020000}"/>
            </a:ext>
          </a:extLst>
        </xdr:cNvPr>
        <xdr:cNvSpPr txBox="1"/>
      </xdr:nvSpPr>
      <xdr:spPr>
        <a:xfrm>
          <a:off x="22212300" y="645575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89226</xdr:rowOff>
    </xdr:from>
    <xdr:to>
      <xdr:col>116</xdr:col>
      <xdr:colOff>114300</xdr:colOff>
      <xdr:row>39</xdr:row>
      <xdr:rowOff>19376</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22110700" y="6604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97327</xdr:rowOff>
    </xdr:from>
    <xdr:to>
      <xdr:col>111</xdr:col>
      <xdr:colOff>177800</xdr:colOff>
      <xdr:row>39</xdr:row>
      <xdr:rowOff>98878</xdr:rowOff>
    </xdr:to>
    <xdr:cxnSp macro="">
      <xdr:nvCxnSpPr>
        <xdr:cNvPr id="751" name="直線コネクタ 750">
          <a:extLst>
            <a:ext uri="{FF2B5EF4-FFF2-40B4-BE49-F238E27FC236}">
              <a16:creationId xmlns:a16="http://schemas.microsoft.com/office/drawing/2014/main" id="{00000000-0008-0000-0600-0000EF020000}"/>
            </a:ext>
          </a:extLst>
        </xdr:cNvPr>
        <xdr:cNvCxnSpPr/>
      </xdr:nvCxnSpPr>
      <xdr:spPr>
        <a:xfrm flipV="1">
          <a:off x="20434300" y="6783877"/>
          <a:ext cx="889000" cy="1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160827</xdr:rowOff>
    </xdr:from>
    <xdr:to>
      <xdr:col>112</xdr:col>
      <xdr:colOff>38100</xdr:colOff>
      <xdr:row>39</xdr:row>
      <xdr:rowOff>90977</xdr:rowOff>
    </xdr:to>
    <xdr:sp macro="" textlink="">
      <xdr:nvSpPr>
        <xdr:cNvPr id="752" name="フローチャート: 判断 751">
          <a:extLst>
            <a:ext uri="{FF2B5EF4-FFF2-40B4-BE49-F238E27FC236}">
              <a16:creationId xmlns:a16="http://schemas.microsoft.com/office/drawing/2014/main" id="{00000000-0008-0000-0600-0000F0020000}"/>
            </a:ext>
          </a:extLst>
        </xdr:cNvPr>
        <xdr:cNvSpPr/>
      </xdr:nvSpPr>
      <xdr:spPr>
        <a:xfrm>
          <a:off x="21272500" y="6675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107504</xdr:rowOff>
    </xdr:from>
    <xdr:ext cx="469744"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1088428" y="64511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54" name="直線コネクタ 753">
          <a:extLst>
            <a:ext uri="{FF2B5EF4-FFF2-40B4-BE49-F238E27FC236}">
              <a16:creationId xmlns:a16="http://schemas.microsoft.com/office/drawing/2014/main" id="{00000000-0008-0000-0600-0000F2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3077</xdr:rowOff>
    </xdr:from>
    <xdr:to>
      <xdr:col>107</xdr:col>
      <xdr:colOff>101600</xdr:colOff>
      <xdr:row>39</xdr:row>
      <xdr:rowOff>104677</xdr:rowOff>
    </xdr:to>
    <xdr:sp macro="" textlink="">
      <xdr:nvSpPr>
        <xdr:cNvPr id="755" name="フローチャート: 判断 754">
          <a:extLst>
            <a:ext uri="{FF2B5EF4-FFF2-40B4-BE49-F238E27FC236}">
              <a16:creationId xmlns:a16="http://schemas.microsoft.com/office/drawing/2014/main" id="{00000000-0008-0000-0600-0000F3020000}"/>
            </a:ext>
          </a:extLst>
        </xdr:cNvPr>
        <xdr:cNvSpPr/>
      </xdr:nvSpPr>
      <xdr:spPr>
        <a:xfrm>
          <a:off x="20383500" y="6689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121204</xdr:rowOff>
    </xdr:from>
    <xdr:ext cx="469744"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199428" y="64648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57" name="直線コネクタ 756">
          <a:extLst>
            <a:ext uri="{FF2B5EF4-FFF2-40B4-BE49-F238E27FC236}">
              <a16:creationId xmlns:a16="http://schemas.microsoft.com/office/drawing/2014/main" id="{00000000-0008-0000-0600-0000F5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7257</xdr:rowOff>
    </xdr:from>
    <xdr:to>
      <xdr:col>102</xdr:col>
      <xdr:colOff>165100</xdr:colOff>
      <xdr:row>39</xdr:row>
      <xdr:rowOff>108857</xdr:rowOff>
    </xdr:to>
    <xdr:sp macro="" textlink="">
      <xdr:nvSpPr>
        <xdr:cNvPr id="758" name="フローチャート: 判断 757">
          <a:extLst>
            <a:ext uri="{FF2B5EF4-FFF2-40B4-BE49-F238E27FC236}">
              <a16:creationId xmlns:a16="http://schemas.microsoft.com/office/drawing/2014/main" id="{00000000-0008-0000-0600-0000F6020000}"/>
            </a:ext>
          </a:extLst>
        </xdr:cNvPr>
        <xdr:cNvSpPr/>
      </xdr:nvSpPr>
      <xdr:spPr>
        <a:xfrm>
          <a:off x="19494500" y="6693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125384</xdr:rowOff>
    </xdr:from>
    <xdr:ext cx="469744"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9310428" y="64690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7437</xdr:rowOff>
    </xdr:from>
    <xdr:to>
      <xdr:col>98</xdr:col>
      <xdr:colOff>38100</xdr:colOff>
      <xdr:row>39</xdr:row>
      <xdr:rowOff>109037</xdr:rowOff>
    </xdr:to>
    <xdr:sp macro="" textlink="">
      <xdr:nvSpPr>
        <xdr:cNvPr id="760" name="フローチャート: 判断 759">
          <a:extLst>
            <a:ext uri="{FF2B5EF4-FFF2-40B4-BE49-F238E27FC236}">
              <a16:creationId xmlns:a16="http://schemas.microsoft.com/office/drawing/2014/main" id="{00000000-0008-0000-0600-0000F8020000}"/>
            </a:ext>
          </a:extLst>
        </xdr:cNvPr>
        <xdr:cNvSpPr/>
      </xdr:nvSpPr>
      <xdr:spPr>
        <a:xfrm>
          <a:off x="18605500" y="6693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125564</xdr:rowOff>
    </xdr:from>
    <xdr:ext cx="469744"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8421428" y="6469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134455</xdr:rowOff>
    </xdr:from>
    <xdr:ext cx="249299" cy="259045"/>
    <xdr:sp macro="" textlink="">
      <xdr:nvSpPr>
        <xdr:cNvPr id="768" name="投資及び出資金該当値テキスト">
          <a:extLst>
            <a:ext uri="{FF2B5EF4-FFF2-40B4-BE49-F238E27FC236}">
              <a16:creationId xmlns:a16="http://schemas.microsoft.com/office/drawing/2014/main" id="{00000000-0008-0000-0600-000000030000}"/>
            </a:ext>
          </a:extLst>
        </xdr:cNvPr>
        <xdr:cNvSpPr txBox="1"/>
      </xdr:nvSpPr>
      <xdr:spPr>
        <a:xfrm>
          <a:off x="22212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46527</xdr:rowOff>
    </xdr:from>
    <xdr:to>
      <xdr:col>112</xdr:col>
      <xdr:colOff>38100</xdr:colOff>
      <xdr:row>39</xdr:row>
      <xdr:rowOff>148127</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21272500" y="6733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39</xdr:row>
      <xdr:rowOff>139254</xdr:rowOff>
    </xdr:from>
    <xdr:ext cx="313932"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21166333" y="682580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73" name="楕円 772">
          <a:extLst>
            <a:ext uri="{FF2B5EF4-FFF2-40B4-BE49-F238E27FC236}">
              <a16:creationId xmlns:a16="http://schemas.microsoft.com/office/drawing/2014/main" id="{00000000-0008-0000-0600-000005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75" name="楕円 774">
          <a:extLst>
            <a:ext uri="{FF2B5EF4-FFF2-40B4-BE49-F238E27FC236}">
              <a16:creationId xmlns:a16="http://schemas.microsoft.com/office/drawing/2014/main" id="{00000000-0008-0000-0600-000007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1" name="正方形/長方形 780">
          <a:extLst>
            <a:ext uri="{FF2B5EF4-FFF2-40B4-BE49-F238E27FC236}">
              <a16:creationId xmlns:a16="http://schemas.microsoft.com/office/drawing/2014/main" id="{00000000-0008-0000-0600-00000D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2" name="正方形/長方形 781">
          <a:extLst>
            <a:ext uri="{FF2B5EF4-FFF2-40B4-BE49-F238E27FC236}">
              <a16:creationId xmlns:a16="http://schemas.microsoft.com/office/drawing/2014/main" id="{00000000-0008-0000-0600-00000E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3" name="正方形/長方形 782">
          <a:extLst>
            <a:ext uri="{FF2B5EF4-FFF2-40B4-BE49-F238E27FC236}">
              <a16:creationId xmlns:a16="http://schemas.microsoft.com/office/drawing/2014/main" id="{00000000-0008-0000-0600-00000F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4" name="正方形/長方形 783">
          <a:extLst>
            <a:ext uri="{FF2B5EF4-FFF2-40B4-BE49-F238E27FC236}">
              <a16:creationId xmlns:a16="http://schemas.microsoft.com/office/drawing/2014/main" id="{00000000-0008-0000-0600-00001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9" name="貸付金グラフ枠">
          <a:extLst>
            <a:ext uri="{FF2B5EF4-FFF2-40B4-BE49-F238E27FC236}">
              <a16:creationId xmlns:a16="http://schemas.microsoft.com/office/drawing/2014/main" id="{00000000-0008-0000-0600-00001F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40742</xdr:rowOff>
    </xdr:from>
    <xdr:to>
      <xdr:col>116</xdr:col>
      <xdr:colOff>62864</xdr:colOff>
      <xdr:row>59</xdr:row>
      <xdr:rowOff>44450</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flipV="1">
          <a:off x="22159595" y="8784692"/>
          <a:ext cx="1269" cy="13753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801" name="貸付金最小値テキスト">
          <a:extLst>
            <a:ext uri="{FF2B5EF4-FFF2-40B4-BE49-F238E27FC236}">
              <a16:creationId xmlns:a16="http://schemas.microsoft.com/office/drawing/2014/main" id="{00000000-0008-0000-0600-000021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158869</xdr:rowOff>
    </xdr:from>
    <xdr:ext cx="599010" cy="259045"/>
    <xdr:sp macro="" textlink="">
      <xdr:nvSpPr>
        <xdr:cNvPr id="803" name="貸付金最大値テキスト">
          <a:extLst>
            <a:ext uri="{FF2B5EF4-FFF2-40B4-BE49-F238E27FC236}">
              <a16:creationId xmlns:a16="http://schemas.microsoft.com/office/drawing/2014/main" id="{00000000-0008-0000-0600-000023030000}"/>
            </a:ext>
          </a:extLst>
        </xdr:cNvPr>
        <xdr:cNvSpPr txBox="1"/>
      </xdr:nvSpPr>
      <xdr:spPr>
        <a:xfrm>
          <a:off x="22212300" y="85599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108,292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40742</xdr:rowOff>
    </xdr:from>
    <xdr:to>
      <xdr:col>116</xdr:col>
      <xdr:colOff>152400</xdr:colOff>
      <xdr:row>51</xdr:row>
      <xdr:rowOff>40742</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22072600" y="87846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79387</xdr:rowOff>
    </xdr:from>
    <xdr:to>
      <xdr:col>116</xdr:col>
      <xdr:colOff>63500</xdr:colOff>
      <xdr:row>58</xdr:row>
      <xdr:rowOff>81776</xdr:rowOff>
    </xdr:to>
    <xdr:cxnSp macro="">
      <xdr:nvCxnSpPr>
        <xdr:cNvPr id="805" name="直線コネクタ 804">
          <a:extLst>
            <a:ext uri="{FF2B5EF4-FFF2-40B4-BE49-F238E27FC236}">
              <a16:creationId xmlns:a16="http://schemas.microsoft.com/office/drawing/2014/main" id="{00000000-0008-0000-0600-000025030000}"/>
            </a:ext>
          </a:extLst>
        </xdr:cNvPr>
        <xdr:cNvCxnSpPr/>
      </xdr:nvCxnSpPr>
      <xdr:spPr>
        <a:xfrm flipV="1">
          <a:off x="21323300" y="10023487"/>
          <a:ext cx="838200" cy="2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31919</xdr:rowOff>
    </xdr:from>
    <xdr:ext cx="469744" cy="259045"/>
    <xdr:sp macro="" textlink="">
      <xdr:nvSpPr>
        <xdr:cNvPr id="806" name="貸付金平均値テキスト">
          <a:extLst>
            <a:ext uri="{FF2B5EF4-FFF2-40B4-BE49-F238E27FC236}">
              <a16:creationId xmlns:a16="http://schemas.microsoft.com/office/drawing/2014/main" id="{00000000-0008-0000-0600-000026030000}"/>
            </a:ext>
          </a:extLst>
        </xdr:cNvPr>
        <xdr:cNvSpPr txBox="1"/>
      </xdr:nvSpPr>
      <xdr:spPr>
        <a:xfrm>
          <a:off x="22212300" y="99760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53492</xdr:rowOff>
    </xdr:from>
    <xdr:to>
      <xdr:col>116</xdr:col>
      <xdr:colOff>114300</xdr:colOff>
      <xdr:row>58</xdr:row>
      <xdr:rowOff>155092</xdr:rowOff>
    </xdr:to>
    <xdr:sp macro="" textlink="">
      <xdr:nvSpPr>
        <xdr:cNvPr id="807" name="フローチャート: 判断 806">
          <a:extLst>
            <a:ext uri="{FF2B5EF4-FFF2-40B4-BE49-F238E27FC236}">
              <a16:creationId xmlns:a16="http://schemas.microsoft.com/office/drawing/2014/main" id="{00000000-0008-0000-0600-000027030000}"/>
            </a:ext>
          </a:extLst>
        </xdr:cNvPr>
        <xdr:cNvSpPr/>
      </xdr:nvSpPr>
      <xdr:spPr>
        <a:xfrm>
          <a:off x="22110700" y="9997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81776</xdr:rowOff>
    </xdr:from>
    <xdr:to>
      <xdr:col>111</xdr:col>
      <xdr:colOff>177800</xdr:colOff>
      <xdr:row>58</xdr:row>
      <xdr:rowOff>88354</xdr:rowOff>
    </xdr:to>
    <xdr:cxnSp macro="">
      <xdr:nvCxnSpPr>
        <xdr:cNvPr id="808" name="直線コネクタ 807">
          <a:extLst>
            <a:ext uri="{FF2B5EF4-FFF2-40B4-BE49-F238E27FC236}">
              <a16:creationId xmlns:a16="http://schemas.microsoft.com/office/drawing/2014/main" id="{00000000-0008-0000-0600-000028030000}"/>
            </a:ext>
          </a:extLst>
        </xdr:cNvPr>
        <xdr:cNvCxnSpPr/>
      </xdr:nvCxnSpPr>
      <xdr:spPr>
        <a:xfrm flipV="1">
          <a:off x="20434300" y="10025876"/>
          <a:ext cx="889000" cy="6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67564</xdr:rowOff>
    </xdr:from>
    <xdr:to>
      <xdr:col>112</xdr:col>
      <xdr:colOff>38100</xdr:colOff>
      <xdr:row>58</xdr:row>
      <xdr:rowOff>169164</xdr:rowOff>
    </xdr:to>
    <xdr:sp macro="" textlink="">
      <xdr:nvSpPr>
        <xdr:cNvPr id="809" name="フローチャート: 判断 808">
          <a:extLst>
            <a:ext uri="{FF2B5EF4-FFF2-40B4-BE49-F238E27FC236}">
              <a16:creationId xmlns:a16="http://schemas.microsoft.com/office/drawing/2014/main" id="{00000000-0008-0000-0600-000029030000}"/>
            </a:ext>
          </a:extLst>
        </xdr:cNvPr>
        <xdr:cNvSpPr/>
      </xdr:nvSpPr>
      <xdr:spPr>
        <a:xfrm>
          <a:off x="21272500" y="10011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160291</xdr:rowOff>
    </xdr:from>
    <xdr:ext cx="469744"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088428" y="101043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76060</xdr:rowOff>
    </xdr:from>
    <xdr:to>
      <xdr:col>107</xdr:col>
      <xdr:colOff>50800</xdr:colOff>
      <xdr:row>58</xdr:row>
      <xdr:rowOff>88354</xdr:rowOff>
    </xdr:to>
    <xdr:cxnSp macro="">
      <xdr:nvCxnSpPr>
        <xdr:cNvPr id="811" name="直線コネクタ 810">
          <a:extLst>
            <a:ext uri="{FF2B5EF4-FFF2-40B4-BE49-F238E27FC236}">
              <a16:creationId xmlns:a16="http://schemas.microsoft.com/office/drawing/2014/main" id="{00000000-0008-0000-0600-00002B030000}"/>
            </a:ext>
          </a:extLst>
        </xdr:cNvPr>
        <xdr:cNvCxnSpPr/>
      </xdr:nvCxnSpPr>
      <xdr:spPr>
        <a:xfrm>
          <a:off x="19545300" y="10020160"/>
          <a:ext cx="889000" cy="12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63729</xdr:rowOff>
    </xdr:from>
    <xdr:to>
      <xdr:col>107</xdr:col>
      <xdr:colOff>101600</xdr:colOff>
      <xdr:row>58</xdr:row>
      <xdr:rowOff>165329</xdr:rowOff>
    </xdr:to>
    <xdr:sp macro="" textlink="">
      <xdr:nvSpPr>
        <xdr:cNvPr id="812" name="フローチャート: 判断 811">
          <a:extLst>
            <a:ext uri="{FF2B5EF4-FFF2-40B4-BE49-F238E27FC236}">
              <a16:creationId xmlns:a16="http://schemas.microsoft.com/office/drawing/2014/main" id="{00000000-0008-0000-0600-00002C030000}"/>
            </a:ext>
          </a:extLst>
        </xdr:cNvPr>
        <xdr:cNvSpPr/>
      </xdr:nvSpPr>
      <xdr:spPr>
        <a:xfrm>
          <a:off x="20383500" y="10007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156456</xdr:rowOff>
    </xdr:from>
    <xdr:ext cx="469744"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0199428" y="101005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75502</xdr:rowOff>
    </xdr:from>
    <xdr:to>
      <xdr:col>102</xdr:col>
      <xdr:colOff>114300</xdr:colOff>
      <xdr:row>58</xdr:row>
      <xdr:rowOff>76060</xdr:rowOff>
    </xdr:to>
    <xdr:cxnSp macro="">
      <xdr:nvCxnSpPr>
        <xdr:cNvPr id="814" name="直線コネクタ 813">
          <a:extLst>
            <a:ext uri="{FF2B5EF4-FFF2-40B4-BE49-F238E27FC236}">
              <a16:creationId xmlns:a16="http://schemas.microsoft.com/office/drawing/2014/main" id="{00000000-0008-0000-0600-00002E030000}"/>
            </a:ext>
          </a:extLst>
        </xdr:cNvPr>
        <xdr:cNvCxnSpPr/>
      </xdr:nvCxnSpPr>
      <xdr:spPr>
        <a:xfrm>
          <a:off x="18656300" y="10019602"/>
          <a:ext cx="889000" cy="5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63868</xdr:rowOff>
    </xdr:from>
    <xdr:to>
      <xdr:col>102</xdr:col>
      <xdr:colOff>165100</xdr:colOff>
      <xdr:row>58</xdr:row>
      <xdr:rowOff>165468</xdr:rowOff>
    </xdr:to>
    <xdr:sp macro="" textlink="">
      <xdr:nvSpPr>
        <xdr:cNvPr id="815" name="フローチャート: 判断 814">
          <a:extLst>
            <a:ext uri="{FF2B5EF4-FFF2-40B4-BE49-F238E27FC236}">
              <a16:creationId xmlns:a16="http://schemas.microsoft.com/office/drawing/2014/main" id="{00000000-0008-0000-0600-00002F030000}"/>
            </a:ext>
          </a:extLst>
        </xdr:cNvPr>
        <xdr:cNvSpPr/>
      </xdr:nvSpPr>
      <xdr:spPr>
        <a:xfrm>
          <a:off x="19494500" y="10007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156595</xdr:rowOff>
    </xdr:from>
    <xdr:ext cx="469744"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19310428" y="101006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61709</xdr:rowOff>
    </xdr:from>
    <xdr:to>
      <xdr:col>98</xdr:col>
      <xdr:colOff>38100</xdr:colOff>
      <xdr:row>58</xdr:row>
      <xdr:rowOff>163309</xdr:rowOff>
    </xdr:to>
    <xdr:sp macro="" textlink="">
      <xdr:nvSpPr>
        <xdr:cNvPr id="817" name="フローチャート: 判断 816">
          <a:extLst>
            <a:ext uri="{FF2B5EF4-FFF2-40B4-BE49-F238E27FC236}">
              <a16:creationId xmlns:a16="http://schemas.microsoft.com/office/drawing/2014/main" id="{00000000-0008-0000-0600-000031030000}"/>
            </a:ext>
          </a:extLst>
        </xdr:cNvPr>
        <xdr:cNvSpPr/>
      </xdr:nvSpPr>
      <xdr:spPr>
        <a:xfrm>
          <a:off x="18605500" y="10005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154436</xdr:rowOff>
    </xdr:from>
    <xdr:ext cx="469744"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8421428" y="100985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28587</xdr:rowOff>
    </xdr:from>
    <xdr:to>
      <xdr:col>116</xdr:col>
      <xdr:colOff>114300</xdr:colOff>
      <xdr:row>58</xdr:row>
      <xdr:rowOff>130187</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2110700" y="9972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51464</xdr:rowOff>
    </xdr:from>
    <xdr:ext cx="534377" cy="259045"/>
    <xdr:sp macro="" textlink="">
      <xdr:nvSpPr>
        <xdr:cNvPr id="825" name="貸付金該当値テキスト">
          <a:extLst>
            <a:ext uri="{FF2B5EF4-FFF2-40B4-BE49-F238E27FC236}">
              <a16:creationId xmlns:a16="http://schemas.microsoft.com/office/drawing/2014/main" id="{00000000-0008-0000-0600-000039030000}"/>
            </a:ext>
          </a:extLst>
        </xdr:cNvPr>
        <xdr:cNvSpPr txBox="1"/>
      </xdr:nvSpPr>
      <xdr:spPr>
        <a:xfrm>
          <a:off x="22212300" y="9824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30976</xdr:rowOff>
    </xdr:from>
    <xdr:to>
      <xdr:col>112</xdr:col>
      <xdr:colOff>38100</xdr:colOff>
      <xdr:row>58</xdr:row>
      <xdr:rowOff>132576</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21272500" y="9975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56</xdr:row>
      <xdr:rowOff>149103</xdr:rowOff>
    </xdr:from>
    <xdr:ext cx="534377"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21056111" y="9750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37554</xdr:rowOff>
    </xdr:from>
    <xdr:to>
      <xdr:col>107</xdr:col>
      <xdr:colOff>101600</xdr:colOff>
      <xdr:row>58</xdr:row>
      <xdr:rowOff>139154</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20383500" y="99816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56</xdr:row>
      <xdr:rowOff>155681</xdr:rowOff>
    </xdr:from>
    <xdr:ext cx="534377"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20167111" y="97568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25260</xdr:rowOff>
    </xdr:from>
    <xdr:to>
      <xdr:col>102</xdr:col>
      <xdr:colOff>165100</xdr:colOff>
      <xdr:row>58</xdr:row>
      <xdr:rowOff>126860</xdr:rowOff>
    </xdr:to>
    <xdr:sp macro="" textlink="">
      <xdr:nvSpPr>
        <xdr:cNvPr id="830" name="楕円 829">
          <a:extLst>
            <a:ext uri="{FF2B5EF4-FFF2-40B4-BE49-F238E27FC236}">
              <a16:creationId xmlns:a16="http://schemas.microsoft.com/office/drawing/2014/main" id="{00000000-0008-0000-0600-00003E030000}"/>
            </a:ext>
          </a:extLst>
        </xdr:cNvPr>
        <xdr:cNvSpPr/>
      </xdr:nvSpPr>
      <xdr:spPr>
        <a:xfrm>
          <a:off x="19494500" y="9969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56</xdr:row>
      <xdr:rowOff>143387</xdr:rowOff>
    </xdr:from>
    <xdr:ext cx="534377"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9278111" y="97445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24702</xdr:rowOff>
    </xdr:from>
    <xdr:to>
      <xdr:col>98</xdr:col>
      <xdr:colOff>38100</xdr:colOff>
      <xdr:row>58</xdr:row>
      <xdr:rowOff>126302</xdr:rowOff>
    </xdr:to>
    <xdr:sp macro="" textlink="">
      <xdr:nvSpPr>
        <xdr:cNvPr id="832" name="楕円 831">
          <a:extLst>
            <a:ext uri="{FF2B5EF4-FFF2-40B4-BE49-F238E27FC236}">
              <a16:creationId xmlns:a16="http://schemas.microsoft.com/office/drawing/2014/main" id="{00000000-0008-0000-0600-000040030000}"/>
            </a:ext>
          </a:extLst>
        </xdr:cNvPr>
        <xdr:cNvSpPr/>
      </xdr:nvSpPr>
      <xdr:spPr>
        <a:xfrm>
          <a:off x="18605500" y="99688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56</xdr:row>
      <xdr:rowOff>142829</xdr:rowOff>
    </xdr:from>
    <xdr:ext cx="534377"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8389111" y="9744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8" name="正方形/長方形 837">
          <a:extLst>
            <a:ext uri="{FF2B5EF4-FFF2-40B4-BE49-F238E27FC236}">
              <a16:creationId xmlns:a16="http://schemas.microsoft.com/office/drawing/2014/main" id="{00000000-0008-0000-0600-000046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9" name="正方形/長方形 838">
          <a:extLst>
            <a:ext uri="{FF2B5EF4-FFF2-40B4-BE49-F238E27FC236}">
              <a16:creationId xmlns:a16="http://schemas.microsoft.com/office/drawing/2014/main" id="{00000000-0008-0000-0600-000047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40" name="正方形/長方形 839">
          <a:extLst>
            <a:ext uri="{FF2B5EF4-FFF2-40B4-BE49-F238E27FC236}">
              <a16:creationId xmlns:a16="http://schemas.microsoft.com/office/drawing/2014/main" id="{00000000-0008-0000-0600-000048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48,706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41" name="正方形/長方形 840">
          <a:extLst>
            <a:ext uri="{FF2B5EF4-FFF2-40B4-BE49-F238E27FC236}">
              <a16:creationId xmlns:a16="http://schemas.microsoft.com/office/drawing/2014/main" id="{00000000-0008-0000-0600-000049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78</xdr:row>
      <xdr:rowOff>139700</xdr:rowOff>
    </xdr:from>
    <xdr:to>
      <xdr:col>120</xdr:col>
      <xdr:colOff>114300</xdr:colOff>
      <xdr:row>78</xdr:row>
      <xdr:rowOff>139700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77</xdr:row>
      <xdr:rowOff>168927</xdr:rowOff>
    </xdr:from>
    <xdr:ext cx="248786"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75</xdr:row>
      <xdr:rowOff>54627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72</xdr:row>
      <xdr:rowOff>111777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168927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4" name="繰出金グラフ枠">
          <a:extLst>
            <a:ext uri="{FF2B5EF4-FFF2-40B4-BE49-F238E27FC236}">
              <a16:creationId xmlns:a16="http://schemas.microsoft.com/office/drawing/2014/main" id="{00000000-0008-0000-0600-000056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142718</xdr:rowOff>
    </xdr:from>
    <xdr:to>
      <xdr:col>116</xdr:col>
      <xdr:colOff>62864</xdr:colOff>
      <xdr:row>78</xdr:row>
      <xdr:rowOff>35344</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flipV="1">
          <a:off x="22159595" y="12144218"/>
          <a:ext cx="1269" cy="12642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39171</xdr:rowOff>
    </xdr:from>
    <xdr:ext cx="534377" cy="259045"/>
    <xdr:sp macro="" textlink="">
      <xdr:nvSpPr>
        <xdr:cNvPr id="856" name="繰出金最小値テキスト">
          <a:extLst>
            <a:ext uri="{FF2B5EF4-FFF2-40B4-BE49-F238E27FC236}">
              <a16:creationId xmlns:a16="http://schemas.microsoft.com/office/drawing/2014/main" id="{00000000-0008-0000-0600-000058030000}"/>
            </a:ext>
          </a:extLst>
        </xdr:cNvPr>
        <xdr:cNvSpPr txBox="1"/>
      </xdr:nvSpPr>
      <xdr:spPr>
        <a:xfrm>
          <a:off x="22212300" y="13412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35344</xdr:rowOff>
    </xdr:from>
    <xdr:to>
      <xdr:col>116</xdr:col>
      <xdr:colOff>152400</xdr:colOff>
      <xdr:row>78</xdr:row>
      <xdr:rowOff>35344</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3408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89395</xdr:rowOff>
    </xdr:from>
    <xdr:ext cx="599010" cy="259045"/>
    <xdr:sp macro="" textlink="">
      <xdr:nvSpPr>
        <xdr:cNvPr id="858" name="繰出金最大値テキスト">
          <a:extLst>
            <a:ext uri="{FF2B5EF4-FFF2-40B4-BE49-F238E27FC236}">
              <a16:creationId xmlns:a16="http://schemas.microsoft.com/office/drawing/2014/main" id="{00000000-0008-0000-0600-00005A030000}"/>
            </a:ext>
          </a:extLst>
        </xdr:cNvPr>
        <xdr:cNvSpPr txBox="1"/>
      </xdr:nvSpPr>
      <xdr:spPr>
        <a:xfrm>
          <a:off x="22212300" y="119194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299,340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142718</xdr:rowOff>
    </xdr:from>
    <xdr:to>
      <xdr:col>116</xdr:col>
      <xdr:colOff>152400</xdr:colOff>
      <xdr:row>70</xdr:row>
      <xdr:rowOff>142718</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a:off x="22072600" y="121442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80904</xdr:rowOff>
    </xdr:from>
    <xdr:to>
      <xdr:col>116</xdr:col>
      <xdr:colOff>63500</xdr:colOff>
      <xdr:row>77</xdr:row>
      <xdr:rowOff>129843</xdr:rowOff>
    </xdr:to>
    <xdr:cxnSp macro="">
      <xdr:nvCxnSpPr>
        <xdr:cNvPr id="860" name="直線コネクタ 859">
          <a:extLst>
            <a:ext uri="{FF2B5EF4-FFF2-40B4-BE49-F238E27FC236}">
              <a16:creationId xmlns:a16="http://schemas.microsoft.com/office/drawing/2014/main" id="{00000000-0008-0000-0600-00005C030000}"/>
            </a:ext>
          </a:extLst>
        </xdr:cNvPr>
        <xdr:cNvCxnSpPr/>
      </xdr:nvCxnSpPr>
      <xdr:spPr>
        <a:xfrm>
          <a:off x="21323300" y="13111104"/>
          <a:ext cx="838200" cy="220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68192</xdr:rowOff>
    </xdr:from>
    <xdr:ext cx="534377" cy="259045"/>
    <xdr:sp macro="" textlink="">
      <xdr:nvSpPr>
        <xdr:cNvPr id="861" name="繰出金平均値テキスト">
          <a:extLst>
            <a:ext uri="{FF2B5EF4-FFF2-40B4-BE49-F238E27FC236}">
              <a16:creationId xmlns:a16="http://schemas.microsoft.com/office/drawing/2014/main" id="{00000000-0008-0000-0600-00005D030000}"/>
            </a:ext>
          </a:extLst>
        </xdr:cNvPr>
        <xdr:cNvSpPr txBox="1"/>
      </xdr:nvSpPr>
      <xdr:spPr>
        <a:xfrm>
          <a:off x="22212300" y="129269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45315</xdr:rowOff>
    </xdr:from>
    <xdr:to>
      <xdr:col>116</xdr:col>
      <xdr:colOff>114300</xdr:colOff>
      <xdr:row>76</xdr:row>
      <xdr:rowOff>146915</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2110700" y="13075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76</xdr:row>
      <xdr:rowOff>80904</xdr:rowOff>
    </xdr:from>
    <xdr:to>
      <xdr:col>111</xdr:col>
      <xdr:colOff>177800</xdr:colOff>
      <xdr:row>76</xdr:row>
      <xdr:rowOff>88023</xdr:rowOff>
    </xdr:to>
    <xdr:cxnSp macro="">
      <xdr:nvCxnSpPr>
        <xdr:cNvPr id="863" name="直線コネクタ 862">
          <a:extLst>
            <a:ext uri="{FF2B5EF4-FFF2-40B4-BE49-F238E27FC236}">
              <a16:creationId xmlns:a16="http://schemas.microsoft.com/office/drawing/2014/main" id="{00000000-0008-0000-0600-00005F030000}"/>
            </a:ext>
          </a:extLst>
        </xdr:cNvPr>
        <xdr:cNvCxnSpPr/>
      </xdr:nvCxnSpPr>
      <xdr:spPr>
        <a:xfrm flipV="1">
          <a:off x="20434300" y="13111104"/>
          <a:ext cx="889000" cy="7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88799</xdr:rowOff>
    </xdr:from>
    <xdr:to>
      <xdr:col>112</xdr:col>
      <xdr:colOff>38100</xdr:colOff>
      <xdr:row>76</xdr:row>
      <xdr:rowOff>18949</xdr:rowOff>
    </xdr:to>
    <xdr:sp macro="" textlink="">
      <xdr:nvSpPr>
        <xdr:cNvPr id="864" name="フローチャート: 判断 863">
          <a:extLst>
            <a:ext uri="{FF2B5EF4-FFF2-40B4-BE49-F238E27FC236}">
              <a16:creationId xmlns:a16="http://schemas.microsoft.com/office/drawing/2014/main" id="{00000000-0008-0000-0600-000060030000}"/>
            </a:ext>
          </a:extLst>
        </xdr:cNvPr>
        <xdr:cNvSpPr/>
      </xdr:nvSpPr>
      <xdr:spPr>
        <a:xfrm>
          <a:off x="21272500" y="12947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74</xdr:row>
      <xdr:rowOff>35476</xdr:rowOff>
    </xdr:from>
    <xdr:ext cx="59901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023795" y="127227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76</xdr:row>
      <xdr:rowOff>88023</xdr:rowOff>
    </xdr:from>
    <xdr:to>
      <xdr:col>107</xdr:col>
      <xdr:colOff>50800</xdr:colOff>
      <xdr:row>76</xdr:row>
      <xdr:rowOff>95083</xdr:rowOff>
    </xdr:to>
    <xdr:cxnSp macro="">
      <xdr:nvCxnSpPr>
        <xdr:cNvPr id="866" name="直線コネクタ 865">
          <a:extLst>
            <a:ext uri="{FF2B5EF4-FFF2-40B4-BE49-F238E27FC236}">
              <a16:creationId xmlns:a16="http://schemas.microsoft.com/office/drawing/2014/main" id="{00000000-0008-0000-0600-000062030000}"/>
            </a:ext>
          </a:extLst>
        </xdr:cNvPr>
        <xdr:cNvCxnSpPr/>
      </xdr:nvCxnSpPr>
      <xdr:spPr>
        <a:xfrm flipV="1">
          <a:off x="19545300" y="13118223"/>
          <a:ext cx="889000" cy="7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66424</xdr:rowOff>
    </xdr:from>
    <xdr:to>
      <xdr:col>107</xdr:col>
      <xdr:colOff>101600</xdr:colOff>
      <xdr:row>75</xdr:row>
      <xdr:rowOff>168024</xdr:rowOff>
    </xdr:to>
    <xdr:sp macro="" textlink="">
      <xdr:nvSpPr>
        <xdr:cNvPr id="867" name="フローチャート: 判断 866">
          <a:extLst>
            <a:ext uri="{FF2B5EF4-FFF2-40B4-BE49-F238E27FC236}">
              <a16:creationId xmlns:a16="http://schemas.microsoft.com/office/drawing/2014/main" id="{00000000-0008-0000-0600-000063030000}"/>
            </a:ext>
          </a:extLst>
        </xdr:cNvPr>
        <xdr:cNvSpPr/>
      </xdr:nvSpPr>
      <xdr:spPr>
        <a:xfrm>
          <a:off x="20383500" y="12925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74</xdr:row>
      <xdr:rowOff>13101</xdr:rowOff>
    </xdr:from>
    <xdr:ext cx="59901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0134795" y="127004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76</xdr:row>
      <xdr:rowOff>95083</xdr:rowOff>
    </xdr:from>
    <xdr:to>
      <xdr:col>102</xdr:col>
      <xdr:colOff>114300</xdr:colOff>
      <xdr:row>76</xdr:row>
      <xdr:rowOff>97048</xdr:rowOff>
    </xdr:to>
    <xdr:cxnSp macro="">
      <xdr:nvCxnSpPr>
        <xdr:cNvPr id="869" name="直線コネクタ 868">
          <a:extLst>
            <a:ext uri="{FF2B5EF4-FFF2-40B4-BE49-F238E27FC236}">
              <a16:creationId xmlns:a16="http://schemas.microsoft.com/office/drawing/2014/main" id="{00000000-0008-0000-0600-000065030000}"/>
            </a:ext>
          </a:extLst>
        </xdr:cNvPr>
        <xdr:cNvCxnSpPr/>
      </xdr:nvCxnSpPr>
      <xdr:spPr>
        <a:xfrm flipV="1">
          <a:off x="18656300" y="13125283"/>
          <a:ext cx="889000" cy="19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91694</xdr:rowOff>
    </xdr:from>
    <xdr:to>
      <xdr:col>102</xdr:col>
      <xdr:colOff>165100</xdr:colOff>
      <xdr:row>76</xdr:row>
      <xdr:rowOff>21844</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9494500" y="12950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74</xdr:row>
      <xdr:rowOff>38371</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9245795" y="127256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89343</xdr:rowOff>
    </xdr:from>
    <xdr:to>
      <xdr:col>98</xdr:col>
      <xdr:colOff>38100</xdr:colOff>
      <xdr:row>76</xdr:row>
      <xdr:rowOff>19493</xdr:rowOff>
    </xdr:to>
    <xdr:sp macro="" textlink="">
      <xdr:nvSpPr>
        <xdr:cNvPr id="872" name="フローチャート: 判断 871">
          <a:extLst>
            <a:ext uri="{FF2B5EF4-FFF2-40B4-BE49-F238E27FC236}">
              <a16:creationId xmlns:a16="http://schemas.microsoft.com/office/drawing/2014/main" id="{00000000-0008-0000-0600-000068030000}"/>
            </a:ext>
          </a:extLst>
        </xdr:cNvPr>
        <xdr:cNvSpPr/>
      </xdr:nvSpPr>
      <xdr:spPr>
        <a:xfrm>
          <a:off x="18605500" y="12948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74</xdr:row>
      <xdr:rowOff>36020</xdr:rowOff>
    </xdr:from>
    <xdr:ext cx="59901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8356795" y="127233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77</xdr:row>
      <xdr:rowOff>79043</xdr:rowOff>
    </xdr:from>
    <xdr:to>
      <xdr:col>116</xdr:col>
      <xdr:colOff>114300</xdr:colOff>
      <xdr:row>78</xdr:row>
      <xdr:rowOff>9193</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2110700" y="13280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165420</xdr:rowOff>
    </xdr:from>
    <xdr:ext cx="534377" cy="259045"/>
    <xdr:sp macro="" textlink="">
      <xdr:nvSpPr>
        <xdr:cNvPr id="880" name="繰出金該当値テキスト">
          <a:extLst>
            <a:ext uri="{FF2B5EF4-FFF2-40B4-BE49-F238E27FC236}">
              <a16:creationId xmlns:a16="http://schemas.microsoft.com/office/drawing/2014/main" id="{00000000-0008-0000-0600-000070030000}"/>
            </a:ext>
          </a:extLst>
        </xdr:cNvPr>
        <xdr:cNvSpPr txBox="1"/>
      </xdr:nvSpPr>
      <xdr:spPr>
        <a:xfrm>
          <a:off x="22212300" y="13195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30104</xdr:rowOff>
    </xdr:from>
    <xdr:to>
      <xdr:col>112</xdr:col>
      <xdr:colOff>38100</xdr:colOff>
      <xdr:row>76</xdr:row>
      <xdr:rowOff>131704</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1272500" y="13060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122831</xdr:rowOff>
    </xdr:from>
    <xdr:ext cx="534377"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1056111" y="13153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76</xdr:row>
      <xdr:rowOff>37223</xdr:rowOff>
    </xdr:from>
    <xdr:to>
      <xdr:col>107</xdr:col>
      <xdr:colOff>101600</xdr:colOff>
      <xdr:row>76</xdr:row>
      <xdr:rowOff>138823</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20383500" y="13067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76</xdr:row>
      <xdr:rowOff>129950</xdr:rowOff>
    </xdr:from>
    <xdr:ext cx="534377"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20167111" y="13160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44283</xdr:rowOff>
    </xdr:from>
    <xdr:to>
      <xdr:col>102</xdr:col>
      <xdr:colOff>165100</xdr:colOff>
      <xdr:row>76</xdr:row>
      <xdr:rowOff>145883</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9494500" y="130744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76</xdr:row>
      <xdr:rowOff>137010</xdr:rowOff>
    </xdr:from>
    <xdr:ext cx="534377"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9278111" y="131672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46248</xdr:rowOff>
    </xdr:from>
    <xdr:to>
      <xdr:col>98</xdr:col>
      <xdr:colOff>38100</xdr:colOff>
      <xdr:row>76</xdr:row>
      <xdr:rowOff>147848</xdr:rowOff>
    </xdr:to>
    <xdr:sp macro="" textlink="">
      <xdr:nvSpPr>
        <xdr:cNvPr id="887" name="楕円 886">
          <a:extLst>
            <a:ext uri="{FF2B5EF4-FFF2-40B4-BE49-F238E27FC236}">
              <a16:creationId xmlns:a16="http://schemas.microsoft.com/office/drawing/2014/main" id="{00000000-0008-0000-0600-000077030000}"/>
            </a:ext>
          </a:extLst>
        </xdr:cNvPr>
        <xdr:cNvSpPr/>
      </xdr:nvSpPr>
      <xdr:spPr>
        <a:xfrm>
          <a:off x="18605500" y="13076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76</xdr:row>
      <xdr:rowOff>138975</xdr:rowOff>
    </xdr:from>
    <xdr:ext cx="534377" cy="25904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389111" y="131691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5" name="正方形/長方形 894">
          <a:extLst>
            <a:ext uri="{FF2B5EF4-FFF2-40B4-BE49-F238E27FC236}">
              <a16:creationId xmlns:a16="http://schemas.microsoft.com/office/drawing/2014/main" id="{00000000-0008-0000-0600-00007F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6" name="正方形/長方形 895">
          <a:extLst>
            <a:ext uri="{FF2B5EF4-FFF2-40B4-BE49-F238E27FC236}">
              <a16:creationId xmlns:a16="http://schemas.microsoft.com/office/drawing/2014/main" id="{00000000-0008-0000-0600-000080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3" name="前年度繰上充用金グラフ枠">
          <a:extLst>
            <a:ext uri="{FF2B5EF4-FFF2-40B4-BE49-F238E27FC236}">
              <a16:creationId xmlns:a16="http://schemas.microsoft.com/office/drawing/2014/main" id="{00000000-0008-0000-0600-000087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5" name="前年度繰上充用金最小値テキスト">
          <a:extLst>
            <a:ext uri="{FF2B5EF4-FFF2-40B4-BE49-F238E27FC236}">
              <a16:creationId xmlns:a16="http://schemas.microsoft.com/office/drawing/2014/main" id="{00000000-0008-0000-0600-000089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7" name="前年度繰上充用金最大値テキスト">
          <a:extLst>
            <a:ext uri="{FF2B5EF4-FFF2-40B4-BE49-F238E27FC236}">
              <a16:creationId xmlns:a16="http://schemas.microsoft.com/office/drawing/2014/main" id="{00000000-0008-0000-0600-00008B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10" name="前年度繰上充用金平均値テキスト">
          <a:extLst>
            <a:ext uri="{FF2B5EF4-FFF2-40B4-BE49-F238E27FC236}">
              <a16:creationId xmlns:a16="http://schemas.microsoft.com/office/drawing/2014/main" id="{00000000-0008-0000-0600-00008E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5" name="直線コネクタ 914">
          <a:extLst>
            <a:ext uri="{FF2B5EF4-FFF2-40B4-BE49-F238E27FC236}">
              <a16:creationId xmlns:a16="http://schemas.microsoft.com/office/drawing/2014/main" id="{00000000-0008-0000-0600-000093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6" name="フローチャート: 判断 915">
          <a:extLst>
            <a:ext uri="{FF2B5EF4-FFF2-40B4-BE49-F238E27FC236}">
              <a16:creationId xmlns:a16="http://schemas.microsoft.com/office/drawing/2014/main" id="{00000000-0008-0000-0600-000094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8" name="直線コネクタ 917">
          <a:extLst>
            <a:ext uri="{FF2B5EF4-FFF2-40B4-BE49-F238E27FC236}">
              <a16:creationId xmlns:a16="http://schemas.microsoft.com/office/drawing/2014/main" id="{00000000-0008-0000-0600-000096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9" name="フローチャート: 判断 918">
          <a:extLst>
            <a:ext uri="{FF2B5EF4-FFF2-40B4-BE49-F238E27FC236}">
              <a16:creationId xmlns:a16="http://schemas.microsoft.com/office/drawing/2014/main" id="{00000000-0008-0000-0600-000097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1" name="フローチャート: 判断 920">
          <a:extLst>
            <a:ext uri="{FF2B5EF4-FFF2-40B4-BE49-F238E27FC236}">
              <a16:creationId xmlns:a16="http://schemas.microsoft.com/office/drawing/2014/main" id="{00000000-0008-0000-0600-000099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9" name="前年度繰上充用金該当値テキスト">
          <a:extLst>
            <a:ext uri="{FF2B5EF4-FFF2-40B4-BE49-F238E27FC236}">
              <a16:creationId xmlns:a16="http://schemas.microsoft.com/office/drawing/2014/main" id="{00000000-0008-0000-0600-0000A1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6" name="楕円 935">
          <a:extLst>
            <a:ext uri="{FF2B5EF4-FFF2-40B4-BE49-F238E27FC236}">
              <a16:creationId xmlns:a16="http://schemas.microsoft.com/office/drawing/2014/main" id="{00000000-0008-0000-0600-0000A8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8" name="正方形/長方形 937">
          <a:extLst>
            <a:ext uri="{FF2B5EF4-FFF2-40B4-BE49-F238E27FC236}">
              <a16:creationId xmlns:a16="http://schemas.microsoft.com/office/drawing/2014/main" id="{00000000-0008-0000-0600-0000AA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9" name="正方形/長方形 938">
          <a:extLst>
            <a:ext uri="{FF2B5EF4-FFF2-40B4-BE49-F238E27FC236}">
              <a16:creationId xmlns:a16="http://schemas.microsoft.com/office/drawing/2014/main" id="{00000000-0008-0000-0600-0000AB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0" name="テキスト ボックス 939">
          <a:extLst>
            <a:ext uri="{FF2B5EF4-FFF2-40B4-BE49-F238E27FC236}">
              <a16:creationId xmlns:a16="http://schemas.microsoft.com/office/drawing/2014/main" id="{00000000-0008-0000-0600-0000AC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災害復旧事業費の住民一人当たりのコストは昨年と比べ大幅に増加している要因については令和</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a:t>
          </a:r>
          <a:r>
            <a:rPr kumimoji="1" lang="en-US" altLang="ja-JP" sz="1300">
              <a:latin typeface="ＭＳ Ｐゴシック" panose="020B0600070205080204" pitchFamily="50" charset="-128"/>
              <a:ea typeface="ＭＳ Ｐゴシック" panose="020B0600070205080204" pitchFamily="50" charset="-128"/>
            </a:rPr>
            <a:t>10</a:t>
          </a:r>
          <a:r>
            <a:rPr kumimoji="1" lang="ja-JP" altLang="en-US" sz="1300">
              <a:latin typeface="ＭＳ Ｐゴシック" panose="020B0600070205080204" pitchFamily="50" charset="-128"/>
              <a:ea typeface="ＭＳ Ｐゴシック" panose="020B0600070205080204" pitchFamily="50" charset="-128"/>
            </a:rPr>
            <a:t>月に発生した大雨災害の復旧事業によるものである。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公債費については、昨年からコストが減少しているが、今後も大型事業を予定していることから、以降も収支均衡を図りながら健全な財政運営に努める必要がある。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北海道様似町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3,777
3,722
364.30
6,020,649
5,958,098
62,551
3,055,900
5,993,490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10.9
28.3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27115</xdr:rowOff>
    </xdr:from>
    <xdr:to>
      <xdr:col>24</xdr:col>
      <xdr:colOff>62865</xdr:colOff>
      <xdr:row>38</xdr:row>
      <xdr:rowOff>33230</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170615"/>
          <a:ext cx="1270" cy="13777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37057</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552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33230</xdr:rowOff>
    </xdr:from>
    <xdr:to>
      <xdr:col>24</xdr:col>
      <xdr:colOff>152400</xdr:colOff>
      <xdr:row>38</xdr:row>
      <xdr:rowOff>33230</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548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145242</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49458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81,910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27115</xdr:rowOff>
    </xdr:from>
    <xdr:to>
      <xdr:col>24</xdr:col>
      <xdr:colOff>152400</xdr:colOff>
      <xdr:row>30</xdr:row>
      <xdr:rowOff>27115</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170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20675</xdr:rowOff>
    </xdr:from>
    <xdr:to>
      <xdr:col>24</xdr:col>
      <xdr:colOff>63500</xdr:colOff>
      <xdr:row>37</xdr:row>
      <xdr:rowOff>84226</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364325"/>
          <a:ext cx="838200" cy="63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161917</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1626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139040</xdr:rowOff>
    </xdr:from>
    <xdr:to>
      <xdr:col>24</xdr:col>
      <xdr:colOff>114300</xdr:colOff>
      <xdr:row>37</xdr:row>
      <xdr:rowOff>69190</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11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81369</xdr:rowOff>
    </xdr:from>
    <xdr:to>
      <xdr:col>19</xdr:col>
      <xdr:colOff>177800</xdr:colOff>
      <xdr:row>37</xdr:row>
      <xdr:rowOff>84226</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2908300" y="6425019"/>
          <a:ext cx="889000" cy="2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159823</xdr:rowOff>
    </xdr:from>
    <xdr:to>
      <xdr:col>20</xdr:col>
      <xdr:colOff>38100</xdr:colOff>
      <xdr:row>37</xdr:row>
      <xdr:rowOff>89973</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32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106500</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107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81369</xdr:rowOff>
    </xdr:from>
    <xdr:to>
      <xdr:col>15</xdr:col>
      <xdr:colOff>50800</xdr:colOff>
      <xdr:row>37</xdr:row>
      <xdr:rowOff>112325</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425019"/>
          <a:ext cx="889000" cy="30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164967</xdr:rowOff>
    </xdr:from>
    <xdr:to>
      <xdr:col>15</xdr:col>
      <xdr:colOff>101600</xdr:colOff>
      <xdr:row>37</xdr:row>
      <xdr:rowOff>95117</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37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111644</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112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112325</xdr:rowOff>
    </xdr:from>
    <xdr:to>
      <xdr:col>10</xdr:col>
      <xdr:colOff>114300</xdr:colOff>
      <xdr:row>37</xdr:row>
      <xdr:rowOff>113563</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6455975"/>
          <a:ext cx="889000" cy="12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7290</xdr:rowOff>
    </xdr:from>
    <xdr:to>
      <xdr:col>10</xdr:col>
      <xdr:colOff>165100</xdr:colOff>
      <xdr:row>37</xdr:row>
      <xdr:rowOff>108890</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125417</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126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9461</xdr:rowOff>
    </xdr:from>
    <xdr:to>
      <xdr:col>6</xdr:col>
      <xdr:colOff>38100</xdr:colOff>
      <xdr:row>37</xdr:row>
      <xdr:rowOff>111061</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127588</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128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141325</xdr:rowOff>
    </xdr:from>
    <xdr:to>
      <xdr:col>24</xdr:col>
      <xdr:colOff>114300</xdr:colOff>
      <xdr:row>37</xdr:row>
      <xdr:rowOff>71475</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313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119752</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2919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33426</xdr:rowOff>
    </xdr:from>
    <xdr:to>
      <xdr:col>20</xdr:col>
      <xdr:colOff>38100</xdr:colOff>
      <xdr:row>37</xdr:row>
      <xdr:rowOff>135026</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377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126154</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469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30569</xdr:rowOff>
    </xdr:from>
    <xdr:to>
      <xdr:col>15</xdr:col>
      <xdr:colOff>101600</xdr:colOff>
      <xdr:row>37</xdr:row>
      <xdr:rowOff>132169</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374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123296</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4669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61525</xdr:rowOff>
    </xdr:from>
    <xdr:to>
      <xdr:col>10</xdr:col>
      <xdr:colOff>165100</xdr:colOff>
      <xdr:row>37</xdr:row>
      <xdr:rowOff>163125</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405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154252</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4979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62763</xdr:rowOff>
    </xdr:from>
    <xdr:to>
      <xdr:col>6</xdr:col>
      <xdr:colOff>38100</xdr:colOff>
      <xdr:row>37</xdr:row>
      <xdr:rowOff>164364</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406413"/>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155491</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4991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109,706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16142</xdr:rowOff>
    </xdr:from>
    <xdr:to>
      <xdr:col>24</xdr:col>
      <xdr:colOff>62865</xdr:colOff>
      <xdr:row>58</xdr:row>
      <xdr:rowOff>61973</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931542"/>
          <a:ext cx="1270" cy="10745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65800</xdr:rowOff>
    </xdr:from>
    <xdr:ext cx="599010"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099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61973</xdr:rowOff>
    </xdr:from>
    <xdr:to>
      <xdr:col>24</xdr:col>
      <xdr:colOff>152400</xdr:colOff>
      <xdr:row>58</xdr:row>
      <xdr:rowOff>61973</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0060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134269</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70676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2,520,250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52</xdr:row>
      <xdr:rowOff>16142</xdr:rowOff>
    </xdr:from>
    <xdr:to>
      <xdr:col>24</xdr:col>
      <xdr:colOff>152400</xdr:colOff>
      <xdr:row>52</xdr:row>
      <xdr:rowOff>16142</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931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9963</xdr:rowOff>
    </xdr:from>
    <xdr:to>
      <xdr:col>24</xdr:col>
      <xdr:colOff>63500</xdr:colOff>
      <xdr:row>58</xdr:row>
      <xdr:rowOff>42384</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9954063"/>
          <a:ext cx="838200" cy="32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103674</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7048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392,723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80797</xdr:rowOff>
    </xdr:from>
    <xdr:to>
      <xdr:col>24</xdr:col>
      <xdr:colOff>114300</xdr:colOff>
      <xdr:row>58</xdr:row>
      <xdr:rowOff>10947</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853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42384</xdr:rowOff>
    </xdr:from>
    <xdr:to>
      <xdr:col>19</xdr:col>
      <xdr:colOff>177800</xdr:colOff>
      <xdr:row>58</xdr:row>
      <xdr:rowOff>53008</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2908300" y="9986484"/>
          <a:ext cx="889000" cy="106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95784</xdr:rowOff>
    </xdr:from>
    <xdr:to>
      <xdr:col>20</xdr:col>
      <xdr:colOff>38100</xdr:colOff>
      <xdr:row>58</xdr:row>
      <xdr:rowOff>25934</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8684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42461</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9643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359,943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17115</xdr:rowOff>
    </xdr:from>
    <xdr:to>
      <xdr:col>15</xdr:col>
      <xdr:colOff>50800</xdr:colOff>
      <xdr:row>58</xdr:row>
      <xdr:rowOff>53008</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a:off x="2019300" y="9961215"/>
          <a:ext cx="889000" cy="358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86508</xdr:rowOff>
    </xdr:from>
    <xdr:to>
      <xdr:col>15</xdr:col>
      <xdr:colOff>101600</xdr:colOff>
      <xdr:row>58</xdr:row>
      <xdr:rowOff>16658</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859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33185</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96343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8228</xdr:rowOff>
    </xdr:from>
    <xdr:to>
      <xdr:col>10</xdr:col>
      <xdr:colOff>114300</xdr:colOff>
      <xdr:row>58</xdr:row>
      <xdr:rowOff>17115</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1130300" y="9952328"/>
          <a:ext cx="889000" cy="88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91374</xdr:rowOff>
    </xdr:from>
    <xdr:to>
      <xdr:col>10</xdr:col>
      <xdr:colOff>165100</xdr:colOff>
      <xdr:row>58</xdr:row>
      <xdr:rowOff>21524</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864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38051</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96392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67918</xdr:rowOff>
    </xdr:from>
    <xdr:to>
      <xdr:col>6</xdr:col>
      <xdr:colOff>38100</xdr:colOff>
      <xdr:row>57</xdr:row>
      <xdr:rowOff>169518</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840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14595</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96157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130613</xdr:rowOff>
    </xdr:from>
    <xdr:to>
      <xdr:col>24</xdr:col>
      <xdr:colOff>114300</xdr:colOff>
      <xdr:row>58</xdr:row>
      <xdr:rowOff>60763</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903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59224</xdr:rowOff>
    </xdr:from>
    <xdr:ext cx="599010"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8318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283,765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163034</xdr:rowOff>
    </xdr:from>
    <xdr:to>
      <xdr:col>20</xdr:col>
      <xdr:colOff>38100</xdr:colOff>
      <xdr:row>58</xdr:row>
      <xdr:rowOff>93184</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935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84311</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795" y="100284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2208</xdr:rowOff>
    </xdr:from>
    <xdr:to>
      <xdr:col>15</xdr:col>
      <xdr:colOff>101600</xdr:colOff>
      <xdr:row>58</xdr:row>
      <xdr:rowOff>103808</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946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94935</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08795" y="100390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137765</xdr:rowOff>
    </xdr:from>
    <xdr:to>
      <xdr:col>10</xdr:col>
      <xdr:colOff>165100</xdr:colOff>
      <xdr:row>58</xdr:row>
      <xdr:rowOff>67915</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910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59042</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795" y="100031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128878</xdr:rowOff>
    </xdr:from>
    <xdr:to>
      <xdr:col>6</xdr:col>
      <xdr:colOff>38100</xdr:colOff>
      <xdr:row>58</xdr:row>
      <xdr:rowOff>59028</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901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50155</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99942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258,203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民生費グラフ枠">
          <a:extLst>
            <a:ext uri="{FF2B5EF4-FFF2-40B4-BE49-F238E27FC236}">
              <a16:creationId xmlns:a16="http://schemas.microsoft.com/office/drawing/2014/main" id="{00000000-0008-0000-0700-0000A9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69</xdr:row>
      <xdr:rowOff>116383</xdr:rowOff>
    </xdr:from>
    <xdr:to>
      <xdr:col>24</xdr:col>
      <xdr:colOff>62865</xdr:colOff>
      <xdr:row>78</xdr:row>
      <xdr:rowOff>96796</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flipV="1">
          <a:off x="4633595" y="11946433"/>
          <a:ext cx="1270" cy="15234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100623</xdr:rowOff>
    </xdr:from>
    <xdr:ext cx="599010" cy="259045"/>
    <xdr:sp macro="" textlink="">
      <xdr:nvSpPr>
        <xdr:cNvPr id="171" name="民生費最小値テキスト">
          <a:extLst>
            <a:ext uri="{FF2B5EF4-FFF2-40B4-BE49-F238E27FC236}">
              <a16:creationId xmlns:a16="http://schemas.microsoft.com/office/drawing/2014/main" id="{00000000-0008-0000-0700-0000AB000000}"/>
            </a:ext>
          </a:extLst>
        </xdr:cNvPr>
        <xdr:cNvSpPr txBox="1"/>
      </xdr:nvSpPr>
      <xdr:spPr>
        <a:xfrm>
          <a:off x="4686300" y="134737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96796</xdr:rowOff>
    </xdr:from>
    <xdr:to>
      <xdr:col>24</xdr:col>
      <xdr:colOff>152400</xdr:colOff>
      <xdr:row>78</xdr:row>
      <xdr:rowOff>96796</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546600" y="13469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63060</xdr:rowOff>
    </xdr:from>
    <xdr:ext cx="599010" cy="259045"/>
    <xdr:sp macro="" textlink="">
      <xdr:nvSpPr>
        <xdr:cNvPr id="173" name="民生費最大値テキスト">
          <a:extLst>
            <a:ext uri="{FF2B5EF4-FFF2-40B4-BE49-F238E27FC236}">
              <a16:creationId xmlns:a16="http://schemas.microsoft.com/office/drawing/2014/main" id="{00000000-0008-0000-0700-0000AD000000}"/>
            </a:ext>
          </a:extLst>
        </xdr:cNvPr>
        <xdr:cNvSpPr txBox="1"/>
      </xdr:nvSpPr>
      <xdr:spPr>
        <a:xfrm>
          <a:off x="4686300" y="11721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619,640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69</xdr:row>
      <xdr:rowOff>116383</xdr:rowOff>
    </xdr:from>
    <xdr:to>
      <xdr:col>24</xdr:col>
      <xdr:colOff>152400</xdr:colOff>
      <xdr:row>69</xdr:row>
      <xdr:rowOff>116383</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19464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83034</xdr:rowOff>
    </xdr:from>
    <xdr:to>
      <xdr:col>24</xdr:col>
      <xdr:colOff>63500</xdr:colOff>
      <xdr:row>77</xdr:row>
      <xdr:rowOff>39923</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3797300" y="13113234"/>
          <a:ext cx="838200" cy="128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149724</xdr:rowOff>
    </xdr:from>
    <xdr:ext cx="599010" cy="259045"/>
    <xdr:sp macro="" textlink="">
      <xdr:nvSpPr>
        <xdr:cNvPr id="176" name="民生費平均値テキスト">
          <a:extLst>
            <a:ext uri="{FF2B5EF4-FFF2-40B4-BE49-F238E27FC236}">
              <a16:creationId xmlns:a16="http://schemas.microsoft.com/office/drawing/2014/main" id="{00000000-0008-0000-0700-0000B0000000}"/>
            </a:ext>
          </a:extLst>
        </xdr:cNvPr>
        <xdr:cNvSpPr txBox="1"/>
      </xdr:nvSpPr>
      <xdr:spPr>
        <a:xfrm>
          <a:off x="4686300" y="1283702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285,880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126847</xdr:rowOff>
    </xdr:from>
    <xdr:to>
      <xdr:col>24</xdr:col>
      <xdr:colOff>114300</xdr:colOff>
      <xdr:row>76</xdr:row>
      <xdr:rowOff>56998</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4584700" y="12985597"/>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39923</xdr:rowOff>
    </xdr:from>
    <xdr:to>
      <xdr:col>19</xdr:col>
      <xdr:colOff>177800</xdr:colOff>
      <xdr:row>77</xdr:row>
      <xdr:rowOff>70172</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2908300" y="13241573"/>
          <a:ext cx="889000" cy="302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169021</xdr:rowOff>
    </xdr:from>
    <xdr:to>
      <xdr:col>20</xdr:col>
      <xdr:colOff>38100</xdr:colOff>
      <xdr:row>76</xdr:row>
      <xdr:rowOff>99171</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3746500" y="13027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115698</xdr:rowOff>
    </xdr:from>
    <xdr:ext cx="599010" cy="2590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3497795" y="128029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272,966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63213</xdr:rowOff>
    </xdr:from>
    <xdr:to>
      <xdr:col>15</xdr:col>
      <xdr:colOff>50800</xdr:colOff>
      <xdr:row>77</xdr:row>
      <xdr:rowOff>70172</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a:off x="2019300" y="13264863"/>
          <a:ext cx="889000" cy="69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65968</xdr:rowOff>
    </xdr:from>
    <xdr:to>
      <xdr:col>15</xdr:col>
      <xdr:colOff>101600</xdr:colOff>
      <xdr:row>76</xdr:row>
      <xdr:rowOff>167568</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2857500" y="1309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12645</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2608795" y="128713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63213</xdr:rowOff>
    </xdr:from>
    <xdr:to>
      <xdr:col>10</xdr:col>
      <xdr:colOff>114300</xdr:colOff>
      <xdr:row>77</xdr:row>
      <xdr:rowOff>121882</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flipV="1">
          <a:off x="1130300" y="13264863"/>
          <a:ext cx="889000" cy="58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48876</xdr:rowOff>
    </xdr:from>
    <xdr:to>
      <xdr:col>10</xdr:col>
      <xdr:colOff>165100</xdr:colOff>
      <xdr:row>76</xdr:row>
      <xdr:rowOff>150476</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968500" y="13079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167002</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1719795" y="128543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120019</xdr:rowOff>
    </xdr:from>
    <xdr:to>
      <xdr:col>6</xdr:col>
      <xdr:colOff>38100</xdr:colOff>
      <xdr:row>77</xdr:row>
      <xdr:rowOff>50169</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079500" y="1315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66696</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830795" y="129254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32234</xdr:rowOff>
    </xdr:from>
    <xdr:to>
      <xdr:col>24</xdr:col>
      <xdr:colOff>114300</xdr:colOff>
      <xdr:row>76</xdr:row>
      <xdr:rowOff>133834</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4584700" y="13062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10661</xdr:rowOff>
    </xdr:from>
    <xdr:ext cx="599010" cy="259045"/>
    <xdr:sp macro="" textlink="">
      <xdr:nvSpPr>
        <xdr:cNvPr id="195" name="民生費該当値テキスト">
          <a:extLst>
            <a:ext uri="{FF2B5EF4-FFF2-40B4-BE49-F238E27FC236}">
              <a16:creationId xmlns:a16="http://schemas.microsoft.com/office/drawing/2014/main" id="{00000000-0008-0000-0700-0000C3000000}"/>
            </a:ext>
          </a:extLst>
        </xdr:cNvPr>
        <xdr:cNvSpPr txBox="1"/>
      </xdr:nvSpPr>
      <xdr:spPr>
        <a:xfrm>
          <a:off x="4686300" y="130408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262,352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160573</xdr:rowOff>
    </xdr:from>
    <xdr:to>
      <xdr:col>20</xdr:col>
      <xdr:colOff>38100</xdr:colOff>
      <xdr:row>77</xdr:row>
      <xdr:rowOff>90723</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3746500" y="13190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81850</xdr:rowOff>
    </xdr:from>
    <xdr:ext cx="59901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3497795" y="132835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19372</xdr:rowOff>
    </xdr:from>
    <xdr:to>
      <xdr:col>15</xdr:col>
      <xdr:colOff>101600</xdr:colOff>
      <xdr:row>77</xdr:row>
      <xdr:rowOff>120972</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2857500" y="13221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112099</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2608795" y="133137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12413</xdr:rowOff>
    </xdr:from>
    <xdr:to>
      <xdr:col>10</xdr:col>
      <xdr:colOff>165100</xdr:colOff>
      <xdr:row>77</xdr:row>
      <xdr:rowOff>114013</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968500" y="13214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105140</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1719795" y="133067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71082</xdr:rowOff>
    </xdr:from>
    <xdr:to>
      <xdr:col>6</xdr:col>
      <xdr:colOff>38100</xdr:colOff>
      <xdr:row>78</xdr:row>
      <xdr:rowOff>1232</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079500" y="13272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163809</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830795" y="133654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197,956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67,453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140266</xdr:rowOff>
    </xdr:from>
    <xdr:to>
      <xdr:col>24</xdr:col>
      <xdr:colOff>62865</xdr:colOff>
      <xdr:row>98</xdr:row>
      <xdr:rowOff>142207</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633595" y="15399316"/>
          <a:ext cx="1270" cy="15449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146034</xdr:rowOff>
    </xdr:from>
    <xdr:ext cx="534377" cy="259045"/>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686300" y="16948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38,684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142207</xdr:rowOff>
    </xdr:from>
    <xdr:to>
      <xdr:col>24</xdr:col>
      <xdr:colOff>152400</xdr:colOff>
      <xdr:row>98</xdr:row>
      <xdr:rowOff>142207</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6944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86943</xdr:rowOff>
    </xdr:from>
    <xdr:ext cx="599010" cy="259045"/>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686300" y="15174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849,703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89</xdr:row>
      <xdr:rowOff>140266</xdr:rowOff>
    </xdr:from>
    <xdr:to>
      <xdr:col>24</xdr:col>
      <xdr:colOff>152400</xdr:colOff>
      <xdr:row>89</xdr:row>
      <xdr:rowOff>140266</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53993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139622</xdr:rowOff>
    </xdr:from>
    <xdr:to>
      <xdr:col>24</xdr:col>
      <xdr:colOff>63500</xdr:colOff>
      <xdr:row>97</xdr:row>
      <xdr:rowOff>143994</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3797300" y="16770272"/>
          <a:ext cx="838200" cy="4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78201</xdr:rowOff>
    </xdr:from>
    <xdr:ext cx="599010" cy="259045"/>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686300" y="1653740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55324</xdr:rowOff>
    </xdr:from>
    <xdr:to>
      <xdr:col>24</xdr:col>
      <xdr:colOff>114300</xdr:colOff>
      <xdr:row>97</xdr:row>
      <xdr:rowOff>156924</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584700" y="16685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143994</xdr:rowOff>
    </xdr:from>
    <xdr:to>
      <xdr:col>19</xdr:col>
      <xdr:colOff>177800</xdr:colOff>
      <xdr:row>97</xdr:row>
      <xdr:rowOff>165469</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flipV="1">
          <a:off x="2908300" y="16774644"/>
          <a:ext cx="889000" cy="214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54373</xdr:rowOff>
    </xdr:from>
    <xdr:to>
      <xdr:col>20</xdr:col>
      <xdr:colOff>38100</xdr:colOff>
      <xdr:row>97</xdr:row>
      <xdr:rowOff>155973</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746500" y="16685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96</xdr:row>
      <xdr:rowOff>1050</xdr:rowOff>
    </xdr:from>
    <xdr:ext cx="599010"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497795" y="16460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159705</xdr:rowOff>
    </xdr:from>
    <xdr:to>
      <xdr:col>15</xdr:col>
      <xdr:colOff>50800</xdr:colOff>
      <xdr:row>97</xdr:row>
      <xdr:rowOff>165469</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2019300" y="16790355"/>
          <a:ext cx="889000" cy="57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78777</xdr:rowOff>
    </xdr:from>
    <xdr:to>
      <xdr:col>15</xdr:col>
      <xdr:colOff>101600</xdr:colOff>
      <xdr:row>98</xdr:row>
      <xdr:rowOff>8927</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857500" y="16709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96</xdr:row>
      <xdr:rowOff>25454</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608795" y="164846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159705</xdr:rowOff>
    </xdr:from>
    <xdr:to>
      <xdr:col>10</xdr:col>
      <xdr:colOff>114300</xdr:colOff>
      <xdr:row>98</xdr:row>
      <xdr:rowOff>35877</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1130300" y="16790355"/>
          <a:ext cx="889000" cy="47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86278</xdr:rowOff>
    </xdr:from>
    <xdr:to>
      <xdr:col>10</xdr:col>
      <xdr:colOff>165100</xdr:colOff>
      <xdr:row>98</xdr:row>
      <xdr:rowOff>16428</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968500" y="1671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32955</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719795" y="16492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94886</xdr:rowOff>
    </xdr:from>
    <xdr:to>
      <xdr:col>6</xdr:col>
      <xdr:colOff>38100</xdr:colOff>
      <xdr:row>98</xdr:row>
      <xdr:rowOff>25036</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79500" y="16725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41563</xdr:rowOff>
    </xdr:from>
    <xdr:ext cx="59901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830795" y="165007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88822</xdr:rowOff>
    </xdr:from>
    <xdr:to>
      <xdr:col>24</xdr:col>
      <xdr:colOff>114300</xdr:colOff>
      <xdr:row>98</xdr:row>
      <xdr:rowOff>18972</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584700" y="16719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67249</xdr:rowOff>
    </xdr:from>
    <xdr:ext cx="599010" cy="259045"/>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686300" y="166978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130,041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93194</xdr:rowOff>
    </xdr:from>
    <xdr:to>
      <xdr:col>20</xdr:col>
      <xdr:colOff>38100</xdr:colOff>
      <xdr:row>98</xdr:row>
      <xdr:rowOff>23344</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746500" y="16723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98</xdr:row>
      <xdr:rowOff>14471</xdr:rowOff>
    </xdr:from>
    <xdr:ext cx="59901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497795" y="168165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114669</xdr:rowOff>
    </xdr:from>
    <xdr:to>
      <xdr:col>15</xdr:col>
      <xdr:colOff>101600</xdr:colOff>
      <xdr:row>98</xdr:row>
      <xdr:rowOff>44819</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857500" y="167453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98</xdr:row>
      <xdr:rowOff>35946</xdr:rowOff>
    </xdr:from>
    <xdr:ext cx="599010"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608795" y="168380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116,473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108905</xdr:rowOff>
    </xdr:from>
    <xdr:to>
      <xdr:col>10</xdr:col>
      <xdr:colOff>165100</xdr:colOff>
      <xdr:row>98</xdr:row>
      <xdr:rowOff>39055</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968500" y="16739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98</xdr:row>
      <xdr:rowOff>30182</xdr:rowOff>
    </xdr:from>
    <xdr:ext cx="599010"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719795" y="168322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156527</xdr:rowOff>
    </xdr:from>
    <xdr:to>
      <xdr:col>6</xdr:col>
      <xdr:colOff>38100</xdr:colOff>
      <xdr:row>98</xdr:row>
      <xdr:rowOff>86677</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79500" y="16787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77804</xdr:rowOff>
    </xdr:from>
    <xdr:ext cx="534377"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863111" y="168799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労働費グラフ枠">
          <a:extLst>
            <a:ext uri="{FF2B5EF4-FFF2-40B4-BE49-F238E27FC236}">
              <a16:creationId xmlns:a16="http://schemas.microsoft.com/office/drawing/2014/main" id="{00000000-0008-0000-0700-00001B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120904</xdr:rowOff>
    </xdr:from>
    <xdr:to>
      <xdr:col>54</xdr:col>
      <xdr:colOff>189865</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flipV="1">
          <a:off x="10475595" y="5092954"/>
          <a:ext cx="1270" cy="16380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5" name="労働費最小値テキスト">
          <a:extLst>
            <a:ext uri="{FF2B5EF4-FFF2-40B4-BE49-F238E27FC236}">
              <a16:creationId xmlns:a16="http://schemas.microsoft.com/office/drawing/2014/main" id="{00000000-0008-0000-0700-00001D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67581</xdr:rowOff>
    </xdr:from>
    <xdr:ext cx="534377" cy="259045"/>
    <xdr:sp macro="" textlink="">
      <xdr:nvSpPr>
        <xdr:cNvPr id="287" name="労働費最大値テキスト">
          <a:extLst>
            <a:ext uri="{FF2B5EF4-FFF2-40B4-BE49-F238E27FC236}">
              <a16:creationId xmlns:a16="http://schemas.microsoft.com/office/drawing/2014/main" id="{00000000-0008-0000-0700-00001F010000}"/>
            </a:ext>
          </a:extLst>
        </xdr:cNvPr>
        <xdr:cNvSpPr txBox="1"/>
      </xdr:nvSpPr>
      <xdr:spPr>
        <a:xfrm>
          <a:off x="10528300" y="4868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12,898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29</xdr:row>
      <xdr:rowOff>120904</xdr:rowOff>
    </xdr:from>
    <xdr:to>
      <xdr:col>55</xdr:col>
      <xdr:colOff>88900</xdr:colOff>
      <xdr:row>29</xdr:row>
      <xdr:rowOff>120904</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5092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47117</xdr:rowOff>
    </xdr:from>
    <xdr:to>
      <xdr:col>55</xdr:col>
      <xdr:colOff>0</xdr:colOff>
      <xdr:row>37</xdr:row>
      <xdr:rowOff>58547</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flipV="1">
          <a:off x="9639300" y="6390767"/>
          <a:ext cx="8382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46880</xdr:rowOff>
    </xdr:from>
    <xdr:ext cx="378565" cy="259045"/>
    <xdr:sp macro="" textlink="">
      <xdr:nvSpPr>
        <xdr:cNvPr id="290" name="労働費平均値テキスト">
          <a:extLst>
            <a:ext uri="{FF2B5EF4-FFF2-40B4-BE49-F238E27FC236}">
              <a16:creationId xmlns:a16="http://schemas.microsoft.com/office/drawing/2014/main" id="{00000000-0008-0000-0700-000022010000}"/>
            </a:ext>
          </a:extLst>
        </xdr:cNvPr>
        <xdr:cNvSpPr txBox="1"/>
      </xdr:nvSpPr>
      <xdr:spPr>
        <a:xfrm>
          <a:off x="10528300" y="6561980"/>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68453</xdr:rowOff>
    </xdr:from>
    <xdr:to>
      <xdr:col>55</xdr:col>
      <xdr:colOff>50800</xdr:colOff>
      <xdr:row>38</xdr:row>
      <xdr:rowOff>170053</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10426700" y="6583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58547</xdr:rowOff>
    </xdr:from>
    <xdr:to>
      <xdr:col>50</xdr:col>
      <xdr:colOff>114300</xdr:colOff>
      <xdr:row>37</xdr:row>
      <xdr:rowOff>65151</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flipV="1">
          <a:off x="8750300" y="6402197"/>
          <a:ext cx="889000" cy="66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80391</xdr:rowOff>
    </xdr:from>
    <xdr:to>
      <xdr:col>50</xdr:col>
      <xdr:colOff>165100</xdr:colOff>
      <xdr:row>39</xdr:row>
      <xdr:rowOff>10541</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9588500" y="6595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39</xdr:row>
      <xdr:rowOff>1668</xdr:rowOff>
    </xdr:from>
    <xdr:ext cx="378565" cy="25904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9450017" y="66882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65151</xdr:rowOff>
    </xdr:from>
    <xdr:to>
      <xdr:col>45</xdr:col>
      <xdr:colOff>177800</xdr:colOff>
      <xdr:row>37</xdr:row>
      <xdr:rowOff>73406</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flipV="1">
          <a:off x="7861300" y="6408801"/>
          <a:ext cx="889000" cy="82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82677</xdr:rowOff>
    </xdr:from>
    <xdr:to>
      <xdr:col>46</xdr:col>
      <xdr:colOff>38100</xdr:colOff>
      <xdr:row>39</xdr:row>
      <xdr:rowOff>12827</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8699500" y="6597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39</xdr:row>
      <xdr:rowOff>3954</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8561017" y="669050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73406</xdr:rowOff>
    </xdr:from>
    <xdr:to>
      <xdr:col>41</xdr:col>
      <xdr:colOff>50800</xdr:colOff>
      <xdr:row>37</xdr:row>
      <xdr:rowOff>76327</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flipV="1">
          <a:off x="6972300" y="6417056"/>
          <a:ext cx="889000" cy="2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75438</xdr:rowOff>
    </xdr:from>
    <xdr:to>
      <xdr:col>41</xdr:col>
      <xdr:colOff>101600</xdr:colOff>
      <xdr:row>39</xdr:row>
      <xdr:rowOff>5588</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7810500" y="6590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38</xdr:row>
      <xdr:rowOff>168165</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7672017" y="66832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72263</xdr:rowOff>
    </xdr:from>
    <xdr:to>
      <xdr:col>36</xdr:col>
      <xdr:colOff>165100</xdr:colOff>
      <xdr:row>39</xdr:row>
      <xdr:rowOff>2413</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6921500" y="6587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38</xdr:row>
      <xdr:rowOff>164990</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3017" y="66800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167767</xdr:rowOff>
    </xdr:from>
    <xdr:to>
      <xdr:col>55</xdr:col>
      <xdr:colOff>50800</xdr:colOff>
      <xdr:row>37</xdr:row>
      <xdr:rowOff>97917</xdr:rowOff>
    </xdr:to>
    <xdr:sp macro="" textlink="">
      <xdr:nvSpPr>
        <xdr:cNvPr id="308" name="楕円 307">
          <a:extLst>
            <a:ext uri="{FF2B5EF4-FFF2-40B4-BE49-F238E27FC236}">
              <a16:creationId xmlns:a16="http://schemas.microsoft.com/office/drawing/2014/main" id="{00000000-0008-0000-0700-000034010000}"/>
            </a:ext>
          </a:extLst>
        </xdr:cNvPr>
        <xdr:cNvSpPr/>
      </xdr:nvSpPr>
      <xdr:spPr>
        <a:xfrm>
          <a:off x="10426700" y="63399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19194</xdr:rowOff>
    </xdr:from>
    <xdr:ext cx="469744" cy="259045"/>
    <xdr:sp macro="" textlink="">
      <xdr:nvSpPr>
        <xdr:cNvPr id="309" name="労働費該当値テキスト">
          <a:extLst>
            <a:ext uri="{FF2B5EF4-FFF2-40B4-BE49-F238E27FC236}">
              <a16:creationId xmlns:a16="http://schemas.microsoft.com/office/drawing/2014/main" id="{00000000-0008-0000-0700-000035010000}"/>
            </a:ext>
          </a:extLst>
        </xdr:cNvPr>
        <xdr:cNvSpPr txBox="1"/>
      </xdr:nvSpPr>
      <xdr:spPr>
        <a:xfrm>
          <a:off x="10528300" y="61913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7747</xdr:rowOff>
    </xdr:from>
    <xdr:to>
      <xdr:col>50</xdr:col>
      <xdr:colOff>165100</xdr:colOff>
      <xdr:row>37</xdr:row>
      <xdr:rowOff>109347</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9588500" y="6351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35</xdr:row>
      <xdr:rowOff>125874</xdr:rowOff>
    </xdr:from>
    <xdr:ext cx="469744"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9404428" y="61266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14351</xdr:rowOff>
    </xdr:from>
    <xdr:to>
      <xdr:col>46</xdr:col>
      <xdr:colOff>38100</xdr:colOff>
      <xdr:row>37</xdr:row>
      <xdr:rowOff>115951</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8699500" y="6358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35</xdr:row>
      <xdr:rowOff>132478</xdr:rowOff>
    </xdr:from>
    <xdr:ext cx="469744"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8515428" y="61332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22606</xdr:rowOff>
    </xdr:from>
    <xdr:to>
      <xdr:col>41</xdr:col>
      <xdr:colOff>101600</xdr:colOff>
      <xdr:row>37</xdr:row>
      <xdr:rowOff>124206</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7810500" y="6366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35</xdr:row>
      <xdr:rowOff>140733</xdr:rowOff>
    </xdr:from>
    <xdr:ext cx="469744"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7626428" y="61414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25527</xdr:rowOff>
    </xdr:from>
    <xdr:to>
      <xdr:col>36</xdr:col>
      <xdr:colOff>165100</xdr:colOff>
      <xdr:row>37</xdr:row>
      <xdr:rowOff>127127</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6921500" y="6369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35</xdr:row>
      <xdr:rowOff>143654</xdr:rowOff>
    </xdr:from>
    <xdr:ext cx="469744"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6737428" y="61444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104083</xdr:rowOff>
    </xdr:from>
    <xdr:to>
      <xdr:col>54</xdr:col>
      <xdr:colOff>189865</xdr:colOff>
      <xdr:row>59</xdr:row>
      <xdr:rowOff>12364</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10475595" y="8848033"/>
          <a:ext cx="1270" cy="12798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16191</xdr:rowOff>
    </xdr:from>
    <xdr:ext cx="534377" cy="259045"/>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10528300" y="101317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25,264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12364</xdr:rowOff>
    </xdr:from>
    <xdr:to>
      <xdr:col>55</xdr:col>
      <xdr:colOff>88900</xdr:colOff>
      <xdr:row>59</xdr:row>
      <xdr:rowOff>12364</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101279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50760</xdr:rowOff>
    </xdr:from>
    <xdr:ext cx="690189" cy="259045"/>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10528300" y="86232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1,033,045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104083</xdr:rowOff>
    </xdr:from>
    <xdr:to>
      <xdr:col>55</xdr:col>
      <xdr:colOff>88900</xdr:colOff>
      <xdr:row>51</xdr:row>
      <xdr:rowOff>104083</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88480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57214</xdr:rowOff>
    </xdr:from>
    <xdr:to>
      <xdr:col>55</xdr:col>
      <xdr:colOff>0</xdr:colOff>
      <xdr:row>58</xdr:row>
      <xdr:rowOff>73830</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flipV="1">
          <a:off x="9639300" y="10001314"/>
          <a:ext cx="838200" cy="166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143639</xdr:rowOff>
    </xdr:from>
    <xdr:ext cx="599010" cy="259045"/>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10528300" y="97448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120762</xdr:rowOff>
    </xdr:from>
    <xdr:to>
      <xdr:col>55</xdr:col>
      <xdr:colOff>50800</xdr:colOff>
      <xdr:row>58</xdr:row>
      <xdr:rowOff>50912</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10426700" y="9893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33232</xdr:rowOff>
    </xdr:from>
    <xdr:to>
      <xdr:col>50</xdr:col>
      <xdr:colOff>114300</xdr:colOff>
      <xdr:row>58</xdr:row>
      <xdr:rowOff>73830</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a:off x="8750300" y="9977332"/>
          <a:ext cx="889000" cy="405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104604</xdr:rowOff>
    </xdr:from>
    <xdr:to>
      <xdr:col>50</xdr:col>
      <xdr:colOff>165100</xdr:colOff>
      <xdr:row>58</xdr:row>
      <xdr:rowOff>34754</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9588500" y="9877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51281</xdr:rowOff>
    </xdr:from>
    <xdr:ext cx="599010"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9339795" y="96524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33232</xdr:rowOff>
    </xdr:from>
    <xdr:to>
      <xdr:col>45</xdr:col>
      <xdr:colOff>177800</xdr:colOff>
      <xdr:row>58</xdr:row>
      <xdr:rowOff>80033</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7861300" y="9977332"/>
          <a:ext cx="889000" cy="468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94931</xdr:rowOff>
    </xdr:from>
    <xdr:to>
      <xdr:col>46</xdr:col>
      <xdr:colOff>38100</xdr:colOff>
      <xdr:row>58</xdr:row>
      <xdr:rowOff>25081</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8699500" y="9867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41608</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8450795" y="9642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76767</xdr:rowOff>
    </xdr:from>
    <xdr:to>
      <xdr:col>41</xdr:col>
      <xdr:colOff>50800</xdr:colOff>
      <xdr:row>58</xdr:row>
      <xdr:rowOff>80033</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a:off x="6972300" y="10020867"/>
          <a:ext cx="88900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121736</xdr:rowOff>
    </xdr:from>
    <xdr:to>
      <xdr:col>41</xdr:col>
      <xdr:colOff>101600</xdr:colOff>
      <xdr:row>58</xdr:row>
      <xdr:rowOff>51886</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810500" y="9894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68413</xdr:rowOff>
    </xdr:from>
    <xdr:ext cx="59901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7561795" y="9669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133362</xdr:rowOff>
    </xdr:from>
    <xdr:to>
      <xdr:col>36</xdr:col>
      <xdr:colOff>165100</xdr:colOff>
      <xdr:row>58</xdr:row>
      <xdr:rowOff>63512</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921500" y="9906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80039</xdr:rowOff>
    </xdr:from>
    <xdr:ext cx="59901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672795" y="96812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6414</xdr:rowOff>
    </xdr:from>
    <xdr:to>
      <xdr:col>55</xdr:col>
      <xdr:colOff>50800</xdr:colOff>
      <xdr:row>58</xdr:row>
      <xdr:rowOff>108014</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10426700" y="9950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99189</xdr:rowOff>
    </xdr:from>
    <xdr:ext cx="599010" cy="259045"/>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10528300" y="9871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124,950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23030</xdr:rowOff>
    </xdr:from>
    <xdr:to>
      <xdr:col>50</xdr:col>
      <xdr:colOff>165100</xdr:colOff>
      <xdr:row>58</xdr:row>
      <xdr:rowOff>124630</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9588500" y="9967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115757</xdr:rowOff>
    </xdr:from>
    <xdr:ext cx="59901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339795" y="100598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153882</xdr:rowOff>
    </xdr:from>
    <xdr:to>
      <xdr:col>46</xdr:col>
      <xdr:colOff>38100</xdr:colOff>
      <xdr:row>58</xdr:row>
      <xdr:rowOff>84032</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8699500" y="9926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75159</xdr:rowOff>
    </xdr:from>
    <xdr:ext cx="59901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450795" y="100192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143,833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29233</xdr:rowOff>
    </xdr:from>
    <xdr:to>
      <xdr:col>41</xdr:col>
      <xdr:colOff>101600</xdr:colOff>
      <xdr:row>58</xdr:row>
      <xdr:rowOff>130833</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810500" y="9973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121960</xdr:rowOff>
    </xdr:from>
    <xdr:ext cx="599010"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561795" y="100660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25967</xdr:rowOff>
    </xdr:from>
    <xdr:to>
      <xdr:col>36</xdr:col>
      <xdr:colOff>165100</xdr:colOff>
      <xdr:row>58</xdr:row>
      <xdr:rowOff>127567</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921500" y="99700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118694</xdr:rowOff>
    </xdr:from>
    <xdr:ext cx="599010"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672795" y="100627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商工費グラフ枠">
          <a:extLst>
            <a:ext uri="{FF2B5EF4-FFF2-40B4-BE49-F238E27FC236}">
              <a16:creationId xmlns:a16="http://schemas.microsoft.com/office/drawing/2014/main" id="{00000000-0008-0000-0700-00008D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137742</xdr:rowOff>
    </xdr:from>
    <xdr:to>
      <xdr:col>54</xdr:col>
      <xdr:colOff>189865</xdr:colOff>
      <xdr:row>79</xdr:row>
      <xdr:rowOff>41219</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flipV="1">
          <a:off x="10475595" y="12139242"/>
          <a:ext cx="1270" cy="14465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45046</xdr:rowOff>
    </xdr:from>
    <xdr:ext cx="378565" cy="259045"/>
    <xdr:sp macro="" textlink="">
      <xdr:nvSpPr>
        <xdr:cNvPr id="399" name="商工費最小値テキスト">
          <a:extLst>
            <a:ext uri="{FF2B5EF4-FFF2-40B4-BE49-F238E27FC236}">
              <a16:creationId xmlns:a16="http://schemas.microsoft.com/office/drawing/2014/main" id="{00000000-0008-0000-0700-00008F010000}"/>
            </a:ext>
          </a:extLst>
        </xdr:cNvPr>
        <xdr:cNvSpPr txBox="1"/>
      </xdr:nvSpPr>
      <xdr:spPr>
        <a:xfrm>
          <a:off x="10528300" y="135895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41219</xdr:rowOff>
    </xdr:from>
    <xdr:to>
      <xdr:col>55</xdr:col>
      <xdr:colOff>88900</xdr:colOff>
      <xdr:row>79</xdr:row>
      <xdr:rowOff>41219</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35857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84419</xdr:rowOff>
    </xdr:from>
    <xdr:ext cx="599010" cy="259045"/>
    <xdr:sp macro="" textlink="">
      <xdr:nvSpPr>
        <xdr:cNvPr id="401" name="商工費最大値テキスト">
          <a:extLst>
            <a:ext uri="{FF2B5EF4-FFF2-40B4-BE49-F238E27FC236}">
              <a16:creationId xmlns:a16="http://schemas.microsoft.com/office/drawing/2014/main" id="{00000000-0008-0000-0700-000091010000}"/>
            </a:ext>
          </a:extLst>
        </xdr:cNvPr>
        <xdr:cNvSpPr txBox="1"/>
      </xdr:nvSpPr>
      <xdr:spPr>
        <a:xfrm>
          <a:off x="10528300" y="11914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380,514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137742</xdr:rowOff>
    </xdr:from>
    <xdr:to>
      <xdr:col>55</xdr:col>
      <xdr:colOff>88900</xdr:colOff>
      <xdr:row>70</xdr:row>
      <xdr:rowOff>137742</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21392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102214</xdr:rowOff>
    </xdr:from>
    <xdr:to>
      <xdr:col>55</xdr:col>
      <xdr:colOff>0</xdr:colOff>
      <xdr:row>77</xdr:row>
      <xdr:rowOff>105699</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9639300" y="13303864"/>
          <a:ext cx="838200" cy="34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66893</xdr:rowOff>
    </xdr:from>
    <xdr:ext cx="534377" cy="259045"/>
    <xdr:sp macro="" textlink="">
      <xdr:nvSpPr>
        <xdr:cNvPr id="404" name="商工費平均値テキスト">
          <a:extLst>
            <a:ext uri="{FF2B5EF4-FFF2-40B4-BE49-F238E27FC236}">
              <a16:creationId xmlns:a16="http://schemas.microsoft.com/office/drawing/2014/main" id="{00000000-0008-0000-0700-000094010000}"/>
            </a:ext>
          </a:extLst>
        </xdr:cNvPr>
        <xdr:cNvSpPr txBox="1"/>
      </xdr:nvSpPr>
      <xdr:spPr>
        <a:xfrm>
          <a:off x="10528300" y="132685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88466</xdr:rowOff>
    </xdr:from>
    <xdr:to>
      <xdr:col>55</xdr:col>
      <xdr:colOff>50800</xdr:colOff>
      <xdr:row>78</xdr:row>
      <xdr:rowOff>18616</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10426700" y="13290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30855</xdr:rowOff>
    </xdr:from>
    <xdr:to>
      <xdr:col>50</xdr:col>
      <xdr:colOff>114300</xdr:colOff>
      <xdr:row>77</xdr:row>
      <xdr:rowOff>102214</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a:off x="8750300" y="13232505"/>
          <a:ext cx="889000" cy="713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70935</xdr:rowOff>
    </xdr:from>
    <xdr:to>
      <xdr:col>50</xdr:col>
      <xdr:colOff>165100</xdr:colOff>
      <xdr:row>78</xdr:row>
      <xdr:rowOff>1085</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9588500" y="1327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163662</xdr:rowOff>
    </xdr:from>
    <xdr:ext cx="534377" cy="259045"/>
    <xdr:sp macro=""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9372111" y="13365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30855</xdr:rowOff>
    </xdr:from>
    <xdr:to>
      <xdr:col>45</xdr:col>
      <xdr:colOff>177800</xdr:colOff>
      <xdr:row>77</xdr:row>
      <xdr:rowOff>133524</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flipV="1">
          <a:off x="7861300" y="13232505"/>
          <a:ext cx="889000" cy="102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60981</xdr:rowOff>
    </xdr:from>
    <xdr:to>
      <xdr:col>46</xdr:col>
      <xdr:colOff>38100</xdr:colOff>
      <xdr:row>77</xdr:row>
      <xdr:rowOff>162581</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8699500" y="13262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153708</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8483111" y="133553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85201</xdr:rowOff>
    </xdr:from>
    <xdr:to>
      <xdr:col>41</xdr:col>
      <xdr:colOff>50800</xdr:colOff>
      <xdr:row>77</xdr:row>
      <xdr:rowOff>133524</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a:off x="6972300" y="13286851"/>
          <a:ext cx="889000" cy="483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92580</xdr:rowOff>
    </xdr:from>
    <xdr:to>
      <xdr:col>41</xdr:col>
      <xdr:colOff>101600</xdr:colOff>
      <xdr:row>78</xdr:row>
      <xdr:rowOff>22730</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7810500" y="13294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13857</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7594111" y="13386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80018</xdr:rowOff>
    </xdr:from>
    <xdr:to>
      <xdr:col>36</xdr:col>
      <xdr:colOff>165100</xdr:colOff>
      <xdr:row>78</xdr:row>
      <xdr:rowOff>10168</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6921500" y="1328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1295</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05111" y="133743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54899</xdr:rowOff>
    </xdr:from>
    <xdr:to>
      <xdr:col>55</xdr:col>
      <xdr:colOff>50800</xdr:colOff>
      <xdr:row>77</xdr:row>
      <xdr:rowOff>156499</xdr:rowOff>
    </xdr:to>
    <xdr:sp macro="" textlink="">
      <xdr:nvSpPr>
        <xdr:cNvPr id="422" name="楕円 421">
          <a:extLst>
            <a:ext uri="{FF2B5EF4-FFF2-40B4-BE49-F238E27FC236}">
              <a16:creationId xmlns:a16="http://schemas.microsoft.com/office/drawing/2014/main" id="{00000000-0008-0000-0700-0000A6010000}"/>
            </a:ext>
          </a:extLst>
        </xdr:cNvPr>
        <xdr:cNvSpPr/>
      </xdr:nvSpPr>
      <xdr:spPr>
        <a:xfrm>
          <a:off x="10426700" y="132565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77776</xdr:rowOff>
    </xdr:from>
    <xdr:ext cx="534377" cy="259045"/>
    <xdr:sp macro="" textlink="">
      <xdr:nvSpPr>
        <xdr:cNvPr id="423" name="商工費該当値テキスト">
          <a:extLst>
            <a:ext uri="{FF2B5EF4-FFF2-40B4-BE49-F238E27FC236}">
              <a16:creationId xmlns:a16="http://schemas.microsoft.com/office/drawing/2014/main" id="{00000000-0008-0000-0700-0000A7010000}"/>
            </a:ext>
          </a:extLst>
        </xdr:cNvPr>
        <xdr:cNvSpPr txBox="1"/>
      </xdr:nvSpPr>
      <xdr:spPr>
        <a:xfrm>
          <a:off x="10528300" y="131079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51414</xdr:rowOff>
    </xdr:from>
    <xdr:to>
      <xdr:col>50</xdr:col>
      <xdr:colOff>165100</xdr:colOff>
      <xdr:row>77</xdr:row>
      <xdr:rowOff>153014</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9588500" y="13253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169541</xdr:rowOff>
    </xdr:from>
    <xdr:ext cx="534377"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9372111" y="130282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151505</xdr:rowOff>
    </xdr:from>
    <xdr:to>
      <xdr:col>46</xdr:col>
      <xdr:colOff>38100</xdr:colOff>
      <xdr:row>77</xdr:row>
      <xdr:rowOff>81655</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8699500" y="13181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98183</xdr:rowOff>
    </xdr:from>
    <xdr:ext cx="534377"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8483111" y="129569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82724</xdr:rowOff>
    </xdr:from>
    <xdr:to>
      <xdr:col>41</xdr:col>
      <xdr:colOff>101600</xdr:colOff>
      <xdr:row>78</xdr:row>
      <xdr:rowOff>12874</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7810500" y="13284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29401</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7594111" y="130596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34401</xdr:rowOff>
    </xdr:from>
    <xdr:to>
      <xdr:col>36</xdr:col>
      <xdr:colOff>165100</xdr:colOff>
      <xdr:row>77</xdr:row>
      <xdr:rowOff>136001</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6921500" y="13236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152528</xdr:rowOff>
    </xdr:from>
    <xdr:ext cx="534377"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6705111" y="130112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87,704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6" name="土木費グラフ枠">
          <a:extLst>
            <a:ext uri="{FF2B5EF4-FFF2-40B4-BE49-F238E27FC236}">
              <a16:creationId xmlns:a16="http://schemas.microsoft.com/office/drawing/2014/main" id="{00000000-0008-0000-0700-0000C8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29763</xdr:rowOff>
    </xdr:from>
    <xdr:to>
      <xdr:col>54</xdr:col>
      <xdr:colOff>189865</xdr:colOff>
      <xdr:row>99</xdr:row>
      <xdr:rowOff>27891</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10475595" y="15460263"/>
          <a:ext cx="1270" cy="15411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31718</xdr:rowOff>
    </xdr:from>
    <xdr:ext cx="534377" cy="259045"/>
    <xdr:sp macro="" textlink="">
      <xdr:nvSpPr>
        <xdr:cNvPr id="458" name="土木費最小値テキスト">
          <a:extLst>
            <a:ext uri="{FF2B5EF4-FFF2-40B4-BE49-F238E27FC236}">
              <a16:creationId xmlns:a16="http://schemas.microsoft.com/office/drawing/2014/main" id="{00000000-0008-0000-0700-0000CA010000}"/>
            </a:ext>
          </a:extLst>
        </xdr:cNvPr>
        <xdr:cNvSpPr txBox="1"/>
      </xdr:nvSpPr>
      <xdr:spPr>
        <a:xfrm>
          <a:off x="10528300" y="170052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43,474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27891</xdr:rowOff>
    </xdr:from>
    <xdr:to>
      <xdr:col>55</xdr:col>
      <xdr:colOff>88900</xdr:colOff>
      <xdr:row>99</xdr:row>
      <xdr:rowOff>27891</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70014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147890</xdr:rowOff>
    </xdr:from>
    <xdr:ext cx="599010" cy="259045"/>
    <xdr:sp macro="" textlink="">
      <xdr:nvSpPr>
        <xdr:cNvPr id="460" name="土木費最大値テキスト">
          <a:extLst>
            <a:ext uri="{FF2B5EF4-FFF2-40B4-BE49-F238E27FC236}">
              <a16:creationId xmlns:a16="http://schemas.microsoft.com/office/drawing/2014/main" id="{00000000-0008-0000-0700-0000CC010000}"/>
            </a:ext>
          </a:extLst>
        </xdr:cNvPr>
        <xdr:cNvSpPr txBox="1"/>
      </xdr:nvSpPr>
      <xdr:spPr>
        <a:xfrm>
          <a:off x="10528300" y="15235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987,328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29763</xdr:rowOff>
    </xdr:from>
    <xdr:to>
      <xdr:col>55</xdr:col>
      <xdr:colOff>88900</xdr:colOff>
      <xdr:row>90</xdr:row>
      <xdr:rowOff>29763</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5460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28</xdr:rowOff>
    </xdr:from>
    <xdr:to>
      <xdr:col>55</xdr:col>
      <xdr:colOff>0</xdr:colOff>
      <xdr:row>98</xdr:row>
      <xdr:rowOff>3679</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9639300" y="16802128"/>
          <a:ext cx="838200" cy="3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111527</xdr:rowOff>
    </xdr:from>
    <xdr:ext cx="599010" cy="259045"/>
    <xdr:sp macro="" textlink="">
      <xdr:nvSpPr>
        <xdr:cNvPr id="463" name="土木費平均値テキスト">
          <a:extLst>
            <a:ext uri="{FF2B5EF4-FFF2-40B4-BE49-F238E27FC236}">
              <a16:creationId xmlns:a16="http://schemas.microsoft.com/office/drawing/2014/main" id="{00000000-0008-0000-0700-0000CF010000}"/>
            </a:ext>
          </a:extLst>
        </xdr:cNvPr>
        <xdr:cNvSpPr txBox="1"/>
      </xdr:nvSpPr>
      <xdr:spPr>
        <a:xfrm>
          <a:off x="10528300" y="165707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185,153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88650</xdr:rowOff>
    </xdr:from>
    <xdr:to>
      <xdr:col>55</xdr:col>
      <xdr:colOff>50800</xdr:colOff>
      <xdr:row>98</xdr:row>
      <xdr:rowOff>18800</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10426700" y="1671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162590</xdr:rowOff>
    </xdr:from>
    <xdr:to>
      <xdr:col>50</xdr:col>
      <xdr:colOff>114300</xdr:colOff>
      <xdr:row>98</xdr:row>
      <xdr:rowOff>28</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a:off x="8750300" y="16793240"/>
          <a:ext cx="889000" cy="8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104459</xdr:rowOff>
    </xdr:from>
    <xdr:to>
      <xdr:col>50</xdr:col>
      <xdr:colOff>165100</xdr:colOff>
      <xdr:row>98</xdr:row>
      <xdr:rowOff>34609</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9588500" y="1673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51136</xdr:rowOff>
    </xdr:from>
    <xdr:ext cx="599010"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9339795" y="16510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162590</xdr:rowOff>
    </xdr:from>
    <xdr:to>
      <xdr:col>45</xdr:col>
      <xdr:colOff>177800</xdr:colOff>
      <xdr:row>98</xdr:row>
      <xdr:rowOff>57787</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flipV="1">
          <a:off x="7861300" y="16793240"/>
          <a:ext cx="889000" cy="666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115833</xdr:rowOff>
    </xdr:from>
    <xdr:to>
      <xdr:col>46</xdr:col>
      <xdr:colOff>38100</xdr:colOff>
      <xdr:row>98</xdr:row>
      <xdr:rowOff>45983</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8699500" y="16746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37110</xdr:rowOff>
    </xdr:from>
    <xdr:ext cx="59901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8450795" y="168392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4057</xdr:rowOff>
    </xdr:from>
    <xdr:to>
      <xdr:col>41</xdr:col>
      <xdr:colOff>50800</xdr:colOff>
      <xdr:row>98</xdr:row>
      <xdr:rowOff>57787</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a:off x="6972300" y="16806157"/>
          <a:ext cx="889000" cy="53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129211</xdr:rowOff>
    </xdr:from>
    <xdr:to>
      <xdr:col>41</xdr:col>
      <xdr:colOff>101600</xdr:colOff>
      <xdr:row>98</xdr:row>
      <xdr:rowOff>59361</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7810500" y="16759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75888</xdr:rowOff>
    </xdr:from>
    <xdr:ext cx="59901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561795" y="165350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138088</xdr:rowOff>
    </xdr:from>
    <xdr:to>
      <xdr:col>36</xdr:col>
      <xdr:colOff>165100</xdr:colOff>
      <xdr:row>98</xdr:row>
      <xdr:rowOff>68238</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6921500" y="16768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59365</xdr:rowOff>
    </xdr:from>
    <xdr:ext cx="59901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672795" y="16861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124329</xdr:rowOff>
    </xdr:from>
    <xdr:to>
      <xdr:col>55</xdr:col>
      <xdr:colOff>50800</xdr:colOff>
      <xdr:row>98</xdr:row>
      <xdr:rowOff>54479</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10426700" y="16754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102756</xdr:rowOff>
    </xdr:from>
    <xdr:ext cx="599010" cy="259045"/>
    <xdr:sp macro="" textlink="">
      <xdr:nvSpPr>
        <xdr:cNvPr id="482" name="土木費該当値テキスト">
          <a:extLst>
            <a:ext uri="{FF2B5EF4-FFF2-40B4-BE49-F238E27FC236}">
              <a16:creationId xmlns:a16="http://schemas.microsoft.com/office/drawing/2014/main" id="{00000000-0008-0000-0700-0000E2010000}"/>
            </a:ext>
          </a:extLst>
        </xdr:cNvPr>
        <xdr:cNvSpPr txBox="1"/>
      </xdr:nvSpPr>
      <xdr:spPr>
        <a:xfrm>
          <a:off x="10528300" y="167334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163,303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120678</xdr:rowOff>
    </xdr:from>
    <xdr:to>
      <xdr:col>50</xdr:col>
      <xdr:colOff>165100</xdr:colOff>
      <xdr:row>98</xdr:row>
      <xdr:rowOff>50828</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9588500" y="16751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41955</xdr:rowOff>
    </xdr:from>
    <xdr:ext cx="59901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9339795" y="168440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111790</xdr:rowOff>
    </xdr:from>
    <xdr:to>
      <xdr:col>46</xdr:col>
      <xdr:colOff>38100</xdr:colOff>
      <xdr:row>98</xdr:row>
      <xdr:rowOff>41940</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8699500" y="16742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58467</xdr:rowOff>
    </xdr:from>
    <xdr:ext cx="599010"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8450795" y="165176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6987</xdr:rowOff>
    </xdr:from>
    <xdr:to>
      <xdr:col>41</xdr:col>
      <xdr:colOff>101600</xdr:colOff>
      <xdr:row>98</xdr:row>
      <xdr:rowOff>108587</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7810500" y="168090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99714</xdr:rowOff>
    </xdr:from>
    <xdr:ext cx="599010"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7561795" y="169018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124707</xdr:rowOff>
    </xdr:from>
    <xdr:to>
      <xdr:col>36</xdr:col>
      <xdr:colOff>165100</xdr:colOff>
      <xdr:row>98</xdr:row>
      <xdr:rowOff>54857</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6921500" y="16755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71384</xdr:rowOff>
    </xdr:from>
    <xdr:ext cx="599010"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6672795" y="16530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22,375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2" name="テキスト ボックス 511">
          <a:extLst>
            <a:ext uri="{FF2B5EF4-FFF2-40B4-BE49-F238E27FC236}">
              <a16:creationId xmlns:a16="http://schemas.microsoft.com/office/drawing/2014/main" id="{00000000-0008-0000-0700-000000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消防費グラフ枠">
          <a:extLst>
            <a:ext uri="{FF2B5EF4-FFF2-40B4-BE49-F238E27FC236}">
              <a16:creationId xmlns:a16="http://schemas.microsoft.com/office/drawing/2014/main" id="{00000000-0008-0000-0700-000001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54318</xdr:rowOff>
    </xdr:from>
    <xdr:to>
      <xdr:col>85</xdr:col>
      <xdr:colOff>126364</xdr:colOff>
      <xdr:row>39</xdr:row>
      <xdr:rowOff>4586</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flipV="1">
          <a:off x="16317595" y="5197818"/>
          <a:ext cx="1269" cy="14933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8413</xdr:rowOff>
    </xdr:from>
    <xdr:ext cx="534377" cy="259045"/>
    <xdr:sp macro="" textlink="">
      <xdr:nvSpPr>
        <xdr:cNvPr id="515" name="消防費最小値テキスト">
          <a:extLst>
            <a:ext uri="{FF2B5EF4-FFF2-40B4-BE49-F238E27FC236}">
              <a16:creationId xmlns:a16="http://schemas.microsoft.com/office/drawing/2014/main" id="{00000000-0008-0000-0700-000003020000}"/>
            </a:ext>
          </a:extLst>
        </xdr:cNvPr>
        <xdr:cNvSpPr txBox="1"/>
      </xdr:nvSpPr>
      <xdr:spPr>
        <a:xfrm>
          <a:off x="16370300" y="6694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4586</xdr:rowOff>
    </xdr:from>
    <xdr:to>
      <xdr:col>86</xdr:col>
      <xdr:colOff>25400</xdr:colOff>
      <xdr:row>39</xdr:row>
      <xdr:rowOff>4586</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6230600" y="6691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995</xdr:rowOff>
    </xdr:from>
    <xdr:ext cx="599010" cy="259045"/>
    <xdr:sp macro="" textlink="">
      <xdr:nvSpPr>
        <xdr:cNvPr id="517" name="消防費最大値テキスト">
          <a:extLst>
            <a:ext uri="{FF2B5EF4-FFF2-40B4-BE49-F238E27FC236}">
              <a16:creationId xmlns:a16="http://schemas.microsoft.com/office/drawing/2014/main" id="{00000000-0008-0000-0700-000005020000}"/>
            </a:ext>
          </a:extLst>
        </xdr:cNvPr>
        <xdr:cNvSpPr txBox="1"/>
      </xdr:nvSpPr>
      <xdr:spPr>
        <a:xfrm>
          <a:off x="16370300" y="4973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402,410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54318</xdr:rowOff>
    </xdr:from>
    <xdr:to>
      <xdr:col>86</xdr:col>
      <xdr:colOff>25400</xdr:colOff>
      <xdr:row>30</xdr:row>
      <xdr:rowOff>54318</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6230600" y="51978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165738</xdr:rowOff>
    </xdr:from>
    <xdr:to>
      <xdr:col>85</xdr:col>
      <xdr:colOff>127000</xdr:colOff>
      <xdr:row>37</xdr:row>
      <xdr:rowOff>115586</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5481300" y="6337938"/>
          <a:ext cx="838200" cy="121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64710</xdr:rowOff>
    </xdr:from>
    <xdr:ext cx="534377" cy="259045"/>
    <xdr:sp macro="" textlink="">
      <xdr:nvSpPr>
        <xdr:cNvPr id="520" name="消防費平均値テキスト">
          <a:extLst>
            <a:ext uri="{FF2B5EF4-FFF2-40B4-BE49-F238E27FC236}">
              <a16:creationId xmlns:a16="http://schemas.microsoft.com/office/drawing/2014/main" id="{00000000-0008-0000-0700-000008020000}"/>
            </a:ext>
          </a:extLst>
        </xdr:cNvPr>
        <xdr:cNvSpPr txBox="1"/>
      </xdr:nvSpPr>
      <xdr:spPr>
        <a:xfrm>
          <a:off x="16370300" y="64083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65,687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86283</xdr:rowOff>
    </xdr:from>
    <xdr:to>
      <xdr:col>85</xdr:col>
      <xdr:colOff>177800</xdr:colOff>
      <xdr:row>38</xdr:row>
      <xdr:rowOff>16433</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6268700" y="6429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115586</xdr:rowOff>
    </xdr:from>
    <xdr:to>
      <xdr:col>81</xdr:col>
      <xdr:colOff>50800</xdr:colOff>
      <xdr:row>37</xdr:row>
      <xdr:rowOff>155500</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flipV="1">
          <a:off x="14592300" y="6459236"/>
          <a:ext cx="889000" cy="39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111040</xdr:rowOff>
    </xdr:from>
    <xdr:to>
      <xdr:col>81</xdr:col>
      <xdr:colOff>101600</xdr:colOff>
      <xdr:row>38</xdr:row>
      <xdr:rowOff>41190</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5430500" y="6454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32317</xdr:rowOff>
    </xdr:from>
    <xdr:ext cx="534377"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5214111" y="65474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155500</xdr:rowOff>
    </xdr:from>
    <xdr:to>
      <xdr:col>76</xdr:col>
      <xdr:colOff>114300</xdr:colOff>
      <xdr:row>38</xdr:row>
      <xdr:rowOff>25754</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flipV="1">
          <a:off x="13703300" y="6499150"/>
          <a:ext cx="889000" cy="417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116644</xdr:rowOff>
    </xdr:from>
    <xdr:to>
      <xdr:col>76</xdr:col>
      <xdr:colOff>165100</xdr:colOff>
      <xdr:row>38</xdr:row>
      <xdr:rowOff>46794</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4541500" y="6460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37921</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4325111" y="65530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15075</xdr:rowOff>
    </xdr:from>
    <xdr:to>
      <xdr:col>71</xdr:col>
      <xdr:colOff>177800</xdr:colOff>
      <xdr:row>38</xdr:row>
      <xdr:rowOff>25754</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a:off x="12814300" y="6530175"/>
          <a:ext cx="889000" cy="10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119609</xdr:rowOff>
    </xdr:from>
    <xdr:to>
      <xdr:col>72</xdr:col>
      <xdr:colOff>38100</xdr:colOff>
      <xdr:row>38</xdr:row>
      <xdr:rowOff>49758</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3652500" y="646325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66286</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436111" y="62384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69991</xdr:rowOff>
    </xdr:from>
    <xdr:to>
      <xdr:col>67</xdr:col>
      <xdr:colOff>101600</xdr:colOff>
      <xdr:row>38</xdr:row>
      <xdr:rowOff>141</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2763500" y="6413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16668</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547111" y="61888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114938</xdr:rowOff>
    </xdr:from>
    <xdr:to>
      <xdr:col>85</xdr:col>
      <xdr:colOff>177800</xdr:colOff>
      <xdr:row>37</xdr:row>
      <xdr:rowOff>45088</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6268700" y="6287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137815</xdr:rowOff>
    </xdr:from>
    <xdr:ext cx="599010" cy="259045"/>
    <xdr:sp macro="" textlink="">
      <xdr:nvSpPr>
        <xdr:cNvPr id="539" name="消防費該当値テキスト">
          <a:extLst>
            <a:ext uri="{FF2B5EF4-FFF2-40B4-BE49-F238E27FC236}">
              <a16:creationId xmlns:a16="http://schemas.microsoft.com/office/drawing/2014/main" id="{00000000-0008-0000-0700-00001B020000}"/>
            </a:ext>
          </a:extLst>
        </xdr:cNvPr>
        <xdr:cNvSpPr txBox="1"/>
      </xdr:nvSpPr>
      <xdr:spPr>
        <a:xfrm>
          <a:off x="16370300" y="6138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103,166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64786</xdr:rowOff>
    </xdr:from>
    <xdr:to>
      <xdr:col>81</xdr:col>
      <xdr:colOff>101600</xdr:colOff>
      <xdr:row>37</xdr:row>
      <xdr:rowOff>166387</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5430500" y="6408436"/>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11463</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14111" y="6183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104700</xdr:rowOff>
    </xdr:from>
    <xdr:to>
      <xdr:col>76</xdr:col>
      <xdr:colOff>165100</xdr:colOff>
      <xdr:row>38</xdr:row>
      <xdr:rowOff>34851</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4541500" y="644835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51377</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4325111" y="62235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60,853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146404</xdr:rowOff>
    </xdr:from>
    <xdr:to>
      <xdr:col>72</xdr:col>
      <xdr:colOff>38100</xdr:colOff>
      <xdr:row>38</xdr:row>
      <xdr:rowOff>76554</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3652500" y="6490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67681</xdr:rowOff>
    </xdr:from>
    <xdr:ext cx="534377"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3436111" y="65827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135725</xdr:rowOff>
    </xdr:from>
    <xdr:to>
      <xdr:col>67</xdr:col>
      <xdr:colOff>101600</xdr:colOff>
      <xdr:row>38</xdr:row>
      <xdr:rowOff>65875</xdr:rowOff>
    </xdr:to>
    <xdr:sp macro="" textlink="">
      <xdr:nvSpPr>
        <xdr:cNvPr id="546" name="楕円 545">
          <a:extLst>
            <a:ext uri="{FF2B5EF4-FFF2-40B4-BE49-F238E27FC236}">
              <a16:creationId xmlns:a16="http://schemas.microsoft.com/office/drawing/2014/main" id="{00000000-0008-0000-0700-000022020000}"/>
            </a:ext>
          </a:extLst>
        </xdr:cNvPr>
        <xdr:cNvSpPr/>
      </xdr:nvSpPr>
      <xdr:spPr>
        <a:xfrm>
          <a:off x="12763500" y="6479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57002</xdr:rowOff>
    </xdr:from>
    <xdr:ext cx="534377" cy="259045"/>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547111" y="65721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90,015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144434</xdr:rowOff>
    </xdr:from>
    <xdr:ext cx="59541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54</xdr:row>
      <xdr:rowOff>160762</xdr:rowOff>
    </xdr:from>
    <xdr:ext cx="59541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5642</xdr:rowOff>
    </xdr:from>
    <xdr:ext cx="59541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21970</xdr:rowOff>
    </xdr:from>
    <xdr:ext cx="59541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49</xdr:row>
      <xdr:rowOff>38299</xdr:rowOff>
    </xdr:from>
    <xdr:ext cx="685572"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760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71" name="テキスト ボックス 570">
          <a:extLst>
            <a:ext uri="{FF2B5EF4-FFF2-40B4-BE49-F238E27FC236}">
              <a16:creationId xmlns:a16="http://schemas.microsoft.com/office/drawing/2014/main" id="{00000000-0008-0000-0700-00003B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2" name="教育費グラフ枠">
          <a:extLst>
            <a:ext uri="{FF2B5EF4-FFF2-40B4-BE49-F238E27FC236}">
              <a16:creationId xmlns:a16="http://schemas.microsoft.com/office/drawing/2014/main" id="{00000000-0008-0000-0700-00003C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31376</xdr:rowOff>
    </xdr:from>
    <xdr:to>
      <xdr:col>85</xdr:col>
      <xdr:colOff>126364</xdr:colOff>
      <xdr:row>59</xdr:row>
      <xdr:rowOff>667</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flipV="1">
          <a:off x="16317595" y="8775326"/>
          <a:ext cx="1269" cy="13408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4494</xdr:rowOff>
    </xdr:from>
    <xdr:ext cx="534377" cy="259045"/>
    <xdr:sp macro="" textlink="">
      <xdr:nvSpPr>
        <xdr:cNvPr id="574" name="教育費最小値テキスト">
          <a:extLst>
            <a:ext uri="{FF2B5EF4-FFF2-40B4-BE49-F238E27FC236}">
              <a16:creationId xmlns:a16="http://schemas.microsoft.com/office/drawing/2014/main" id="{00000000-0008-0000-0700-00003E020000}"/>
            </a:ext>
          </a:extLst>
        </xdr:cNvPr>
        <xdr:cNvSpPr txBox="1"/>
      </xdr:nvSpPr>
      <xdr:spPr>
        <a:xfrm>
          <a:off x="16370300" y="10120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667</xdr:rowOff>
    </xdr:from>
    <xdr:to>
      <xdr:col>86</xdr:col>
      <xdr:colOff>25400</xdr:colOff>
      <xdr:row>59</xdr:row>
      <xdr:rowOff>667</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6230600" y="10116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149503</xdr:rowOff>
    </xdr:from>
    <xdr:ext cx="599010" cy="259045"/>
    <xdr:sp macro="" textlink="">
      <xdr:nvSpPr>
        <xdr:cNvPr id="576" name="教育費最大値テキスト">
          <a:extLst>
            <a:ext uri="{FF2B5EF4-FFF2-40B4-BE49-F238E27FC236}">
              <a16:creationId xmlns:a16="http://schemas.microsoft.com/office/drawing/2014/main" id="{00000000-0008-0000-0700-000040020000}"/>
            </a:ext>
          </a:extLst>
        </xdr:cNvPr>
        <xdr:cNvSpPr txBox="1"/>
      </xdr:nvSpPr>
      <xdr:spPr>
        <a:xfrm>
          <a:off x="16370300" y="85505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881,340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31376</xdr:rowOff>
    </xdr:from>
    <xdr:to>
      <xdr:col>86</xdr:col>
      <xdr:colOff>25400</xdr:colOff>
      <xdr:row>51</xdr:row>
      <xdr:rowOff>31376</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6230600" y="8775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86523</xdr:rowOff>
    </xdr:from>
    <xdr:to>
      <xdr:col>85</xdr:col>
      <xdr:colOff>127000</xdr:colOff>
      <xdr:row>58</xdr:row>
      <xdr:rowOff>116530</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flipV="1">
          <a:off x="15481300" y="10030623"/>
          <a:ext cx="838200" cy="300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131948</xdr:rowOff>
    </xdr:from>
    <xdr:ext cx="599010" cy="259045"/>
    <xdr:sp macro="" textlink="">
      <xdr:nvSpPr>
        <xdr:cNvPr id="579" name="教育費平均値テキスト">
          <a:extLst>
            <a:ext uri="{FF2B5EF4-FFF2-40B4-BE49-F238E27FC236}">
              <a16:creationId xmlns:a16="http://schemas.microsoft.com/office/drawing/2014/main" id="{00000000-0008-0000-0700-000043020000}"/>
            </a:ext>
          </a:extLst>
        </xdr:cNvPr>
        <xdr:cNvSpPr txBox="1"/>
      </xdr:nvSpPr>
      <xdr:spPr>
        <a:xfrm>
          <a:off x="16370300" y="97331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109071</xdr:rowOff>
    </xdr:from>
    <xdr:to>
      <xdr:col>85</xdr:col>
      <xdr:colOff>177800</xdr:colOff>
      <xdr:row>58</xdr:row>
      <xdr:rowOff>39221</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6268700" y="9881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114712</xdr:rowOff>
    </xdr:from>
    <xdr:to>
      <xdr:col>81</xdr:col>
      <xdr:colOff>50800</xdr:colOff>
      <xdr:row>58</xdr:row>
      <xdr:rowOff>116530</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a:off x="14592300" y="10058812"/>
          <a:ext cx="889000" cy="18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128677</xdr:rowOff>
    </xdr:from>
    <xdr:to>
      <xdr:col>81</xdr:col>
      <xdr:colOff>101600</xdr:colOff>
      <xdr:row>58</xdr:row>
      <xdr:rowOff>58827</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5430500" y="9901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75354</xdr:rowOff>
    </xdr:from>
    <xdr:ext cx="59901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5181795" y="96765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114712</xdr:rowOff>
    </xdr:from>
    <xdr:to>
      <xdr:col>76</xdr:col>
      <xdr:colOff>114300</xdr:colOff>
      <xdr:row>58</xdr:row>
      <xdr:rowOff>132528</xdr:rowOff>
    </xdr:to>
    <xdr:cxnSp macro="">
      <xdr:nvCxnSpPr>
        <xdr:cNvPr id="584" name="直線コネクタ 583">
          <a:extLst>
            <a:ext uri="{FF2B5EF4-FFF2-40B4-BE49-F238E27FC236}">
              <a16:creationId xmlns:a16="http://schemas.microsoft.com/office/drawing/2014/main" id="{00000000-0008-0000-0700-000048020000}"/>
            </a:ext>
          </a:extLst>
        </xdr:cNvPr>
        <xdr:cNvCxnSpPr/>
      </xdr:nvCxnSpPr>
      <xdr:spPr>
        <a:xfrm flipV="1">
          <a:off x="13703300" y="10058812"/>
          <a:ext cx="889000" cy="178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166795</xdr:rowOff>
    </xdr:from>
    <xdr:to>
      <xdr:col>76</xdr:col>
      <xdr:colOff>165100</xdr:colOff>
      <xdr:row>58</xdr:row>
      <xdr:rowOff>96945</xdr:rowOff>
    </xdr:to>
    <xdr:sp macro="" textlink="">
      <xdr:nvSpPr>
        <xdr:cNvPr id="585" name="フローチャート: 判断 584">
          <a:extLst>
            <a:ext uri="{FF2B5EF4-FFF2-40B4-BE49-F238E27FC236}">
              <a16:creationId xmlns:a16="http://schemas.microsoft.com/office/drawing/2014/main" id="{00000000-0008-0000-0700-000049020000}"/>
            </a:ext>
          </a:extLst>
        </xdr:cNvPr>
        <xdr:cNvSpPr/>
      </xdr:nvSpPr>
      <xdr:spPr>
        <a:xfrm>
          <a:off x="14541500" y="9939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113472</xdr:rowOff>
    </xdr:from>
    <xdr:ext cx="59901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4292795" y="97146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121912</xdr:rowOff>
    </xdr:from>
    <xdr:to>
      <xdr:col>71</xdr:col>
      <xdr:colOff>177800</xdr:colOff>
      <xdr:row>58</xdr:row>
      <xdr:rowOff>132528</xdr:rowOff>
    </xdr:to>
    <xdr:cxnSp macro="">
      <xdr:nvCxnSpPr>
        <xdr:cNvPr id="587" name="直線コネクタ 586">
          <a:extLst>
            <a:ext uri="{FF2B5EF4-FFF2-40B4-BE49-F238E27FC236}">
              <a16:creationId xmlns:a16="http://schemas.microsoft.com/office/drawing/2014/main" id="{00000000-0008-0000-0700-00004B020000}"/>
            </a:ext>
          </a:extLst>
        </xdr:cNvPr>
        <xdr:cNvCxnSpPr/>
      </xdr:nvCxnSpPr>
      <xdr:spPr>
        <a:xfrm>
          <a:off x="12814300" y="10066012"/>
          <a:ext cx="889000" cy="106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163332</xdr:rowOff>
    </xdr:from>
    <xdr:to>
      <xdr:col>72</xdr:col>
      <xdr:colOff>38100</xdr:colOff>
      <xdr:row>58</xdr:row>
      <xdr:rowOff>93482</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3652500" y="9935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110009</xdr:rowOff>
    </xdr:from>
    <xdr:ext cx="59901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3403795" y="97112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162213</xdr:rowOff>
    </xdr:from>
    <xdr:to>
      <xdr:col>67</xdr:col>
      <xdr:colOff>101600</xdr:colOff>
      <xdr:row>58</xdr:row>
      <xdr:rowOff>92363</xdr:rowOff>
    </xdr:to>
    <xdr:sp macro="" textlink="">
      <xdr:nvSpPr>
        <xdr:cNvPr id="590" name="フローチャート: 判断 589">
          <a:extLst>
            <a:ext uri="{FF2B5EF4-FFF2-40B4-BE49-F238E27FC236}">
              <a16:creationId xmlns:a16="http://schemas.microsoft.com/office/drawing/2014/main" id="{00000000-0008-0000-0700-00004E020000}"/>
            </a:ext>
          </a:extLst>
        </xdr:cNvPr>
        <xdr:cNvSpPr/>
      </xdr:nvSpPr>
      <xdr:spPr>
        <a:xfrm>
          <a:off x="12763500" y="9934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108890</xdr:rowOff>
    </xdr:from>
    <xdr:ext cx="59901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2514795" y="97100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35723</xdr:rowOff>
    </xdr:from>
    <xdr:to>
      <xdr:col>85</xdr:col>
      <xdr:colOff>177800</xdr:colOff>
      <xdr:row>58</xdr:row>
      <xdr:rowOff>137323</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6268700" y="99798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122100</xdr:rowOff>
    </xdr:from>
    <xdr:ext cx="599010" cy="259045"/>
    <xdr:sp macro="" textlink="">
      <xdr:nvSpPr>
        <xdr:cNvPr id="598" name="教育費該当値テキスト">
          <a:extLst>
            <a:ext uri="{FF2B5EF4-FFF2-40B4-BE49-F238E27FC236}">
              <a16:creationId xmlns:a16="http://schemas.microsoft.com/office/drawing/2014/main" id="{00000000-0008-0000-0700-000056020000}"/>
            </a:ext>
          </a:extLst>
        </xdr:cNvPr>
        <xdr:cNvSpPr txBox="1"/>
      </xdr:nvSpPr>
      <xdr:spPr>
        <a:xfrm>
          <a:off x="16370300" y="98947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65730</xdr:rowOff>
    </xdr:from>
    <xdr:to>
      <xdr:col>81</xdr:col>
      <xdr:colOff>101600</xdr:colOff>
      <xdr:row>58</xdr:row>
      <xdr:rowOff>167330</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5430500" y="10009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158457</xdr:rowOff>
    </xdr:from>
    <xdr:ext cx="534377"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5214111" y="101025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63912</xdr:rowOff>
    </xdr:from>
    <xdr:to>
      <xdr:col>76</xdr:col>
      <xdr:colOff>165100</xdr:colOff>
      <xdr:row>58</xdr:row>
      <xdr:rowOff>165512</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4541500" y="100080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156639</xdr:rowOff>
    </xdr:from>
    <xdr:ext cx="534377"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4325111" y="101007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81728</xdr:rowOff>
    </xdr:from>
    <xdr:to>
      <xdr:col>72</xdr:col>
      <xdr:colOff>38100</xdr:colOff>
      <xdr:row>59</xdr:row>
      <xdr:rowOff>11878</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3652500" y="10025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59</xdr:row>
      <xdr:rowOff>3005</xdr:rowOff>
    </xdr:from>
    <xdr:ext cx="534377"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3436111" y="101185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84,392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71112</xdr:rowOff>
    </xdr:from>
    <xdr:to>
      <xdr:col>67</xdr:col>
      <xdr:colOff>101600</xdr:colOff>
      <xdr:row>59</xdr:row>
      <xdr:rowOff>1262</xdr:rowOff>
    </xdr:to>
    <xdr:sp macro="" textlink="">
      <xdr:nvSpPr>
        <xdr:cNvPr id="605" name="楕円 604">
          <a:extLst>
            <a:ext uri="{FF2B5EF4-FFF2-40B4-BE49-F238E27FC236}">
              <a16:creationId xmlns:a16="http://schemas.microsoft.com/office/drawing/2014/main" id="{00000000-0008-0000-0700-00005D020000}"/>
            </a:ext>
          </a:extLst>
        </xdr:cNvPr>
        <xdr:cNvSpPr/>
      </xdr:nvSpPr>
      <xdr:spPr>
        <a:xfrm>
          <a:off x="12763500" y="10015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163839</xdr:rowOff>
    </xdr:from>
    <xdr:ext cx="534377" cy="259045"/>
    <xdr:sp macro="" textlink="">
      <xdr:nvSpPr>
        <xdr:cNvPr id="606" name="テキスト ボックス 605">
          <a:extLst>
            <a:ext uri="{FF2B5EF4-FFF2-40B4-BE49-F238E27FC236}">
              <a16:creationId xmlns:a16="http://schemas.microsoft.com/office/drawing/2014/main" id="{00000000-0008-0000-0700-00005E020000}"/>
            </a:ext>
          </a:extLst>
        </xdr:cNvPr>
        <xdr:cNvSpPr txBox="1"/>
      </xdr:nvSpPr>
      <xdr:spPr>
        <a:xfrm>
          <a:off x="12547111" y="101079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90,894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4" name="正方形/長方形 613">
          <a:extLst>
            <a:ext uri="{FF2B5EF4-FFF2-40B4-BE49-F238E27FC236}">
              <a16:creationId xmlns:a16="http://schemas.microsoft.com/office/drawing/2014/main" id="{00000000-0008-0000-0700-000066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92727</xdr:rowOff>
    </xdr:from>
    <xdr:ext cx="685572"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760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8" name="テキスト ボックス 627">
          <a:extLst>
            <a:ext uri="{FF2B5EF4-FFF2-40B4-BE49-F238E27FC236}">
              <a16:creationId xmlns:a16="http://schemas.microsoft.com/office/drawing/2014/main" id="{00000000-0008-0000-0700-000074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9" name="災害復旧費グラフ枠">
          <a:extLst>
            <a:ext uri="{FF2B5EF4-FFF2-40B4-BE49-F238E27FC236}">
              <a16:creationId xmlns:a16="http://schemas.microsoft.com/office/drawing/2014/main" id="{00000000-0008-0000-0700-000075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93716</xdr:rowOff>
    </xdr:from>
    <xdr:to>
      <xdr:col>85</xdr:col>
      <xdr:colOff>126364</xdr:colOff>
      <xdr:row>79</xdr:row>
      <xdr:rowOff>44450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flipV="1">
          <a:off x="16317595" y="12095216"/>
          <a:ext cx="1269" cy="1493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70808</xdr:rowOff>
    </xdr:from>
    <xdr:ext cx="249299" cy="259045"/>
    <xdr:sp macro="" textlink="">
      <xdr:nvSpPr>
        <xdr:cNvPr id="631" name="災害復旧費最小値テキスト">
          <a:extLst>
            <a:ext uri="{FF2B5EF4-FFF2-40B4-BE49-F238E27FC236}">
              <a16:creationId xmlns:a16="http://schemas.microsoft.com/office/drawing/2014/main" id="{00000000-0008-0000-0700-000077020000}"/>
            </a:ext>
          </a:extLst>
        </xdr:cNvPr>
        <xdr:cNvSpPr txBox="1"/>
      </xdr:nvSpPr>
      <xdr:spPr>
        <a:xfrm>
          <a:off x="16370300" y="136153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40393</xdr:rowOff>
    </xdr:from>
    <xdr:ext cx="690189" cy="259045"/>
    <xdr:sp macro="" textlink="">
      <xdr:nvSpPr>
        <xdr:cNvPr id="633" name="災害復旧費最大値テキスト">
          <a:extLst>
            <a:ext uri="{FF2B5EF4-FFF2-40B4-BE49-F238E27FC236}">
              <a16:creationId xmlns:a16="http://schemas.microsoft.com/office/drawing/2014/main" id="{00000000-0008-0000-0700-000079020000}"/>
            </a:ext>
          </a:extLst>
        </xdr:cNvPr>
        <xdr:cNvSpPr txBox="1"/>
      </xdr:nvSpPr>
      <xdr:spPr>
        <a:xfrm>
          <a:off x="16370300" y="1187044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1,176,208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93716</xdr:rowOff>
    </xdr:from>
    <xdr:to>
      <xdr:col>86</xdr:col>
      <xdr:colOff>25400</xdr:colOff>
      <xdr:row>70</xdr:row>
      <xdr:rowOff>93716</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6230600" y="12095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49240</xdr:rowOff>
    </xdr:from>
    <xdr:to>
      <xdr:col>85</xdr:col>
      <xdr:colOff>127000</xdr:colOff>
      <xdr:row>78</xdr:row>
      <xdr:rowOff>162747</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flipV="1">
          <a:off x="15481300" y="13422340"/>
          <a:ext cx="838200" cy="1135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115257</xdr:rowOff>
    </xdr:from>
    <xdr:ext cx="534377" cy="259045"/>
    <xdr:sp macro="" textlink="">
      <xdr:nvSpPr>
        <xdr:cNvPr id="636" name="災害復旧費平均値テキスト">
          <a:extLst>
            <a:ext uri="{FF2B5EF4-FFF2-40B4-BE49-F238E27FC236}">
              <a16:creationId xmlns:a16="http://schemas.microsoft.com/office/drawing/2014/main" id="{00000000-0008-0000-0700-00007C020000}"/>
            </a:ext>
          </a:extLst>
        </xdr:cNvPr>
        <xdr:cNvSpPr txBox="1"/>
      </xdr:nvSpPr>
      <xdr:spPr>
        <a:xfrm>
          <a:off x="16370300" y="134883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136830</xdr:rowOff>
    </xdr:from>
    <xdr:to>
      <xdr:col>85</xdr:col>
      <xdr:colOff>177800</xdr:colOff>
      <xdr:row>79</xdr:row>
      <xdr:rowOff>66980</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6268700" y="13509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162747</xdr:rowOff>
    </xdr:from>
    <xdr:to>
      <xdr:col>81</xdr:col>
      <xdr:colOff>50800</xdr:colOff>
      <xdr:row>79</xdr:row>
      <xdr:rowOff>35020</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flipV="1">
          <a:off x="14592300" y="13535847"/>
          <a:ext cx="889000" cy="437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132547</xdr:rowOff>
    </xdr:from>
    <xdr:to>
      <xdr:col>81</xdr:col>
      <xdr:colOff>101600</xdr:colOff>
      <xdr:row>79</xdr:row>
      <xdr:rowOff>62697</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5430500" y="13505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53824</xdr:rowOff>
    </xdr:from>
    <xdr:ext cx="534377"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5214111" y="13598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35020</xdr:rowOff>
    </xdr:from>
    <xdr:to>
      <xdr:col>76</xdr:col>
      <xdr:colOff>114300</xdr:colOff>
      <xdr:row>79</xdr:row>
      <xdr:rowOff>40270</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flipV="1">
          <a:off x="13703300" y="13579570"/>
          <a:ext cx="889000" cy="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131718</xdr:rowOff>
    </xdr:from>
    <xdr:to>
      <xdr:col>76</xdr:col>
      <xdr:colOff>165100</xdr:colOff>
      <xdr:row>79</xdr:row>
      <xdr:rowOff>61868</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4541500" y="13504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78395</xdr:rowOff>
    </xdr:from>
    <xdr:ext cx="534377"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4325111" y="132800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40270</xdr:rowOff>
    </xdr:from>
    <xdr:to>
      <xdr:col>71</xdr:col>
      <xdr:colOff>177800</xdr:colOff>
      <xdr:row>79</xdr:row>
      <xdr:rowOff>42783</xdr:rowOff>
    </xdr:to>
    <xdr:cxnSp macro="">
      <xdr:nvCxnSpPr>
        <xdr:cNvPr id="644" name="直線コネクタ 643">
          <a:extLst>
            <a:ext uri="{FF2B5EF4-FFF2-40B4-BE49-F238E27FC236}">
              <a16:creationId xmlns:a16="http://schemas.microsoft.com/office/drawing/2014/main" id="{00000000-0008-0000-0700-000084020000}"/>
            </a:ext>
          </a:extLst>
        </xdr:cNvPr>
        <xdr:cNvCxnSpPr/>
      </xdr:nvCxnSpPr>
      <xdr:spPr>
        <a:xfrm flipV="1">
          <a:off x="12814300" y="13584820"/>
          <a:ext cx="889000" cy="25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133102</xdr:rowOff>
    </xdr:from>
    <xdr:to>
      <xdr:col>72</xdr:col>
      <xdr:colOff>38100</xdr:colOff>
      <xdr:row>79</xdr:row>
      <xdr:rowOff>63252</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3652500" y="13506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79779</xdr:rowOff>
    </xdr:from>
    <xdr:ext cx="534377"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3436111" y="13281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135145</xdr:rowOff>
    </xdr:from>
    <xdr:to>
      <xdr:col>67</xdr:col>
      <xdr:colOff>101600</xdr:colOff>
      <xdr:row>79</xdr:row>
      <xdr:rowOff>65295</xdr:rowOff>
    </xdr:to>
    <xdr:sp macro="" textlink="">
      <xdr:nvSpPr>
        <xdr:cNvPr id="647" name="フローチャート: 判断 646">
          <a:extLst>
            <a:ext uri="{FF2B5EF4-FFF2-40B4-BE49-F238E27FC236}">
              <a16:creationId xmlns:a16="http://schemas.microsoft.com/office/drawing/2014/main" id="{00000000-0008-0000-0700-000087020000}"/>
            </a:ext>
          </a:extLst>
        </xdr:cNvPr>
        <xdr:cNvSpPr/>
      </xdr:nvSpPr>
      <xdr:spPr>
        <a:xfrm>
          <a:off x="12763500" y="13508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81822</xdr:rowOff>
    </xdr:from>
    <xdr:ext cx="534377"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2547111" y="13283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169890</xdr:rowOff>
    </xdr:from>
    <xdr:to>
      <xdr:col>85</xdr:col>
      <xdr:colOff>177800</xdr:colOff>
      <xdr:row>78</xdr:row>
      <xdr:rowOff>100040</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6268700" y="13371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21317</xdr:rowOff>
    </xdr:from>
    <xdr:ext cx="599010" cy="259045"/>
    <xdr:sp macro="" textlink="">
      <xdr:nvSpPr>
        <xdr:cNvPr id="655" name="災害復旧費該当値テキスト">
          <a:extLst>
            <a:ext uri="{FF2B5EF4-FFF2-40B4-BE49-F238E27FC236}">
              <a16:creationId xmlns:a16="http://schemas.microsoft.com/office/drawing/2014/main" id="{00000000-0008-0000-0700-00008F020000}"/>
            </a:ext>
          </a:extLst>
        </xdr:cNvPr>
        <xdr:cNvSpPr txBox="1"/>
      </xdr:nvSpPr>
      <xdr:spPr>
        <a:xfrm>
          <a:off x="16370300" y="132229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131,228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111947</xdr:rowOff>
    </xdr:from>
    <xdr:to>
      <xdr:col>81</xdr:col>
      <xdr:colOff>101600</xdr:colOff>
      <xdr:row>79</xdr:row>
      <xdr:rowOff>42097</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5430500" y="134850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58624</xdr:rowOff>
    </xdr:from>
    <xdr:ext cx="534377"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5214111" y="132602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41,853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155670</xdr:rowOff>
    </xdr:from>
    <xdr:to>
      <xdr:col>76</xdr:col>
      <xdr:colOff>165100</xdr:colOff>
      <xdr:row>79</xdr:row>
      <xdr:rowOff>85820</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4541500" y="1352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76947</xdr:rowOff>
    </xdr:from>
    <xdr:ext cx="469744"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4357428" y="13621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160920</xdr:rowOff>
    </xdr:from>
    <xdr:to>
      <xdr:col>72</xdr:col>
      <xdr:colOff>38100</xdr:colOff>
      <xdr:row>79</xdr:row>
      <xdr:rowOff>91070</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3652500" y="13534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82197</xdr:rowOff>
    </xdr:from>
    <xdr:ext cx="469744"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3468428" y="13626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163433</xdr:rowOff>
    </xdr:from>
    <xdr:to>
      <xdr:col>67</xdr:col>
      <xdr:colOff>101600</xdr:colOff>
      <xdr:row>79</xdr:row>
      <xdr:rowOff>93583</xdr:rowOff>
    </xdr:to>
    <xdr:sp macro="" textlink="">
      <xdr:nvSpPr>
        <xdr:cNvPr id="662" name="楕円 661">
          <a:extLst>
            <a:ext uri="{FF2B5EF4-FFF2-40B4-BE49-F238E27FC236}">
              <a16:creationId xmlns:a16="http://schemas.microsoft.com/office/drawing/2014/main" id="{00000000-0008-0000-0700-000096020000}"/>
            </a:ext>
          </a:extLst>
        </xdr:cNvPr>
        <xdr:cNvSpPr/>
      </xdr:nvSpPr>
      <xdr:spPr>
        <a:xfrm>
          <a:off x="12763500" y="13536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84710</xdr:rowOff>
    </xdr:from>
    <xdr:ext cx="469744" cy="259045"/>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579428" y="136292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68,744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5" name="テキスト ボックス 684">
          <a:extLst>
            <a:ext uri="{FF2B5EF4-FFF2-40B4-BE49-F238E27FC236}">
              <a16:creationId xmlns:a16="http://schemas.microsoft.com/office/drawing/2014/main" id="{00000000-0008-0000-0700-0000AD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6" name="公債費グラフ枠">
          <a:extLst>
            <a:ext uri="{FF2B5EF4-FFF2-40B4-BE49-F238E27FC236}">
              <a16:creationId xmlns:a16="http://schemas.microsoft.com/office/drawing/2014/main" id="{00000000-0008-0000-0700-0000AE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42401</xdr:rowOff>
    </xdr:from>
    <xdr:to>
      <xdr:col>85</xdr:col>
      <xdr:colOff>126364</xdr:colOff>
      <xdr:row>98</xdr:row>
      <xdr:rowOff>160134</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flipV="1">
          <a:off x="16317595" y="15644351"/>
          <a:ext cx="1269" cy="1317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163961</xdr:rowOff>
    </xdr:from>
    <xdr:ext cx="534377" cy="259045"/>
    <xdr:sp macro="" textlink="">
      <xdr:nvSpPr>
        <xdr:cNvPr id="688" name="公債費最小値テキスト">
          <a:extLst>
            <a:ext uri="{FF2B5EF4-FFF2-40B4-BE49-F238E27FC236}">
              <a16:creationId xmlns:a16="http://schemas.microsoft.com/office/drawing/2014/main" id="{00000000-0008-0000-0700-0000B0020000}"/>
            </a:ext>
          </a:extLst>
        </xdr:cNvPr>
        <xdr:cNvSpPr txBox="1"/>
      </xdr:nvSpPr>
      <xdr:spPr>
        <a:xfrm>
          <a:off x="16370300" y="16966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160134</xdr:rowOff>
    </xdr:from>
    <xdr:to>
      <xdr:col>86</xdr:col>
      <xdr:colOff>25400</xdr:colOff>
      <xdr:row>98</xdr:row>
      <xdr:rowOff>160134</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6230600" y="16962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160528</xdr:rowOff>
    </xdr:from>
    <xdr:ext cx="599010" cy="259045"/>
    <xdr:sp macro="" textlink="">
      <xdr:nvSpPr>
        <xdr:cNvPr id="690" name="公債費最大値テキスト">
          <a:extLst>
            <a:ext uri="{FF2B5EF4-FFF2-40B4-BE49-F238E27FC236}">
              <a16:creationId xmlns:a16="http://schemas.microsoft.com/office/drawing/2014/main" id="{00000000-0008-0000-0700-0000B2020000}"/>
            </a:ext>
          </a:extLst>
        </xdr:cNvPr>
        <xdr:cNvSpPr txBox="1"/>
      </xdr:nvSpPr>
      <xdr:spPr>
        <a:xfrm>
          <a:off x="16370300" y="15419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721,076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42401</xdr:rowOff>
    </xdr:from>
    <xdr:to>
      <xdr:col>86</xdr:col>
      <xdr:colOff>25400</xdr:colOff>
      <xdr:row>91</xdr:row>
      <xdr:rowOff>42401</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a:off x="16230600" y="156443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15044</xdr:rowOff>
    </xdr:from>
    <xdr:to>
      <xdr:col>85</xdr:col>
      <xdr:colOff>127000</xdr:colOff>
      <xdr:row>97</xdr:row>
      <xdr:rowOff>63033</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a:off x="15481300" y="16645694"/>
          <a:ext cx="838200" cy="479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18873</xdr:rowOff>
    </xdr:from>
    <xdr:ext cx="599010" cy="259045"/>
    <xdr:sp macro="" textlink="">
      <xdr:nvSpPr>
        <xdr:cNvPr id="693" name="公債費平均値テキスト">
          <a:extLst>
            <a:ext uri="{FF2B5EF4-FFF2-40B4-BE49-F238E27FC236}">
              <a16:creationId xmlns:a16="http://schemas.microsoft.com/office/drawing/2014/main" id="{00000000-0008-0000-0700-0000B5020000}"/>
            </a:ext>
          </a:extLst>
        </xdr:cNvPr>
        <xdr:cNvSpPr txBox="1"/>
      </xdr:nvSpPr>
      <xdr:spPr>
        <a:xfrm>
          <a:off x="16370300" y="164780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178,769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167446</xdr:rowOff>
    </xdr:from>
    <xdr:to>
      <xdr:col>85</xdr:col>
      <xdr:colOff>177800</xdr:colOff>
      <xdr:row>97</xdr:row>
      <xdr:rowOff>97596</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6268700" y="16626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15044</xdr:rowOff>
    </xdr:from>
    <xdr:to>
      <xdr:col>81</xdr:col>
      <xdr:colOff>50800</xdr:colOff>
      <xdr:row>97</xdr:row>
      <xdr:rowOff>16447</xdr:rowOff>
    </xdr:to>
    <xdr:cxnSp macro="">
      <xdr:nvCxnSpPr>
        <xdr:cNvPr id="695" name="直線コネクタ 694">
          <a:extLst>
            <a:ext uri="{FF2B5EF4-FFF2-40B4-BE49-F238E27FC236}">
              <a16:creationId xmlns:a16="http://schemas.microsoft.com/office/drawing/2014/main" id="{00000000-0008-0000-0700-0000B7020000}"/>
            </a:ext>
          </a:extLst>
        </xdr:cNvPr>
        <xdr:cNvCxnSpPr/>
      </xdr:nvCxnSpPr>
      <xdr:spPr>
        <a:xfrm flipV="1">
          <a:off x="14592300" y="16645694"/>
          <a:ext cx="889000" cy="14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7579</xdr:rowOff>
    </xdr:from>
    <xdr:to>
      <xdr:col>81</xdr:col>
      <xdr:colOff>101600</xdr:colOff>
      <xdr:row>97</xdr:row>
      <xdr:rowOff>109179</xdr:rowOff>
    </xdr:to>
    <xdr:sp macro="" textlink="">
      <xdr:nvSpPr>
        <xdr:cNvPr id="696" name="フローチャート: 判断 695">
          <a:extLst>
            <a:ext uri="{FF2B5EF4-FFF2-40B4-BE49-F238E27FC236}">
              <a16:creationId xmlns:a16="http://schemas.microsoft.com/office/drawing/2014/main" id="{00000000-0008-0000-0700-0000B8020000}"/>
            </a:ext>
          </a:extLst>
        </xdr:cNvPr>
        <xdr:cNvSpPr/>
      </xdr:nvSpPr>
      <xdr:spPr>
        <a:xfrm>
          <a:off x="15430500" y="16638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100306</xdr:rowOff>
    </xdr:from>
    <xdr:ext cx="59901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5181795" y="16730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16447</xdr:rowOff>
    </xdr:from>
    <xdr:to>
      <xdr:col>76</xdr:col>
      <xdr:colOff>114300</xdr:colOff>
      <xdr:row>97</xdr:row>
      <xdr:rowOff>23676</xdr:rowOff>
    </xdr:to>
    <xdr:cxnSp macro="">
      <xdr:nvCxnSpPr>
        <xdr:cNvPr id="698" name="直線コネクタ 697">
          <a:extLst>
            <a:ext uri="{FF2B5EF4-FFF2-40B4-BE49-F238E27FC236}">
              <a16:creationId xmlns:a16="http://schemas.microsoft.com/office/drawing/2014/main" id="{00000000-0008-0000-0700-0000BA020000}"/>
            </a:ext>
          </a:extLst>
        </xdr:cNvPr>
        <xdr:cNvCxnSpPr/>
      </xdr:nvCxnSpPr>
      <xdr:spPr>
        <a:xfrm flipV="1">
          <a:off x="13703300" y="16647097"/>
          <a:ext cx="889000" cy="7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10579</xdr:rowOff>
    </xdr:from>
    <xdr:to>
      <xdr:col>76</xdr:col>
      <xdr:colOff>165100</xdr:colOff>
      <xdr:row>97</xdr:row>
      <xdr:rowOff>112179</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4541500" y="16641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103306</xdr:rowOff>
    </xdr:from>
    <xdr:ext cx="59901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4292795" y="16733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23676</xdr:rowOff>
    </xdr:from>
    <xdr:to>
      <xdr:col>71</xdr:col>
      <xdr:colOff>177800</xdr:colOff>
      <xdr:row>97</xdr:row>
      <xdr:rowOff>33471</xdr:rowOff>
    </xdr:to>
    <xdr:cxnSp macro="">
      <xdr:nvCxnSpPr>
        <xdr:cNvPr id="701" name="直線コネクタ 700">
          <a:extLst>
            <a:ext uri="{FF2B5EF4-FFF2-40B4-BE49-F238E27FC236}">
              <a16:creationId xmlns:a16="http://schemas.microsoft.com/office/drawing/2014/main" id="{00000000-0008-0000-0700-0000BD020000}"/>
            </a:ext>
          </a:extLst>
        </xdr:cNvPr>
        <xdr:cNvCxnSpPr/>
      </xdr:nvCxnSpPr>
      <xdr:spPr>
        <a:xfrm flipV="1">
          <a:off x="12814300" y="16654326"/>
          <a:ext cx="889000" cy="9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36629</xdr:rowOff>
    </xdr:from>
    <xdr:to>
      <xdr:col>72</xdr:col>
      <xdr:colOff>38100</xdr:colOff>
      <xdr:row>97</xdr:row>
      <xdr:rowOff>138229</xdr:rowOff>
    </xdr:to>
    <xdr:sp macro=""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3652500" y="16667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129356</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3403795" y="167600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50507</xdr:rowOff>
    </xdr:from>
    <xdr:to>
      <xdr:col>67</xdr:col>
      <xdr:colOff>101600</xdr:colOff>
      <xdr:row>97</xdr:row>
      <xdr:rowOff>152107</xdr:rowOff>
    </xdr:to>
    <xdr:sp macro="" textlink="">
      <xdr:nvSpPr>
        <xdr:cNvPr id="704" name="フローチャート: 判断 703">
          <a:extLst>
            <a:ext uri="{FF2B5EF4-FFF2-40B4-BE49-F238E27FC236}">
              <a16:creationId xmlns:a16="http://schemas.microsoft.com/office/drawing/2014/main" id="{00000000-0008-0000-0700-0000C0020000}"/>
            </a:ext>
          </a:extLst>
        </xdr:cNvPr>
        <xdr:cNvSpPr/>
      </xdr:nvSpPr>
      <xdr:spPr>
        <a:xfrm>
          <a:off x="12763500" y="16681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143234</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2514795" y="167738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12233</xdr:rowOff>
    </xdr:from>
    <xdr:to>
      <xdr:col>85</xdr:col>
      <xdr:colOff>177800</xdr:colOff>
      <xdr:row>97</xdr:row>
      <xdr:rowOff>113833</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6268700" y="16642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162110</xdr:rowOff>
    </xdr:from>
    <xdr:ext cx="599010" cy="259045"/>
    <xdr:sp macro="" textlink="">
      <xdr:nvSpPr>
        <xdr:cNvPr id="712" name="公債費該当値テキスト">
          <a:extLst>
            <a:ext uri="{FF2B5EF4-FFF2-40B4-BE49-F238E27FC236}">
              <a16:creationId xmlns:a16="http://schemas.microsoft.com/office/drawing/2014/main" id="{00000000-0008-0000-0700-0000C8020000}"/>
            </a:ext>
          </a:extLst>
        </xdr:cNvPr>
        <xdr:cNvSpPr txBox="1"/>
      </xdr:nvSpPr>
      <xdr:spPr>
        <a:xfrm>
          <a:off x="16370300" y="166213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135694</xdr:rowOff>
    </xdr:from>
    <xdr:to>
      <xdr:col>81</xdr:col>
      <xdr:colOff>101600</xdr:colOff>
      <xdr:row>97</xdr:row>
      <xdr:rowOff>65844</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5430500" y="16594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82371</xdr:rowOff>
    </xdr:from>
    <xdr:ext cx="59901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5181795" y="163701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137097</xdr:rowOff>
    </xdr:from>
    <xdr:to>
      <xdr:col>76</xdr:col>
      <xdr:colOff>165100</xdr:colOff>
      <xdr:row>97</xdr:row>
      <xdr:rowOff>67247</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4541500" y="165962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83774</xdr:rowOff>
    </xdr:from>
    <xdr:ext cx="59901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4292795" y="163715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144326</xdr:rowOff>
    </xdr:from>
    <xdr:to>
      <xdr:col>72</xdr:col>
      <xdr:colOff>38100</xdr:colOff>
      <xdr:row>97</xdr:row>
      <xdr:rowOff>74476</xdr:rowOff>
    </xdr:to>
    <xdr:sp macro="" textlink="">
      <xdr:nvSpPr>
        <xdr:cNvPr id="717" name="楕円 716">
          <a:extLst>
            <a:ext uri="{FF2B5EF4-FFF2-40B4-BE49-F238E27FC236}">
              <a16:creationId xmlns:a16="http://schemas.microsoft.com/office/drawing/2014/main" id="{00000000-0008-0000-0700-0000CD020000}"/>
            </a:ext>
          </a:extLst>
        </xdr:cNvPr>
        <xdr:cNvSpPr/>
      </xdr:nvSpPr>
      <xdr:spPr>
        <a:xfrm>
          <a:off x="13652500" y="16603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91003</xdr:rowOff>
    </xdr:from>
    <xdr:ext cx="599010"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3403795" y="163787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154121</xdr:rowOff>
    </xdr:from>
    <xdr:to>
      <xdr:col>67</xdr:col>
      <xdr:colOff>101600</xdr:colOff>
      <xdr:row>97</xdr:row>
      <xdr:rowOff>84271</xdr:rowOff>
    </xdr:to>
    <xdr:sp macro="" textlink="">
      <xdr:nvSpPr>
        <xdr:cNvPr id="719" name="楕円 718">
          <a:extLst>
            <a:ext uri="{FF2B5EF4-FFF2-40B4-BE49-F238E27FC236}">
              <a16:creationId xmlns:a16="http://schemas.microsoft.com/office/drawing/2014/main" id="{00000000-0008-0000-0700-0000CF020000}"/>
            </a:ext>
          </a:extLst>
        </xdr:cNvPr>
        <xdr:cNvSpPr/>
      </xdr:nvSpPr>
      <xdr:spPr>
        <a:xfrm>
          <a:off x="12763500" y="16613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100798</xdr:rowOff>
    </xdr:from>
    <xdr:ext cx="599010" cy="259045"/>
    <xdr:sp macro="" textlink="">
      <xdr:nvSpPr>
        <xdr:cNvPr id="720" name="テキスト ボックス 719">
          <a:extLst>
            <a:ext uri="{FF2B5EF4-FFF2-40B4-BE49-F238E27FC236}">
              <a16:creationId xmlns:a16="http://schemas.microsoft.com/office/drawing/2014/main" id="{00000000-0008-0000-0700-0000D0020000}"/>
            </a:ext>
          </a:extLst>
        </xdr:cNvPr>
        <xdr:cNvSpPr txBox="1"/>
      </xdr:nvSpPr>
      <xdr:spPr>
        <a:xfrm>
          <a:off x="12514795" y="163885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40" name="テキスト ボックス 739">
          <a:extLst>
            <a:ext uri="{FF2B5EF4-FFF2-40B4-BE49-F238E27FC236}">
              <a16:creationId xmlns:a16="http://schemas.microsoft.com/office/drawing/2014/main" id="{00000000-0008-0000-0700-0000E4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42" name="テキスト ボックス 741">
          <a:extLst>
            <a:ext uri="{FF2B5EF4-FFF2-40B4-BE49-F238E27FC236}">
              <a16:creationId xmlns:a16="http://schemas.microsoft.com/office/drawing/2014/main" id="{00000000-0008-0000-0700-0000E6020000}"/>
            </a:ext>
          </a:extLst>
        </xdr:cNvPr>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5" name="諸支出金グラフ枠">
          <a:extLst>
            <a:ext uri="{FF2B5EF4-FFF2-40B4-BE49-F238E27FC236}">
              <a16:creationId xmlns:a16="http://schemas.microsoft.com/office/drawing/2014/main" id="{00000000-0008-0000-0700-0000E9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59755</xdr:rowOff>
    </xdr:from>
    <xdr:to>
      <xdr:col>116</xdr:col>
      <xdr:colOff>62864</xdr:colOff>
      <xdr:row>39</xdr:row>
      <xdr:rowOff>98878</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flipV="1">
          <a:off x="22159595" y="5203255"/>
          <a:ext cx="1269" cy="15821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110071</xdr:rowOff>
    </xdr:from>
    <xdr:ext cx="249299" cy="259045"/>
    <xdr:sp macro="" textlink="">
      <xdr:nvSpPr>
        <xdr:cNvPr id="747" name="諸支出金最小値テキスト">
          <a:extLst>
            <a:ext uri="{FF2B5EF4-FFF2-40B4-BE49-F238E27FC236}">
              <a16:creationId xmlns:a16="http://schemas.microsoft.com/office/drawing/2014/main" id="{00000000-0008-0000-0700-0000EB020000}"/>
            </a:ext>
          </a:extLst>
        </xdr:cNvPr>
        <xdr:cNvSpPr txBox="1"/>
      </xdr:nvSpPr>
      <xdr:spPr>
        <a:xfrm>
          <a:off x="22212300" y="67966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6432</xdr:rowOff>
    </xdr:from>
    <xdr:ext cx="534377" cy="259045"/>
    <xdr:sp macro="" textlink="">
      <xdr:nvSpPr>
        <xdr:cNvPr id="749" name="諸支出金最大値テキスト">
          <a:extLst>
            <a:ext uri="{FF2B5EF4-FFF2-40B4-BE49-F238E27FC236}">
              <a16:creationId xmlns:a16="http://schemas.microsoft.com/office/drawing/2014/main" id="{00000000-0008-0000-0700-0000ED020000}"/>
            </a:ext>
          </a:extLst>
        </xdr:cNvPr>
        <xdr:cNvSpPr txBox="1"/>
      </xdr:nvSpPr>
      <xdr:spPr>
        <a:xfrm>
          <a:off x="22212300" y="49784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48,448</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59755</xdr:rowOff>
    </xdr:from>
    <xdr:to>
      <xdr:col>116</xdr:col>
      <xdr:colOff>152400</xdr:colOff>
      <xdr:row>30</xdr:row>
      <xdr:rowOff>59755</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22072600" y="52032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27522</xdr:rowOff>
    </xdr:from>
    <xdr:ext cx="469744" cy="259045"/>
    <xdr:sp macro="" textlink="">
      <xdr:nvSpPr>
        <xdr:cNvPr id="752" name="諸支出金平均値テキスト">
          <a:extLst>
            <a:ext uri="{FF2B5EF4-FFF2-40B4-BE49-F238E27FC236}">
              <a16:creationId xmlns:a16="http://schemas.microsoft.com/office/drawing/2014/main" id="{00000000-0008-0000-0700-0000F0020000}"/>
            </a:ext>
          </a:extLst>
        </xdr:cNvPr>
        <xdr:cNvSpPr txBox="1"/>
      </xdr:nvSpPr>
      <xdr:spPr>
        <a:xfrm>
          <a:off x="22212300" y="65426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4645</xdr:rowOff>
    </xdr:from>
    <xdr:to>
      <xdr:col>116</xdr:col>
      <xdr:colOff>114300</xdr:colOff>
      <xdr:row>39</xdr:row>
      <xdr:rowOff>106245</xdr:rowOff>
    </xdr:to>
    <xdr:sp macro="" textlink="">
      <xdr:nvSpPr>
        <xdr:cNvPr id="753" name="フローチャート: 判断 752">
          <a:extLst>
            <a:ext uri="{FF2B5EF4-FFF2-40B4-BE49-F238E27FC236}">
              <a16:creationId xmlns:a16="http://schemas.microsoft.com/office/drawing/2014/main" id="{00000000-0008-0000-0700-0000F1020000}"/>
            </a:ext>
          </a:extLst>
        </xdr:cNvPr>
        <xdr:cNvSpPr/>
      </xdr:nvSpPr>
      <xdr:spPr>
        <a:xfrm>
          <a:off x="22110700" y="6691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39</xdr:row>
      <xdr:rowOff>11372</xdr:rowOff>
    </xdr:from>
    <xdr:to>
      <xdr:col>112</xdr:col>
      <xdr:colOff>38100</xdr:colOff>
      <xdr:row>39</xdr:row>
      <xdr:rowOff>112972</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21272500" y="6697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129499</xdr:rowOff>
    </xdr:from>
    <xdr:ext cx="469744"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1088428" y="6473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18752</xdr:rowOff>
    </xdr:from>
    <xdr:to>
      <xdr:col>107</xdr:col>
      <xdr:colOff>101600</xdr:colOff>
      <xdr:row>39</xdr:row>
      <xdr:rowOff>120352</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20383500" y="6705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136879</xdr:rowOff>
    </xdr:from>
    <xdr:ext cx="378565"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0245017" y="648052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60" name="直線コネクタ 759">
          <a:extLst>
            <a:ext uri="{FF2B5EF4-FFF2-40B4-BE49-F238E27FC236}">
              <a16:creationId xmlns:a16="http://schemas.microsoft.com/office/drawing/2014/main" id="{00000000-0008-0000-0700-0000F8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25349</xdr:rowOff>
    </xdr:from>
    <xdr:to>
      <xdr:col>102</xdr:col>
      <xdr:colOff>165100</xdr:colOff>
      <xdr:row>39</xdr:row>
      <xdr:rowOff>126949</xdr:rowOff>
    </xdr:to>
    <xdr:sp macro="" textlink="">
      <xdr:nvSpPr>
        <xdr:cNvPr id="761" name="フローチャート: 判断 760">
          <a:extLst>
            <a:ext uri="{FF2B5EF4-FFF2-40B4-BE49-F238E27FC236}">
              <a16:creationId xmlns:a16="http://schemas.microsoft.com/office/drawing/2014/main" id="{00000000-0008-0000-0700-0000F9020000}"/>
            </a:ext>
          </a:extLst>
        </xdr:cNvPr>
        <xdr:cNvSpPr/>
      </xdr:nvSpPr>
      <xdr:spPr>
        <a:xfrm>
          <a:off x="19494500" y="6711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143476</xdr:rowOff>
    </xdr:from>
    <xdr:ext cx="378565"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356017" y="64871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31391</xdr:rowOff>
    </xdr:from>
    <xdr:to>
      <xdr:col>98</xdr:col>
      <xdr:colOff>38100</xdr:colOff>
      <xdr:row>39</xdr:row>
      <xdr:rowOff>132991</xdr:rowOff>
    </xdr:to>
    <xdr:sp macro="" textlink="">
      <xdr:nvSpPr>
        <xdr:cNvPr id="763" name="フローチャート: 判断 762">
          <a:extLst>
            <a:ext uri="{FF2B5EF4-FFF2-40B4-BE49-F238E27FC236}">
              <a16:creationId xmlns:a16="http://schemas.microsoft.com/office/drawing/2014/main" id="{00000000-0008-0000-0700-0000FB020000}"/>
            </a:ext>
          </a:extLst>
        </xdr:cNvPr>
        <xdr:cNvSpPr/>
      </xdr:nvSpPr>
      <xdr:spPr>
        <a:xfrm>
          <a:off x="18605500" y="6717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149518</xdr:rowOff>
    </xdr:from>
    <xdr:ext cx="378565"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8467017" y="649316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154521</xdr:rowOff>
    </xdr:from>
    <xdr:ext cx="249299" cy="259045"/>
    <xdr:sp macro="" textlink="">
      <xdr:nvSpPr>
        <xdr:cNvPr id="771" name="諸支出金該当値テキスト">
          <a:extLst>
            <a:ext uri="{FF2B5EF4-FFF2-40B4-BE49-F238E27FC236}">
              <a16:creationId xmlns:a16="http://schemas.microsoft.com/office/drawing/2014/main" id="{00000000-0008-0000-0700-000003030000}"/>
            </a:ext>
          </a:extLst>
        </xdr:cNvPr>
        <xdr:cNvSpPr txBox="1"/>
      </xdr:nvSpPr>
      <xdr:spPr>
        <a:xfrm>
          <a:off x="22212300" y="66696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74" name="楕円 773">
          <a:extLst>
            <a:ext uri="{FF2B5EF4-FFF2-40B4-BE49-F238E27FC236}">
              <a16:creationId xmlns:a16="http://schemas.microsoft.com/office/drawing/2014/main" id="{00000000-0008-0000-0700-000006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76" name="楕円 775">
          <a:extLst>
            <a:ext uri="{FF2B5EF4-FFF2-40B4-BE49-F238E27FC236}">
              <a16:creationId xmlns:a16="http://schemas.microsoft.com/office/drawing/2014/main" id="{00000000-0008-0000-0700-000008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77" name="テキスト ボックス 776">
          <a:extLst>
            <a:ext uri="{FF2B5EF4-FFF2-40B4-BE49-F238E27FC236}">
              <a16:creationId xmlns:a16="http://schemas.microsoft.com/office/drawing/2014/main" id="{00000000-0008-0000-0700-000009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78" name="楕円 777">
          <a:extLst>
            <a:ext uri="{FF2B5EF4-FFF2-40B4-BE49-F238E27FC236}">
              <a16:creationId xmlns:a16="http://schemas.microsoft.com/office/drawing/2014/main" id="{00000000-0008-0000-0700-00000A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79" name="テキスト ボックス 778">
          <a:extLst>
            <a:ext uri="{FF2B5EF4-FFF2-40B4-BE49-F238E27FC236}">
              <a16:creationId xmlns:a16="http://schemas.microsoft.com/office/drawing/2014/main" id="{00000000-0008-0000-0700-00000B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4" name="正方形/長方形 783">
          <a:extLst>
            <a:ext uri="{FF2B5EF4-FFF2-40B4-BE49-F238E27FC236}">
              <a16:creationId xmlns:a16="http://schemas.microsoft.com/office/drawing/2014/main" id="{00000000-0008-0000-0700-000010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5" name="正方形/長方形 784">
          <a:extLst>
            <a:ext uri="{FF2B5EF4-FFF2-40B4-BE49-F238E27FC236}">
              <a16:creationId xmlns:a16="http://schemas.microsoft.com/office/drawing/2014/main" id="{00000000-0008-0000-0700-000011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6" name="正方形/長方形 785">
          <a:extLst>
            <a:ext uri="{FF2B5EF4-FFF2-40B4-BE49-F238E27FC236}">
              <a16:creationId xmlns:a16="http://schemas.microsoft.com/office/drawing/2014/main" id="{00000000-0008-0000-0700-000012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7" name="正方形/長方形 786">
          <a:extLst>
            <a:ext uri="{FF2B5EF4-FFF2-40B4-BE49-F238E27FC236}">
              <a16:creationId xmlns:a16="http://schemas.microsoft.com/office/drawing/2014/main" id="{00000000-0008-0000-0700-000013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4" name="前年度繰上充用金グラフ枠">
          <a:extLst>
            <a:ext uri="{FF2B5EF4-FFF2-40B4-BE49-F238E27FC236}">
              <a16:creationId xmlns:a16="http://schemas.microsoft.com/office/drawing/2014/main" id="{00000000-0008-0000-0700-00001A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6" name="前年度繰上充用金最小値テキスト">
          <a:extLst>
            <a:ext uri="{FF2B5EF4-FFF2-40B4-BE49-F238E27FC236}">
              <a16:creationId xmlns:a16="http://schemas.microsoft.com/office/drawing/2014/main" id="{00000000-0008-0000-0700-00001C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8" name="前年度繰上充用金最大値テキスト">
          <a:extLst>
            <a:ext uri="{FF2B5EF4-FFF2-40B4-BE49-F238E27FC236}">
              <a16:creationId xmlns:a16="http://schemas.microsoft.com/office/drawing/2014/main" id="{00000000-0008-0000-0700-00001E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01" name="前年度繰上充用金平均値テキスト">
          <a:extLst>
            <a:ext uri="{FF2B5EF4-FFF2-40B4-BE49-F238E27FC236}">
              <a16:creationId xmlns:a16="http://schemas.microsoft.com/office/drawing/2014/main" id="{00000000-0008-0000-0700-000021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2" name="フローチャート: 判断 811">
          <a:extLst>
            <a:ext uri="{FF2B5EF4-FFF2-40B4-BE49-F238E27FC236}">
              <a16:creationId xmlns:a16="http://schemas.microsoft.com/office/drawing/2014/main" id="{00000000-0008-0000-0700-00002C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0" name="前年度繰上充用金該当値テキスト">
          <a:extLst>
            <a:ext uri="{FF2B5EF4-FFF2-40B4-BE49-F238E27FC236}">
              <a16:creationId xmlns:a16="http://schemas.microsoft.com/office/drawing/2014/main" id="{00000000-0008-0000-0700-000034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23" name="楕円 822">
          <a:extLst>
            <a:ext uri="{FF2B5EF4-FFF2-40B4-BE49-F238E27FC236}">
              <a16:creationId xmlns:a16="http://schemas.microsoft.com/office/drawing/2014/main" id="{00000000-0008-0000-0700-000037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5" name="楕円 824">
          <a:extLst>
            <a:ext uri="{FF2B5EF4-FFF2-40B4-BE49-F238E27FC236}">
              <a16:creationId xmlns:a16="http://schemas.microsoft.com/office/drawing/2014/main" id="{00000000-0008-0000-0700-000039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7" name="楕円 826">
          <a:extLst>
            <a:ext uri="{FF2B5EF4-FFF2-40B4-BE49-F238E27FC236}">
              <a16:creationId xmlns:a16="http://schemas.microsoft.com/office/drawing/2014/main" id="{00000000-0008-0000-0700-00003B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9" name="正方形/長方形 828">
          <a:extLst>
            <a:ext uri="{FF2B5EF4-FFF2-40B4-BE49-F238E27FC236}">
              <a16:creationId xmlns:a16="http://schemas.microsoft.com/office/drawing/2014/main" id="{00000000-0008-0000-0700-00003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0" name="正方形/長方形 829">
          <a:extLst>
            <a:ext uri="{FF2B5EF4-FFF2-40B4-BE49-F238E27FC236}">
              <a16:creationId xmlns:a16="http://schemas.microsoft.com/office/drawing/2014/main" id="{00000000-0008-0000-0700-00003E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類似団体平均を上回っている消防費については、消防庁舎移設事業や防災備蓄庫整備等の実施によるものである。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北海道様似町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a:t>
          </a:r>
          <a:r>
            <a:rPr kumimoji="1" lang="en-US" altLang="ja-JP" sz="1400">
              <a:latin typeface="ＭＳ ゴシック" pitchFamily="49" charset="-128"/>
              <a:ea typeface="ＭＳ ゴシック" pitchFamily="49" charset="-128"/>
            </a:rPr>
            <a:t>R6</a:t>
          </a:r>
          <a:r>
            <a:rPr kumimoji="1" lang="ja-JP" altLang="en-US" sz="1400">
              <a:latin typeface="ＭＳ ゴシック" pitchFamily="49" charset="-128"/>
              <a:ea typeface="ＭＳ ゴシック" pitchFamily="49" charset="-128"/>
            </a:rPr>
            <a:t>は適切な財源の確保や歳出の精査等により、取崩しを回避できており、財政調整基金残高の維持が出来ている状況である。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公債費の高止まり、その後の大型事業を控えていることからも、引き続き事務事業の見直し、投資的事業の実施年度調整等により歳出の抑制に努めなければならない。</a:t>
          </a:r>
          <a:endParaRPr kumimoji="1" lang="en-US" altLang="ja-JP"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北海道様似町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全会計が黒字決算のため、連結実質赤字比率は該当しない。</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大きな比率を占める水道事業会計では、流動資産が流動負債を大幅に上回っている状況ではあるが、給水人口の減少、管路の老朽化など、課題解決に向けた施策展開を検討しなければならない。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8" name="凡例9">
          <a:extLst>
            <a:ext uri="{FF2B5EF4-FFF2-40B4-BE49-F238E27FC236}">
              <a16:creationId xmlns:a16="http://schemas.microsoft.com/office/drawing/2014/main" id="{00000000-0008-0000-0900-000012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9" name="凡例10">
          <a:extLst>
            <a:ext uri="{FF2B5EF4-FFF2-40B4-BE49-F238E27FC236}">
              <a16:creationId xmlns:a16="http://schemas.microsoft.com/office/drawing/2014/main" id="{00000000-0008-0000-0900-000013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北海道様似町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a:t>
          </a:r>
          <a:r>
            <a:rPr kumimoji="1" lang="en-US" altLang="ja-JP" sz="1400">
              <a:latin typeface="ＭＳ ゴシック" pitchFamily="49" charset="-128"/>
              <a:ea typeface="ＭＳ ゴシック" pitchFamily="49" charset="-128"/>
            </a:rPr>
            <a:t>H25</a:t>
          </a:r>
          <a:r>
            <a:rPr kumimoji="1" lang="ja-JP" altLang="en-US" sz="1400">
              <a:latin typeface="ＭＳ ゴシック" pitchFamily="49" charset="-128"/>
              <a:ea typeface="ＭＳ ゴシック" pitchFamily="49" charset="-128"/>
            </a:rPr>
            <a:t>小学校改築事業、</a:t>
          </a:r>
          <a:r>
            <a:rPr kumimoji="1" lang="en-US" altLang="ja-JP" sz="1400">
              <a:latin typeface="ＭＳ ゴシック" pitchFamily="49" charset="-128"/>
              <a:ea typeface="ＭＳ ゴシック" pitchFamily="49" charset="-128"/>
            </a:rPr>
            <a:t>H27</a:t>
          </a:r>
          <a:r>
            <a:rPr kumimoji="1" lang="ja-JP" altLang="en-US" sz="1400">
              <a:latin typeface="ＭＳ ゴシック" pitchFamily="49" charset="-128"/>
              <a:ea typeface="ＭＳ ゴシック" pitchFamily="49" charset="-128"/>
            </a:rPr>
            <a:t>特別養護老人ホーム移転改築事業等の実施等により、元利償還金が高止まりしている状況にある。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今後、大型事業の実施予定もあることから、公債費の推移を見通し、投資的事業の実施年度調整等により、実質公債費比率の動向を的確に捉える必要がある。</a:t>
          </a:r>
          <a:endParaRPr kumimoji="1" lang="en-US" altLang="ja-JP" sz="1400">
            <a:latin typeface="ＭＳ ゴシック" pitchFamily="49" charset="-128"/>
            <a:ea typeface="ＭＳ ゴシック" pitchFamily="49" charset="-128"/>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北海道様似町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既発債の償還と</a:t>
          </a:r>
          <a:r>
            <a:rPr kumimoji="1" lang="en-US" altLang="ja-JP" sz="1400">
              <a:latin typeface="ＭＳ ゴシック" pitchFamily="49" charset="-128"/>
              <a:ea typeface="ＭＳ ゴシック" pitchFamily="49" charset="-128"/>
            </a:rPr>
            <a:t>H30</a:t>
          </a:r>
          <a:r>
            <a:rPr kumimoji="1" lang="ja-JP" altLang="en-US" sz="1400">
              <a:latin typeface="ＭＳ ゴシック" pitchFamily="49" charset="-128"/>
              <a:ea typeface="ＭＳ ゴシック" pitchFamily="49" charset="-128"/>
            </a:rPr>
            <a:t>年度から地方債の新規発行を抑制してきたことにより地方債残高は順調に減少している。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しかしながら、今後の約</a:t>
          </a:r>
          <a:r>
            <a:rPr kumimoji="1" lang="en-US" altLang="ja-JP" sz="1400">
              <a:latin typeface="ＭＳ ゴシック" pitchFamily="49" charset="-128"/>
              <a:ea typeface="ＭＳ ゴシック" pitchFamily="49" charset="-128"/>
            </a:rPr>
            <a:t>10</a:t>
          </a:r>
          <a:r>
            <a:rPr kumimoji="1" lang="ja-JP" altLang="en-US" sz="1400">
              <a:latin typeface="ＭＳ ゴシック" pitchFamily="49" charset="-128"/>
              <a:ea typeface="ＭＳ ゴシック" pitchFamily="49" charset="-128"/>
            </a:rPr>
            <a:t>年程は大型事業の予定もあることから、引き続き投資的事業の実施年度調整等により抑制に努めなければならない。</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また、充当可能基金についてはふるさと納税制度により増加傾向にある。制度趣旨を的確に捉え、基金増に向けた施策展開を図る必要がある。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北海道様似町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財政調整基金は普通交付税や適切な財源確保、歳出の精査などにより取崩しは回避した。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また、その他特定目的基金であるふるさと様似応援基金については、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141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百万円を取り崩したものの、それを上回る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231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百万円を積み立て、減債基金の積み立ても含め、基金全体の残高が増加した。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においては財政調整基金を取り崩す見込みでの予算編成を行っており、引き続き適切な財源確保と歳出の抑制に努めていかなければならない。</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ふるさと様似応援基金：ふるさと納税の寄付金から経費等を差し引いた残りの額を積み立て、福祉・教育・自然環境・産業振興・ジオパークの事業へ活用している。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JR</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まちづくり基金：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JR</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日高線廃止に伴う、廃線後のまちづくり事業（旧駅前整備等）へ活用する予定。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ふるさと様似応援基金：事業実施充当による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141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百万円の取り崩しによる減、ふるさと納税による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231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百万円の積み立てによる増。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はふるさと納税応援基金にて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百万円積立て予定。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においては財政調整基金を取り崩す見込みでの予算編成を行っており、引き続き適切な財源確保と歳出の抑制に努めていかなければならない。</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財源確保や歳出の精査による事業費の減などにより、</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百万円積み立てた。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今後予定している大型事業に備え、地方債の新規発行を抑制しつつ、取り崩し額の圧縮に努める。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9CDE0BD0-0234-4C2D-9DA6-7A7FD447F03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269B5B09-E715-4928-9067-CD582E66D32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66</xdr:col>
      <xdr:colOff>187325</xdr:colOff>
      <xdr:row>1</xdr:row>
      <xdr:rowOff>155575</xdr:rowOff>
    </xdr:to>
    <xdr:sp macro="" textlink="">
      <xdr:nvSpPr>
        <xdr:cNvPr id="4" name="正方形/長方形 3">
          <a:extLst>
            <a:ext uri="{FF2B5EF4-FFF2-40B4-BE49-F238E27FC236}">
              <a16:creationId xmlns:a16="http://schemas.microsoft.com/office/drawing/2014/main" id="{1C04413F-AF8F-4A05-B21B-7E3FEA30E0FE}"/>
            </a:ext>
          </a:extLst>
        </xdr:cNvPr>
        <xdr:cNvSpPr/>
      </xdr:nvSpPr>
      <xdr:spPr>
        <a:xfrm>
          <a:off x="359410" y="59690"/>
          <a:ext cx="11391265" cy="6388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5" name="正方形/長方形 4">
          <a:extLst>
            <a:ext uri="{FF2B5EF4-FFF2-40B4-BE49-F238E27FC236}">
              <a16:creationId xmlns:a16="http://schemas.microsoft.com/office/drawing/2014/main" id="{FCF07880-2EFE-43DB-8197-DB606A029170}"/>
            </a:ext>
          </a:extLst>
        </xdr:cNvPr>
        <xdr:cNvSpPr/>
      </xdr:nvSpPr>
      <xdr:spPr>
        <a:xfrm>
          <a:off x="15346680" y="190500"/>
          <a:ext cx="3551555" cy="56261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6" name="正方形/長方形 5">
          <a:extLst>
            <a:ext uri="{FF2B5EF4-FFF2-40B4-BE49-F238E27FC236}">
              <a16:creationId xmlns:a16="http://schemas.microsoft.com/office/drawing/2014/main" id="{4A49EAD5-0580-45B9-9438-CBA300C30369}"/>
            </a:ext>
          </a:extLst>
        </xdr:cNvPr>
        <xdr:cNvSpPr/>
      </xdr:nvSpPr>
      <xdr:spPr>
        <a:xfrm>
          <a:off x="15351125" y="212090"/>
          <a:ext cx="3524250" cy="5099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7" name="正方形/長方形 6">
          <a:extLst>
            <a:ext uri="{FF2B5EF4-FFF2-40B4-BE49-F238E27FC236}">
              <a16:creationId xmlns:a16="http://schemas.microsoft.com/office/drawing/2014/main" id="{1CD43C8D-99D9-4CE5-9703-1872352A87F6}"/>
            </a:ext>
          </a:extLst>
        </xdr:cNvPr>
        <xdr:cNvSpPr/>
      </xdr:nvSpPr>
      <xdr:spPr>
        <a:xfrm>
          <a:off x="15372715" y="245110"/>
          <a:ext cx="3470910" cy="43878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北海道様似町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8" name="正方形/長方形 7">
          <a:extLst>
            <a:ext uri="{FF2B5EF4-FFF2-40B4-BE49-F238E27FC236}">
              <a16:creationId xmlns:a16="http://schemas.microsoft.com/office/drawing/2014/main" id="{720FA68B-7AEC-40BE-AFE0-9499632EB821}"/>
            </a:ext>
          </a:extLst>
        </xdr:cNvPr>
        <xdr:cNvSpPr/>
      </xdr:nvSpPr>
      <xdr:spPr>
        <a:xfrm>
          <a:off x="12817475" y="190500"/>
          <a:ext cx="2392045" cy="56261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9" name="正方形/長方形 8">
          <a:extLst>
            <a:ext uri="{FF2B5EF4-FFF2-40B4-BE49-F238E27FC236}">
              <a16:creationId xmlns:a16="http://schemas.microsoft.com/office/drawing/2014/main" id="{F5297249-FA86-4B2E-AF3B-3F8E6AA3556E}"/>
            </a:ext>
          </a:extLst>
        </xdr:cNvPr>
        <xdr:cNvSpPr/>
      </xdr:nvSpPr>
      <xdr:spPr>
        <a:xfrm>
          <a:off x="12839065" y="212090"/>
          <a:ext cx="2355215" cy="5099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0" name="正方形/長方形 9">
          <a:extLst>
            <a:ext uri="{FF2B5EF4-FFF2-40B4-BE49-F238E27FC236}">
              <a16:creationId xmlns:a16="http://schemas.microsoft.com/office/drawing/2014/main" id="{4011641A-208D-47C5-A142-E8B7C98CD00B}"/>
            </a:ext>
          </a:extLst>
        </xdr:cNvPr>
        <xdr:cNvSpPr/>
      </xdr:nvSpPr>
      <xdr:spPr>
        <a:xfrm>
          <a:off x="12870180" y="245110"/>
          <a:ext cx="2313305" cy="45339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1" name="正方形/長方形 10">
          <a:extLst>
            <a:ext uri="{FF2B5EF4-FFF2-40B4-BE49-F238E27FC236}">
              <a16:creationId xmlns:a16="http://schemas.microsoft.com/office/drawing/2014/main" id="{D11D4710-B1BA-40D4-BF87-7D9E80E1C6AB}"/>
            </a:ext>
          </a:extLst>
        </xdr:cNvPr>
        <xdr:cNvSpPr/>
      </xdr:nvSpPr>
      <xdr:spPr>
        <a:xfrm>
          <a:off x="440690" y="885190"/>
          <a:ext cx="9081135" cy="177990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2" name="正方形/長方形 11">
          <a:extLst>
            <a:ext uri="{FF2B5EF4-FFF2-40B4-BE49-F238E27FC236}">
              <a16:creationId xmlns:a16="http://schemas.microsoft.com/office/drawing/2014/main" id="{1C3EEB8A-F9AB-482C-80A6-DA157162250F}"/>
            </a:ext>
          </a:extLst>
        </xdr:cNvPr>
        <xdr:cNvSpPr/>
      </xdr:nvSpPr>
      <xdr:spPr>
        <a:xfrm>
          <a:off x="563880" y="924560"/>
          <a:ext cx="1242695" cy="17106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3" name="正方形/長方形 12">
          <a:extLst>
            <a:ext uri="{FF2B5EF4-FFF2-40B4-BE49-F238E27FC236}">
              <a16:creationId xmlns:a16="http://schemas.microsoft.com/office/drawing/2014/main" id="{5DAF835E-B55E-468A-BC40-0BA96BC8E3E5}"/>
            </a:ext>
          </a:extLst>
        </xdr:cNvPr>
        <xdr:cNvSpPr/>
      </xdr:nvSpPr>
      <xdr:spPr>
        <a:xfrm>
          <a:off x="1764030" y="924560"/>
          <a:ext cx="1200150" cy="17106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3,777
3,722
364.30
6,020,649
5,958,098
62,551
3,055,900
5,993,490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4" name="正方形/長方形 13">
          <a:extLst>
            <a:ext uri="{FF2B5EF4-FFF2-40B4-BE49-F238E27FC236}">
              <a16:creationId xmlns:a16="http://schemas.microsoft.com/office/drawing/2014/main" id="{CF6FCD58-865F-48BC-A79E-410A8ED92B32}"/>
            </a:ext>
          </a:extLst>
        </xdr:cNvPr>
        <xdr:cNvSpPr/>
      </xdr:nvSpPr>
      <xdr:spPr>
        <a:xfrm>
          <a:off x="2964180" y="924560"/>
          <a:ext cx="1371600" cy="17106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5" name="正方形/長方形 14">
          <a:extLst>
            <a:ext uri="{FF2B5EF4-FFF2-40B4-BE49-F238E27FC236}">
              <a16:creationId xmlns:a16="http://schemas.microsoft.com/office/drawing/2014/main" id="{0DF76086-4A98-405A-B8A8-EDA5D31E9FE6}"/>
            </a:ext>
          </a:extLst>
        </xdr:cNvPr>
        <xdr:cNvSpPr/>
      </xdr:nvSpPr>
      <xdr:spPr>
        <a:xfrm>
          <a:off x="4335780" y="939800"/>
          <a:ext cx="1816735"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6" name="正方形/長方形 15">
          <a:extLst>
            <a:ext uri="{FF2B5EF4-FFF2-40B4-BE49-F238E27FC236}">
              <a16:creationId xmlns:a16="http://schemas.microsoft.com/office/drawing/2014/main" id="{01746D35-1B70-4444-8D12-2291737E8CB0}"/>
            </a:ext>
          </a:extLst>
        </xdr:cNvPr>
        <xdr:cNvSpPr/>
      </xdr:nvSpPr>
      <xdr:spPr>
        <a:xfrm>
          <a:off x="6152515" y="939800"/>
          <a:ext cx="114046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10.9
28.3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7" name="正方形/長方形 16">
          <a:extLst>
            <a:ext uri="{FF2B5EF4-FFF2-40B4-BE49-F238E27FC236}">
              <a16:creationId xmlns:a16="http://schemas.microsoft.com/office/drawing/2014/main" id="{5C4BBD8A-04B0-4EB3-B155-68625C0BBB9F}"/>
            </a:ext>
          </a:extLst>
        </xdr:cNvPr>
        <xdr:cNvSpPr/>
      </xdr:nvSpPr>
      <xdr:spPr>
        <a:xfrm>
          <a:off x="7352665" y="954405"/>
          <a:ext cx="583565"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18" name="正方形/長方形 17">
          <a:extLst>
            <a:ext uri="{FF2B5EF4-FFF2-40B4-BE49-F238E27FC236}">
              <a16:creationId xmlns:a16="http://schemas.microsoft.com/office/drawing/2014/main" id="{35A1455A-A265-4B9B-A84C-76FC757D83B0}"/>
            </a:ext>
          </a:extLst>
        </xdr:cNvPr>
        <xdr:cNvSpPr/>
      </xdr:nvSpPr>
      <xdr:spPr>
        <a:xfrm>
          <a:off x="4335780" y="1716405"/>
          <a:ext cx="181673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19" name="正方形/長方形 18">
          <a:extLst>
            <a:ext uri="{FF2B5EF4-FFF2-40B4-BE49-F238E27FC236}">
              <a16:creationId xmlns:a16="http://schemas.microsoft.com/office/drawing/2014/main" id="{5BB2C86A-BF23-40BA-BA21-1688C6DF854F}"/>
            </a:ext>
          </a:extLst>
        </xdr:cNvPr>
        <xdr:cNvSpPr/>
      </xdr:nvSpPr>
      <xdr:spPr>
        <a:xfrm>
          <a:off x="6221730" y="1716405"/>
          <a:ext cx="330009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0" name="角丸四角形 19">
          <a:extLst>
            <a:ext uri="{FF2B5EF4-FFF2-40B4-BE49-F238E27FC236}">
              <a16:creationId xmlns:a16="http://schemas.microsoft.com/office/drawing/2014/main" id="{4683508F-F6B6-45D6-BE59-264D9C6D0898}"/>
            </a:ext>
          </a:extLst>
        </xdr:cNvPr>
        <xdr:cNvSpPr/>
      </xdr:nvSpPr>
      <xdr:spPr>
        <a:xfrm>
          <a:off x="9979025" y="885190"/>
          <a:ext cx="1371600" cy="127381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1" name="正方形/長方形 20">
          <a:extLst>
            <a:ext uri="{FF2B5EF4-FFF2-40B4-BE49-F238E27FC236}">
              <a16:creationId xmlns:a16="http://schemas.microsoft.com/office/drawing/2014/main" id="{606A7162-88CC-466E-966E-08DED341E0F8}"/>
            </a:ext>
          </a:extLst>
        </xdr:cNvPr>
        <xdr:cNvSpPr/>
      </xdr:nvSpPr>
      <xdr:spPr>
        <a:xfrm>
          <a:off x="10208895" y="954405"/>
          <a:ext cx="120015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2" name="正方形/長方形 21">
          <a:extLst>
            <a:ext uri="{FF2B5EF4-FFF2-40B4-BE49-F238E27FC236}">
              <a16:creationId xmlns:a16="http://schemas.microsoft.com/office/drawing/2014/main" id="{4D2E2FFC-5B0D-48AA-A680-23E5149D841D}"/>
            </a:ext>
          </a:extLst>
        </xdr:cNvPr>
        <xdr:cNvSpPr/>
      </xdr:nvSpPr>
      <xdr:spPr>
        <a:xfrm>
          <a:off x="10208895" y="1217295"/>
          <a:ext cx="1200150" cy="5226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3" name="正方形/長方形 22">
          <a:extLst>
            <a:ext uri="{FF2B5EF4-FFF2-40B4-BE49-F238E27FC236}">
              <a16:creationId xmlns:a16="http://schemas.microsoft.com/office/drawing/2014/main" id="{56B0F9B8-63C1-4FDC-B86F-B79DF33B9025}"/>
            </a:ext>
          </a:extLst>
        </xdr:cNvPr>
        <xdr:cNvSpPr/>
      </xdr:nvSpPr>
      <xdr:spPr>
        <a:xfrm>
          <a:off x="10208895" y="1560195"/>
          <a:ext cx="1319530" cy="6515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4" name="直線コネクタ 23">
          <a:extLst>
            <a:ext uri="{FF2B5EF4-FFF2-40B4-BE49-F238E27FC236}">
              <a16:creationId xmlns:a16="http://schemas.microsoft.com/office/drawing/2014/main" id="{1D52FBD7-5BB1-4223-BFB4-6014CE395520}"/>
            </a:ext>
          </a:extLst>
        </xdr:cNvPr>
        <xdr:cNvCxnSpPr/>
      </xdr:nvCxnSpPr>
      <xdr:spPr>
        <a:xfrm flipH="1">
          <a:off x="10042525" y="103759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5" name="楕円 24">
          <a:extLst>
            <a:ext uri="{FF2B5EF4-FFF2-40B4-BE49-F238E27FC236}">
              <a16:creationId xmlns:a16="http://schemas.microsoft.com/office/drawing/2014/main" id="{975A0B24-971C-4BB6-8A6A-26C2E1BAABFB}"/>
            </a:ext>
          </a:extLst>
        </xdr:cNvPr>
        <xdr:cNvSpPr/>
      </xdr:nvSpPr>
      <xdr:spPr>
        <a:xfrm>
          <a:off x="10092690" y="999490"/>
          <a:ext cx="107315"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6" name="フローチャート: 判断 25">
          <a:extLst>
            <a:ext uri="{FF2B5EF4-FFF2-40B4-BE49-F238E27FC236}">
              <a16:creationId xmlns:a16="http://schemas.microsoft.com/office/drawing/2014/main" id="{03796D07-00FA-471C-8D94-D7632AF2BF29}"/>
            </a:ext>
          </a:extLst>
        </xdr:cNvPr>
        <xdr:cNvSpPr/>
      </xdr:nvSpPr>
      <xdr:spPr>
        <a:xfrm>
          <a:off x="10092690" y="1308100"/>
          <a:ext cx="10731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7" name="直線コネクタ 26">
          <a:extLst>
            <a:ext uri="{FF2B5EF4-FFF2-40B4-BE49-F238E27FC236}">
              <a16:creationId xmlns:a16="http://schemas.microsoft.com/office/drawing/2014/main" id="{5FB03B40-021C-4105-AF1D-6E8E8F644FE7}"/>
            </a:ext>
          </a:extLst>
        </xdr:cNvPr>
        <xdr:cNvCxnSpPr/>
      </xdr:nvCxnSpPr>
      <xdr:spPr>
        <a:xfrm>
          <a:off x="10137140" y="1560195"/>
          <a:ext cx="0" cy="1454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28" name="直線コネクタ 27">
          <a:extLst>
            <a:ext uri="{FF2B5EF4-FFF2-40B4-BE49-F238E27FC236}">
              <a16:creationId xmlns:a16="http://schemas.microsoft.com/office/drawing/2014/main" id="{77368BD0-F6F6-44AA-8408-F9164765946F}"/>
            </a:ext>
          </a:extLst>
        </xdr:cNvPr>
        <xdr:cNvCxnSpPr/>
      </xdr:nvCxnSpPr>
      <xdr:spPr>
        <a:xfrm>
          <a:off x="10057765" y="1560195"/>
          <a:ext cx="15621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29" name="直線コネクタ 28">
          <a:extLst>
            <a:ext uri="{FF2B5EF4-FFF2-40B4-BE49-F238E27FC236}">
              <a16:creationId xmlns:a16="http://schemas.microsoft.com/office/drawing/2014/main" id="{42601B52-330C-43EB-A285-C977149AD590}"/>
            </a:ext>
          </a:extLst>
        </xdr:cNvPr>
        <xdr:cNvCxnSpPr/>
      </xdr:nvCxnSpPr>
      <xdr:spPr>
        <a:xfrm flipV="1">
          <a:off x="10137140" y="179641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0" name="直線コネクタ 29">
          <a:extLst>
            <a:ext uri="{FF2B5EF4-FFF2-40B4-BE49-F238E27FC236}">
              <a16:creationId xmlns:a16="http://schemas.microsoft.com/office/drawing/2014/main" id="{D5B4F84B-183F-4E35-8B99-F8B5F5CC159D}"/>
            </a:ext>
          </a:extLst>
        </xdr:cNvPr>
        <xdr:cNvCxnSpPr/>
      </xdr:nvCxnSpPr>
      <xdr:spPr>
        <a:xfrm>
          <a:off x="10057765" y="1941195"/>
          <a:ext cx="15621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1" name="テキスト ボックス 30">
          <a:extLst>
            <a:ext uri="{FF2B5EF4-FFF2-40B4-BE49-F238E27FC236}">
              <a16:creationId xmlns:a16="http://schemas.microsoft.com/office/drawing/2014/main" id="{ABF16249-217D-49AA-B0FD-929AC44D40DF}"/>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2" name="テキスト ボックス 31">
          <a:extLst>
            <a:ext uri="{FF2B5EF4-FFF2-40B4-BE49-F238E27FC236}">
              <a16:creationId xmlns:a16="http://schemas.microsoft.com/office/drawing/2014/main" id="{520E026A-AF20-441C-85DF-F83B59DB0328}"/>
            </a:ext>
          </a:extLst>
        </xdr:cNvPr>
        <xdr:cNvSpPr txBox="1"/>
      </xdr:nvSpPr>
      <xdr:spPr>
        <a:xfrm>
          <a:off x="419100" y="3007995"/>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3" name="テキスト ボックス 32">
          <a:extLst>
            <a:ext uri="{FF2B5EF4-FFF2-40B4-BE49-F238E27FC236}">
              <a16:creationId xmlns:a16="http://schemas.microsoft.com/office/drawing/2014/main" id="{5BBF9A5B-5A2E-46AA-8808-DB8099053143}"/>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34" name="テキスト ボックス 33">
          <a:extLst>
            <a:ext uri="{FF2B5EF4-FFF2-40B4-BE49-F238E27FC236}">
              <a16:creationId xmlns:a16="http://schemas.microsoft.com/office/drawing/2014/main" id="{2A20E003-252D-4B97-9811-E16082C51855}"/>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35" name="テキスト ボックス 34">
          <a:extLst>
            <a:ext uri="{FF2B5EF4-FFF2-40B4-BE49-F238E27FC236}">
              <a16:creationId xmlns:a16="http://schemas.microsoft.com/office/drawing/2014/main" id="{409852FB-113F-4C3E-AE74-C9CD64EA955C}"/>
            </a:ext>
          </a:extLst>
        </xdr:cNvPr>
        <xdr:cNvSpPr txBox="1"/>
      </xdr:nvSpPr>
      <xdr:spPr>
        <a:xfrm>
          <a:off x="419100" y="3731895"/>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6" name="正方形/長方形 35">
          <a:extLst>
            <a:ext uri="{FF2B5EF4-FFF2-40B4-BE49-F238E27FC236}">
              <a16:creationId xmlns:a16="http://schemas.microsoft.com/office/drawing/2014/main" id="{2AD1CDE4-D4D1-42A4-953E-E30EE1E04603}"/>
            </a:ext>
          </a:extLst>
        </xdr:cNvPr>
        <xdr:cNvSpPr/>
      </xdr:nvSpPr>
      <xdr:spPr>
        <a:xfrm>
          <a:off x="1142365" y="4254500"/>
          <a:ext cx="3826510" cy="29654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7" name="正方形/長方形 36">
          <a:extLst>
            <a:ext uri="{FF2B5EF4-FFF2-40B4-BE49-F238E27FC236}">
              <a16:creationId xmlns:a16="http://schemas.microsoft.com/office/drawing/2014/main" id="{D0849543-D0CA-4DF6-9BA2-13D1CC7D94EB}"/>
            </a:ext>
          </a:extLst>
        </xdr:cNvPr>
        <xdr:cNvSpPr/>
      </xdr:nvSpPr>
      <xdr:spPr>
        <a:xfrm>
          <a:off x="1808974" y="4607497"/>
          <a:ext cx="1550316" cy="277622"/>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38" name="正方形/長方形 37">
          <a:extLst>
            <a:ext uri="{FF2B5EF4-FFF2-40B4-BE49-F238E27FC236}">
              <a16:creationId xmlns:a16="http://schemas.microsoft.com/office/drawing/2014/main" id="{14B40D4E-602E-4BA3-9164-1B1CA1C2F18A}"/>
            </a:ext>
          </a:extLst>
        </xdr:cNvPr>
        <xdr:cNvSpPr/>
      </xdr:nvSpPr>
      <xdr:spPr>
        <a:xfrm>
          <a:off x="3451854" y="4585111"/>
          <a:ext cx="765186" cy="310964"/>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[ 65.1</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39" name="正方形/長方形 38">
          <a:extLst>
            <a:ext uri="{FF2B5EF4-FFF2-40B4-BE49-F238E27FC236}">
              <a16:creationId xmlns:a16="http://schemas.microsoft.com/office/drawing/2014/main" id="{46658410-CA1C-4CCB-8215-2B94E46CCEB7}"/>
            </a:ext>
          </a:extLst>
        </xdr:cNvPr>
        <xdr:cNvSpPr/>
      </xdr:nvSpPr>
      <xdr:spPr>
        <a:xfrm>
          <a:off x="491426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0" name="正方形/長方形 39">
          <a:extLst>
            <a:ext uri="{FF2B5EF4-FFF2-40B4-BE49-F238E27FC236}">
              <a16:creationId xmlns:a16="http://schemas.microsoft.com/office/drawing/2014/main" id="{46B3B856-8132-4CF9-B4EA-D3EBA38ACDDD}"/>
            </a:ext>
          </a:extLst>
        </xdr:cNvPr>
        <xdr:cNvSpPr/>
      </xdr:nvSpPr>
      <xdr:spPr>
        <a:xfrm>
          <a:off x="491426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55/146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1" name="正方形/長方形 40">
          <a:extLst>
            <a:ext uri="{FF2B5EF4-FFF2-40B4-BE49-F238E27FC236}">
              <a16:creationId xmlns:a16="http://schemas.microsoft.com/office/drawing/2014/main" id="{28C02B77-378B-4A53-966E-E36F29B0BD77}"/>
            </a:ext>
          </a:extLst>
        </xdr:cNvPr>
        <xdr:cNvSpPr/>
      </xdr:nvSpPr>
      <xdr:spPr>
        <a:xfrm>
          <a:off x="628586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2" name="正方形/長方形 41">
          <a:extLst>
            <a:ext uri="{FF2B5EF4-FFF2-40B4-BE49-F238E27FC236}">
              <a16:creationId xmlns:a16="http://schemas.microsoft.com/office/drawing/2014/main" id="{8BE9C0E4-3ACB-4492-BE95-A8BB1C87D536}"/>
            </a:ext>
          </a:extLst>
        </xdr:cNvPr>
        <xdr:cNvSpPr/>
      </xdr:nvSpPr>
      <xdr:spPr>
        <a:xfrm>
          <a:off x="628586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3" name="正方形/長方形 42">
          <a:extLst>
            <a:ext uri="{FF2B5EF4-FFF2-40B4-BE49-F238E27FC236}">
              <a16:creationId xmlns:a16="http://schemas.microsoft.com/office/drawing/2014/main" id="{26814AD6-629B-46A9-87A4-66AB498FED8A}"/>
            </a:ext>
          </a:extLst>
        </xdr:cNvPr>
        <xdr:cNvSpPr/>
      </xdr:nvSpPr>
      <xdr:spPr>
        <a:xfrm>
          <a:off x="778827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4" name="正方形/長方形 43">
          <a:extLst>
            <a:ext uri="{FF2B5EF4-FFF2-40B4-BE49-F238E27FC236}">
              <a16:creationId xmlns:a16="http://schemas.microsoft.com/office/drawing/2014/main" id="{F219FF85-FA4A-48BA-9040-2EC617149216}"/>
            </a:ext>
          </a:extLst>
        </xdr:cNvPr>
        <xdr:cNvSpPr/>
      </xdr:nvSpPr>
      <xdr:spPr>
        <a:xfrm>
          <a:off x="778827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5" name="正方形/長方形 44">
          <a:extLst>
            <a:ext uri="{FF2B5EF4-FFF2-40B4-BE49-F238E27FC236}">
              <a16:creationId xmlns:a16="http://schemas.microsoft.com/office/drawing/2014/main" id="{AF9E1C42-BA87-46C7-8126-A576B3959771}"/>
            </a:ext>
          </a:extLst>
        </xdr:cNvPr>
        <xdr:cNvSpPr/>
      </xdr:nvSpPr>
      <xdr:spPr>
        <a:xfrm>
          <a:off x="1142365" y="4932045"/>
          <a:ext cx="3826510" cy="2164715"/>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6" name="正方形/長方形 45">
          <a:extLst>
            <a:ext uri="{FF2B5EF4-FFF2-40B4-BE49-F238E27FC236}">
              <a16:creationId xmlns:a16="http://schemas.microsoft.com/office/drawing/2014/main" id="{D1694694-394E-4CDB-ABFD-DC3BE49934A1}"/>
            </a:ext>
          </a:extLst>
        </xdr:cNvPr>
        <xdr:cNvSpPr/>
      </xdr:nvSpPr>
      <xdr:spPr>
        <a:xfrm>
          <a:off x="5216525" y="4932045"/>
          <a:ext cx="4286250" cy="21647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7" name="正方形/長方形 46">
          <a:extLst>
            <a:ext uri="{FF2B5EF4-FFF2-40B4-BE49-F238E27FC236}">
              <a16:creationId xmlns:a16="http://schemas.microsoft.com/office/drawing/2014/main" id="{F8338653-B492-49EA-80E0-9BAFFBE5B119}"/>
            </a:ext>
          </a:extLst>
        </xdr:cNvPr>
        <xdr:cNvSpPr/>
      </xdr:nvSpPr>
      <xdr:spPr>
        <a:xfrm>
          <a:off x="5216525" y="5001260"/>
          <a:ext cx="41148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48" name="テキスト ボックス 47">
          <a:extLst>
            <a:ext uri="{FF2B5EF4-FFF2-40B4-BE49-F238E27FC236}">
              <a16:creationId xmlns:a16="http://schemas.microsoft.com/office/drawing/2014/main" id="{F18C7287-2361-4345-AE12-520E4405B589}"/>
            </a:ext>
          </a:extLst>
        </xdr:cNvPr>
        <xdr:cNvSpPr txBox="1"/>
      </xdr:nvSpPr>
      <xdr:spPr>
        <a:xfrm>
          <a:off x="5273675" y="5229860"/>
          <a:ext cx="4098290" cy="17741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公共施設等総合管理計画に基づき、公営住宅の建替工事や解体を行っているものの、公民館や体育館等の老朽化が進んでいることにより有形固定資産減価償却率は高くなっている。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今後、スポーツセンターの建替等を検討しているが、他施設の老朽化が進んでいることから、概ね横ばいでの推移が予測される。</a:t>
          </a:r>
        </a:p>
      </xdr:txBody>
    </xdr:sp>
    <xdr:clientData/>
  </xdr:twoCellAnchor>
  <xdr:oneCellAnchor>
    <xdr:from>
      <xdr:col>4</xdr:col>
      <xdr:colOff>174625</xdr:colOff>
      <xdr:row>23</xdr:row>
      <xdr:rowOff>47625</xdr:rowOff>
    </xdr:from>
    <xdr:ext cx="349839" cy="225703"/>
    <xdr:sp macro="" textlink="">
      <xdr:nvSpPr>
        <xdr:cNvPr id="49" name="テキスト ボックス 48">
          <a:extLst>
            <a:ext uri="{FF2B5EF4-FFF2-40B4-BE49-F238E27FC236}">
              <a16:creationId xmlns:a16="http://schemas.microsoft.com/office/drawing/2014/main" id="{33192543-D8D2-4703-BAC8-0764A5571DA5}"/>
            </a:ext>
          </a:extLst>
        </xdr:cNvPr>
        <xdr:cNvSpPr txBox="1"/>
      </xdr:nvSpPr>
      <xdr:spPr>
        <a:xfrm>
          <a:off x="1123315" y="474535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0" name="直線コネクタ 49">
          <a:extLst>
            <a:ext uri="{FF2B5EF4-FFF2-40B4-BE49-F238E27FC236}">
              <a16:creationId xmlns:a16="http://schemas.microsoft.com/office/drawing/2014/main" id="{E1ECACC0-DAF3-4B88-8BC5-497E0126E93F}"/>
            </a:ext>
          </a:extLst>
        </xdr:cNvPr>
        <xdr:cNvCxnSpPr/>
      </xdr:nvCxnSpPr>
      <xdr:spPr>
        <a:xfrm>
          <a:off x="1142365" y="7096760"/>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51" name="テキスト ボックス 50">
          <a:extLst>
            <a:ext uri="{FF2B5EF4-FFF2-40B4-BE49-F238E27FC236}">
              <a16:creationId xmlns:a16="http://schemas.microsoft.com/office/drawing/2014/main" id="{0ECB55D1-0535-4EFE-9F1C-EFCCCB04235D}"/>
            </a:ext>
          </a:extLst>
        </xdr:cNvPr>
        <xdr:cNvSpPr txBox="1"/>
      </xdr:nvSpPr>
      <xdr:spPr>
        <a:xfrm>
          <a:off x="731041" y="699914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52" name="直線コネクタ 51">
          <a:extLst>
            <a:ext uri="{FF2B5EF4-FFF2-40B4-BE49-F238E27FC236}">
              <a16:creationId xmlns:a16="http://schemas.microsoft.com/office/drawing/2014/main" id="{0BBBF856-540C-4DC6-BA48-25755B162A0E}"/>
            </a:ext>
          </a:extLst>
        </xdr:cNvPr>
        <xdr:cNvCxnSpPr/>
      </xdr:nvCxnSpPr>
      <xdr:spPr>
        <a:xfrm>
          <a:off x="1142365" y="6782617"/>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53" name="テキスト ボックス 52">
          <a:extLst>
            <a:ext uri="{FF2B5EF4-FFF2-40B4-BE49-F238E27FC236}">
              <a16:creationId xmlns:a16="http://schemas.microsoft.com/office/drawing/2014/main" id="{53F98A5E-132E-4B50-9903-0EEDEE5025C7}"/>
            </a:ext>
          </a:extLst>
        </xdr:cNvPr>
        <xdr:cNvSpPr txBox="1"/>
      </xdr:nvSpPr>
      <xdr:spPr>
        <a:xfrm>
          <a:off x="784241" y="668881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54" name="直線コネクタ 53">
          <a:extLst>
            <a:ext uri="{FF2B5EF4-FFF2-40B4-BE49-F238E27FC236}">
              <a16:creationId xmlns:a16="http://schemas.microsoft.com/office/drawing/2014/main" id="{FB3FE6D8-1513-4545-A5AA-C2ED5A589761}"/>
            </a:ext>
          </a:extLst>
        </xdr:cNvPr>
        <xdr:cNvCxnSpPr/>
      </xdr:nvCxnSpPr>
      <xdr:spPr>
        <a:xfrm>
          <a:off x="1142365" y="6474188"/>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55" name="テキスト ボックス 54">
          <a:extLst>
            <a:ext uri="{FF2B5EF4-FFF2-40B4-BE49-F238E27FC236}">
              <a16:creationId xmlns:a16="http://schemas.microsoft.com/office/drawing/2014/main" id="{5CA40713-26FF-4EA8-9217-673BA29E2F19}"/>
            </a:ext>
          </a:extLst>
        </xdr:cNvPr>
        <xdr:cNvSpPr txBox="1"/>
      </xdr:nvSpPr>
      <xdr:spPr>
        <a:xfrm>
          <a:off x="784241" y="638038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56" name="直線コネクタ 55">
          <a:extLst>
            <a:ext uri="{FF2B5EF4-FFF2-40B4-BE49-F238E27FC236}">
              <a16:creationId xmlns:a16="http://schemas.microsoft.com/office/drawing/2014/main" id="{A4B4E72F-49DF-432D-BAD1-C6D4916CB1AB}"/>
            </a:ext>
          </a:extLst>
        </xdr:cNvPr>
        <xdr:cNvCxnSpPr/>
      </xdr:nvCxnSpPr>
      <xdr:spPr>
        <a:xfrm>
          <a:off x="1142365" y="6163854"/>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57" name="テキスト ボックス 56">
          <a:extLst>
            <a:ext uri="{FF2B5EF4-FFF2-40B4-BE49-F238E27FC236}">
              <a16:creationId xmlns:a16="http://schemas.microsoft.com/office/drawing/2014/main" id="{967FE9A4-E2FF-42CA-AB5F-427D57B1E9C1}"/>
            </a:ext>
          </a:extLst>
        </xdr:cNvPr>
        <xdr:cNvSpPr txBox="1"/>
      </xdr:nvSpPr>
      <xdr:spPr>
        <a:xfrm>
          <a:off x="784241" y="6075768"/>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58" name="直線コネクタ 57">
          <a:extLst>
            <a:ext uri="{FF2B5EF4-FFF2-40B4-BE49-F238E27FC236}">
              <a16:creationId xmlns:a16="http://schemas.microsoft.com/office/drawing/2014/main" id="{42CAD3D9-556C-41EB-B95E-90B11408E2FE}"/>
            </a:ext>
          </a:extLst>
        </xdr:cNvPr>
        <xdr:cNvCxnSpPr/>
      </xdr:nvCxnSpPr>
      <xdr:spPr>
        <a:xfrm>
          <a:off x="1142365" y="5855426"/>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59" name="テキスト ボックス 58">
          <a:extLst>
            <a:ext uri="{FF2B5EF4-FFF2-40B4-BE49-F238E27FC236}">
              <a16:creationId xmlns:a16="http://schemas.microsoft.com/office/drawing/2014/main" id="{C62D60CD-756B-4174-836D-D0A1330E58E7}"/>
            </a:ext>
          </a:extLst>
        </xdr:cNvPr>
        <xdr:cNvSpPr txBox="1"/>
      </xdr:nvSpPr>
      <xdr:spPr>
        <a:xfrm>
          <a:off x="784241" y="576543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60" name="直線コネクタ 59">
          <a:extLst>
            <a:ext uri="{FF2B5EF4-FFF2-40B4-BE49-F238E27FC236}">
              <a16:creationId xmlns:a16="http://schemas.microsoft.com/office/drawing/2014/main" id="{0485E735-B765-4326-8176-6FDEDC5BADC3}"/>
            </a:ext>
          </a:extLst>
        </xdr:cNvPr>
        <xdr:cNvCxnSpPr/>
      </xdr:nvCxnSpPr>
      <xdr:spPr>
        <a:xfrm>
          <a:off x="1142365" y="5554617"/>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61" name="テキスト ボックス 60">
          <a:extLst>
            <a:ext uri="{FF2B5EF4-FFF2-40B4-BE49-F238E27FC236}">
              <a16:creationId xmlns:a16="http://schemas.microsoft.com/office/drawing/2014/main" id="{4E4521F9-92F3-4D50-8840-0EA7426D83E9}"/>
            </a:ext>
          </a:extLst>
        </xdr:cNvPr>
        <xdr:cNvSpPr txBox="1"/>
      </xdr:nvSpPr>
      <xdr:spPr>
        <a:xfrm>
          <a:off x="784241" y="545700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62" name="直線コネクタ 61">
          <a:extLst>
            <a:ext uri="{FF2B5EF4-FFF2-40B4-BE49-F238E27FC236}">
              <a16:creationId xmlns:a16="http://schemas.microsoft.com/office/drawing/2014/main" id="{90256D2B-09F6-4EE5-8421-6A1CEC94A894}"/>
            </a:ext>
          </a:extLst>
        </xdr:cNvPr>
        <xdr:cNvCxnSpPr/>
      </xdr:nvCxnSpPr>
      <xdr:spPr>
        <a:xfrm>
          <a:off x="1142365" y="5240473"/>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63" name="テキスト ボックス 62">
          <a:extLst>
            <a:ext uri="{FF2B5EF4-FFF2-40B4-BE49-F238E27FC236}">
              <a16:creationId xmlns:a16="http://schemas.microsoft.com/office/drawing/2014/main" id="{3563C258-F7F3-441B-A81D-309C09595153}"/>
            </a:ext>
          </a:extLst>
        </xdr:cNvPr>
        <xdr:cNvSpPr txBox="1"/>
      </xdr:nvSpPr>
      <xdr:spPr>
        <a:xfrm>
          <a:off x="784241" y="514667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4" name="直線コネクタ 63">
          <a:extLst>
            <a:ext uri="{FF2B5EF4-FFF2-40B4-BE49-F238E27FC236}">
              <a16:creationId xmlns:a16="http://schemas.microsoft.com/office/drawing/2014/main" id="{59F93C22-DBB4-47CB-8C20-5920093477D3}"/>
            </a:ext>
          </a:extLst>
        </xdr:cNvPr>
        <xdr:cNvCxnSpPr/>
      </xdr:nvCxnSpPr>
      <xdr:spPr>
        <a:xfrm>
          <a:off x="1142365" y="4932045"/>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65" name="テキスト ボックス 64">
          <a:extLst>
            <a:ext uri="{FF2B5EF4-FFF2-40B4-BE49-F238E27FC236}">
              <a16:creationId xmlns:a16="http://schemas.microsoft.com/office/drawing/2014/main" id="{19E0D1BE-0901-43C6-A5E3-DE79AA183242}"/>
            </a:ext>
          </a:extLst>
        </xdr:cNvPr>
        <xdr:cNvSpPr txBox="1"/>
      </xdr:nvSpPr>
      <xdr:spPr>
        <a:xfrm>
          <a:off x="784241" y="483824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6" name="有形固定資産減価償却率グラフ枠">
          <a:extLst>
            <a:ext uri="{FF2B5EF4-FFF2-40B4-BE49-F238E27FC236}">
              <a16:creationId xmlns:a16="http://schemas.microsoft.com/office/drawing/2014/main" id="{C0571010-F459-4F9B-8BF7-9043C1E36DA6}"/>
            </a:ext>
          </a:extLst>
        </xdr:cNvPr>
        <xdr:cNvSpPr/>
      </xdr:nvSpPr>
      <xdr:spPr>
        <a:xfrm>
          <a:off x="1142365" y="4932045"/>
          <a:ext cx="3826510" cy="2164715"/>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25</xdr:row>
      <xdr:rowOff>129631</xdr:rowOff>
    </xdr:from>
    <xdr:to>
      <xdr:col>23</xdr:col>
      <xdr:colOff>85090</xdr:colOff>
      <xdr:row>34</xdr:row>
      <xdr:rowOff>119471</xdr:rowOff>
    </xdr:to>
    <xdr:cxnSp macro="">
      <xdr:nvCxnSpPr>
        <xdr:cNvPr id="67" name="直線コネクタ 66">
          <a:extLst>
            <a:ext uri="{FF2B5EF4-FFF2-40B4-BE49-F238E27FC236}">
              <a16:creationId xmlns:a16="http://schemas.microsoft.com/office/drawing/2014/main" id="{62E6094F-929F-46CB-8FC9-CC49EAB46A2B}"/>
            </a:ext>
          </a:extLst>
        </xdr:cNvPr>
        <xdr:cNvCxnSpPr/>
      </xdr:nvCxnSpPr>
      <xdr:spPr>
        <a:xfrm flipV="1">
          <a:off x="4295775" y="5172166"/>
          <a:ext cx="1270" cy="15309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123298</xdr:rowOff>
    </xdr:from>
    <xdr:ext cx="405111" cy="259045"/>
    <xdr:sp macro="" textlink="">
      <xdr:nvSpPr>
        <xdr:cNvPr id="68" name="有形固定資産減価償却率最小値テキスト">
          <a:extLst>
            <a:ext uri="{FF2B5EF4-FFF2-40B4-BE49-F238E27FC236}">
              <a16:creationId xmlns:a16="http://schemas.microsoft.com/office/drawing/2014/main" id="{AA82654E-A9CD-4A53-BBB3-DCCDE5D10B5C}"/>
            </a:ext>
          </a:extLst>
        </xdr:cNvPr>
        <xdr:cNvSpPr txBox="1"/>
      </xdr:nvSpPr>
      <xdr:spPr>
        <a:xfrm>
          <a:off x="4342765" y="67069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119471</xdr:rowOff>
    </xdr:from>
    <xdr:to>
      <xdr:col>23</xdr:col>
      <xdr:colOff>174625</xdr:colOff>
      <xdr:row>34</xdr:row>
      <xdr:rowOff>119471</xdr:rowOff>
    </xdr:to>
    <xdr:cxnSp macro="">
      <xdr:nvCxnSpPr>
        <xdr:cNvPr id="69" name="直線コネクタ 68">
          <a:extLst>
            <a:ext uri="{FF2B5EF4-FFF2-40B4-BE49-F238E27FC236}">
              <a16:creationId xmlns:a16="http://schemas.microsoft.com/office/drawing/2014/main" id="{891031BA-5FB6-405E-981F-3C3452FF6D98}"/>
            </a:ext>
          </a:extLst>
        </xdr:cNvPr>
        <xdr:cNvCxnSpPr/>
      </xdr:nvCxnSpPr>
      <xdr:spPr>
        <a:xfrm>
          <a:off x="4206875" y="6703151"/>
          <a:ext cx="17399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76308</xdr:rowOff>
    </xdr:from>
    <xdr:ext cx="405111" cy="259045"/>
    <xdr:sp macro="" textlink="">
      <xdr:nvSpPr>
        <xdr:cNvPr id="70" name="有形固定資産減価償却率最大値テキスト">
          <a:extLst>
            <a:ext uri="{FF2B5EF4-FFF2-40B4-BE49-F238E27FC236}">
              <a16:creationId xmlns:a16="http://schemas.microsoft.com/office/drawing/2014/main" id="{2FC40B34-C04B-4A73-921E-CB7AF9E0FDE3}"/>
            </a:ext>
          </a:extLst>
        </xdr:cNvPr>
        <xdr:cNvSpPr txBox="1"/>
      </xdr:nvSpPr>
      <xdr:spPr>
        <a:xfrm>
          <a:off x="4342765" y="49435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25</xdr:row>
      <xdr:rowOff>129631</xdr:rowOff>
    </xdr:from>
    <xdr:to>
      <xdr:col>23</xdr:col>
      <xdr:colOff>174625</xdr:colOff>
      <xdr:row>25</xdr:row>
      <xdr:rowOff>129631</xdr:rowOff>
    </xdr:to>
    <xdr:cxnSp macro="">
      <xdr:nvCxnSpPr>
        <xdr:cNvPr id="71" name="直線コネクタ 70">
          <a:extLst>
            <a:ext uri="{FF2B5EF4-FFF2-40B4-BE49-F238E27FC236}">
              <a16:creationId xmlns:a16="http://schemas.microsoft.com/office/drawing/2014/main" id="{8BC59EE5-BC82-4598-85B0-71C5871697C4}"/>
            </a:ext>
          </a:extLst>
        </xdr:cNvPr>
        <xdr:cNvCxnSpPr/>
      </xdr:nvCxnSpPr>
      <xdr:spPr>
        <a:xfrm>
          <a:off x="4206875" y="5172166"/>
          <a:ext cx="17399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94451</xdr:rowOff>
    </xdr:from>
    <xdr:ext cx="405111" cy="259045"/>
    <xdr:sp macro="" textlink="">
      <xdr:nvSpPr>
        <xdr:cNvPr id="72" name="有形固定資産減価償却率平均値テキスト">
          <a:extLst>
            <a:ext uri="{FF2B5EF4-FFF2-40B4-BE49-F238E27FC236}">
              <a16:creationId xmlns:a16="http://schemas.microsoft.com/office/drawing/2014/main" id="{82DEBC89-768B-4412-9170-1E7F466E53BF}"/>
            </a:ext>
          </a:extLst>
        </xdr:cNvPr>
        <xdr:cNvSpPr txBox="1"/>
      </xdr:nvSpPr>
      <xdr:spPr>
        <a:xfrm>
          <a:off x="4342765" y="599423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116024</xdr:rowOff>
    </xdr:from>
    <xdr:to>
      <xdr:col>23</xdr:col>
      <xdr:colOff>136525</xdr:colOff>
      <xdr:row>31</xdr:row>
      <xdr:rowOff>46174</xdr:rowOff>
    </xdr:to>
    <xdr:sp macro="" textlink="">
      <xdr:nvSpPr>
        <xdr:cNvPr id="73" name="フローチャート: 判断 72">
          <a:extLst>
            <a:ext uri="{FF2B5EF4-FFF2-40B4-BE49-F238E27FC236}">
              <a16:creationId xmlns:a16="http://schemas.microsoft.com/office/drawing/2014/main" id="{6FB570CA-1A42-4BD6-A8D9-9DC93F2F5415}"/>
            </a:ext>
          </a:extLst>
        </xdr:cNvPr>
        <xdr:cNvSpPr/>
      </xdr:nvSpPr>
      <xdr:spPr>
        <a:xfrm>
          <a:off x="4244975" y="6011999"/>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94433</xdr:rowOff>
    </xdr:from>
    <xdr:to>
      <xdr:col>19</xdr:col>
      <xdr:colOff>187325</xdr:colOff>
      <xdr:row>31</xdr:row>
      <xdr:rowOff>24583</xdr:rowOff>
    </xdr:to>
    <xdr:sp macro="" textlink="">
      <xdr:nvSpPr>
        <xdr:cNvPr id="74" name="フローチャート: 判断 73">
          <a:extLst>
            <a:ext uri="{FF2B5EF4-FFF2-40B4-BE49-F238E27FC236}">
              <a16:creationId xmlns:a16="http://schemas.microsoft.com/office/drawing/2014/main" id="{F832C64B-AE12-4786-9669-814A41CA87D6}"/>
            </a:ext>
          </a:extLst>
        </xdr:cNvPr>
        <xdr:cNvSpPr/>
      </xdr:nvSpPr>
      <xdr:spPr>
        <a:xfrm>
          <a:off x="3611880" y="5994218"/>
          <a:ext cx="80645"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23495</xdr:rowOff>
    </xdr:from>
    <xdr:to>
      <xdr:col>15</xdr:col>
      <xdr:colOff>187325</xdr:colOff>
      <xdr:row>30</xdr:row>
      <xdr:rowOff>125095</xdr:rowOff>
    </xdr:to>
    <xdr:sp macro="" textlink="">
      <xdr:nvSpPr>
        <xdr:cNvPr id="75" name="フローチャート: 判断 74">
          <a:extLst>
            <a:ext uri="{FF2B5EF4-FFF2-40B4-BE49-F238E27FC236}">
              <a16:creationId xmlns:a16="http://schemas.microsoft.com/office/drawing/2014/main" id="{DA61C686-11EE-4BF4-924B-4E7D0F92DFE0}"/>
            </a:ext>
          </a:extLst>
        </xdr:cNvPr>
        <xdr:cNvSpPr/>
      </xdr:nvSpPr>
      <xdr:spPr>
        <a:xfrm>
          <a:off x="2926080" y="5915660"/>
          <a:ext cx="80645"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151765</xdr:rowOff>
    </xdr:from>
    <xdr:to>
      <xdr:col>11</xdr:col>
      <xdr:colOff>187325</xdr:colOff>
      <xdr:row>30</xdr:row>
      <xdr:rowOff>81915</xdr:rowOff>
    </xdr:to>
    <xdr:sp macro="" textlink="">
      <xdr:nvSpPr>
        <xdr:cNvPr id="76" name="フローチャート: 判断 75">
          <a:extLst>
            <a:ext uri="{FF2B5EF4-FFF2-40B4-BE49-F238E27FC236}">
              <a16:creationId xmlns:a16="http://schemas.microsoft.com/office/drawing/2014/main" id="{3C636AC5-CF9E-47E0-945A-A0E3CF1C9D25}"/>
            </a:ext>
          </a:extLst>
        </xdr:cNvPr>
        <xdr:cNvSpPr/>
      </xdr:nvSpPr>
      <xdr:spPr>
        <a:xfrm>
          <a:off x="2240280" y="5876290"/>
          <a:ext cx="8064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114753</xdr:rowOff>
    </xdr:from>
    <xdr:to>
      <xdr:col>7</xdr:col>
      <xdr:colOff>187325</xdr:colOff>
      <xdr:row>30</xdr:row>
      <xdr:rowOff>44903</xdr:rowOff>
    </xdr:to>
    <xdr:sp macro="" textlink="">
      <xdr:nvSpPr>
        <xdr:cNvPr id="77" name="フローチャート: 判断 76">
          <a:extLst>
            <a:ext uri="{FF2B5EF4-FFF2-40B4-BE49-F238E27FC236}">
              <a16:creationId xmlns:a16="http://schemas.microsoft.com/office/drawing/2014/main" id="{1843A3DA-B89B-4423-90FB-52F8A925A7B7}"/>
            </a:ext>
          </a:extLst>
        </xdr:cNvPr>
        <xdr:cNvSpPr/>
      </xdr:nvSpPr>
      <xdr:spPr>
        <a:xfrm>
          <a:off x="1554480" y="5839278"/>
          <a:ext cx="8064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78" name="テキスト ボックス 77">
          <a:extLst>
            <a:ext uri="{FF2B5EF4-FFF2-40B4-BE49-F238E27FC236}">
              <a16:creationId xmlns:a16="http://schemas.microsoft.com/office/drawing/2014/main" id="{9BBDC96E-EE16-4BBA-993D-D76984402152}"/>
            </a:ext>
          </a:extLst>
        </xdr:cNvPr>
        <xdr:cNvSpPr txBox="1"/>
      </xdr:nvSpPr>
      <xdr:spPr>
        <a:xfrm>
          <a:off x="413321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79" name="テキスト ボックス 78">
          <a:extLst>
            <a:ext uri="{FF2B5EF4-FFF2-40B4-BE49-F238E27FC236}">
              <a16:creationId xmlns:a16="http://schemas.microsoft.com/office/drawing/2014/main" id="{4ECE8ECF-A273-4BC6-B92A-950E75ABE72A}"/>
            </a:ext>
          </a:extLst>
        </xdr:cNvPr>
        <xdr:cNvSpPr txBox="1"/>
      </xdr:nvSpPr>
      <xdr:spPr>
        <a:xfrm>
          <a:off x="35020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0" name="テキスト ボックス 79">
          <a:extLst>
            <a:ext uri="{FF2B5EF4-FFF2-40B4-BE49-F238E27FC236}">
              <a16:creationId xmlns:a16="http://schemas.microsoft.com/office/drawing/2014/main" id="{DE9212DE-73F0-4BDC-9985-5B01749E3810}"/>
            </a:ext>
          </a:extLst>
        </xdr:cNvPr>
        <xdr:cNvSpPr txBox="1"/>
      </xdr:nvSpPr>
      <xdr:spPr>
        <a:xfrm>
          <a:off x="28162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1" name="テキスト ボックス 80">
          <a:extLst>
            <a:ext uri="{FF2B5EF4-FFF2-40B4-BE49-F238E27FC236}">
              <a16:creationId xmlns:a16="http://schemas.microsoft.com/office/drawing/2014/main" id="{B85E8AA9-2521-4985-9E5B-6A8CA9C6A6A8}"/>
            </a:ext>
          </a:extLst>
        </xdr:cNvPr>
        <xdr:cNvSpPr txBox="1"/>
      </xdr:nvSpPr>
      <xdr:spPr>
        <a:xfrm>
          <a:off x="21304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2" name="テキスト ボックス 81">
          <a:extLst>
            <a:ext uri="{FF2B5EF4-FFF2-40B4-BE49-F238E27FC236}">
              <a16:creationId xmlns:a16="http://schemas.microsoft.com/office/drawing/2014/main" id="{411EB642-71C5-44C1-B851-7495E790AF69}"/>
            </a:ext>
          </a:extLst>
        </xdr:cNvPr>
        <xdr:cNvSpPr txBox="1"/>
      </xdr:nvSpPr>
      <xdr:spPr>
        <a:xfrm>
          <a:off x="14446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69759</xdr:rowOff>
    </xdr:from>
    <xdr:to>
      <xdr:col>23</xdr:col>
      <xdr:colOff>136525</xdr:colOff>
      <xdr:row>30</xdr:row>
      <xdr:rowOff>171359</xdr:rowOff>
    </xdr:to>
    <xdr:sp macro="" textlink="">
      <xdr:nvSpPr>
        <xdr:cNvPr id="83" name="楕円 82">
          <a:extLst>
            <a:ext uri="{FF2B5EF4-FFF2-40B4-BE49-F238E27FC236}">
              <a16:creationId xmlns:a16="http://schemas.microsoft.com/office/drawing/2014/main" id="{57D45ACF-FAA0-482E-B644-B791F84B45CC}"/>
            </a:ext>
          </a:extLst>
        </xdr:cNvPr>
        <xdr:cNvSpPr/>
      </xdr:nvSpPr>
      <xdr:spPr>
        <a:xfrm>
          <a:off x="4244975" y="5963829"/>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29</xdr:row>
      <xdr:rowOff>92636</xdr:rowOff>
    </xdr:from>
    <xdr:ext cx="405111" cy="259045"/>
    <xdr:sp macro="" textlink="">
      <xdr:nvSpPr>
        <xdr:cNvPr id="84" name="有形固定資産減価償却率該当値テキスト">
          <a:extLst>
            <a:ext uri="{FF2B5EF4-FFF2-40B4-BE49-F238E27FC236}">
              <a16:creationId xmlns:a16="http://schemas.microsoft.com/office/drawing/2014/main" id="{68F919E7-CF11-4469-9EDA-6EC16DD3080B}"/>
            </a:ext>
          </a:extLst>
        </xdr:cNvPr>
        <xdr:cNvSpPr txBox="1"/>
      </xdr:nvSpPr>
      <xdr:spPr>
        <a:xfrm>
          <a:off x="4342765" y="58209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63591</xdr:rowOff>
    </xdr:from>
    <xdr:to>
      <xdr:col>19</xdr:col>
      <xdr:colOff>187325</xdr:colOff>
      <xdr:row>30</xdr:row>
      <xdr:rowOff>165191</xdr:rowOff>
    </xdr:to>
    <xdr:sp macro="" textlink="">
      <xdr:nvSpPr>
        <xdr:cNvPr id="85" name="楕円 84">
          <a:extLst>
            <a:ext uri="{FF2B5EF4-FFF2-40B4-BE49-F238E27FC236}">
              <a16:creationId xmlns:a16="http://schemas.microsoft.com/office/drawing/2014/main" id="{3EB23EFF-A22F-415C-B6B9-526D4B00A4DF}"/>
            </a:ext>
          </a:extLst>
        </xdr:cNvPr>
        <xdr:cNvSpPr/>
      </xdr:nvSpPr>
      <xdr:spPr>
        <a:xfrm>
          <a:off x="3611880" y="5955756"/>
          <a:ext cx="80645"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114391</xdr:rowOff>
    </xdr:from>
    <xdr:to>
      <xdr:col>23</xdr:col>
      <xdr:colOff>85725</xdr:colOff>
      <xdr:row>30</xdr:row>
      <xdr:rowOff>120559</xdr:rowOff>
    </xdr:to>
    <xdr:cxnSp macro="">
      <xdr:nvCxnSpPr>
        <xdr:cNvPr id="86" name="直線コネクタ 85">
          <a:extLst>
            <a:ext uri="{FF2B5EF4-FFF2-40B4-BE49-F238E27FC236}">
              <a16:creationId xmlns:a16="http://schemas.microsoft.com/office/drawing/2014/main" id="{5622566C-2AEB-4A0B-BE10-4559E8CFCD4A}"/>
            </a:ext>
          </a:extLst>
        </xdr:cNvPr>
        <xdr:cNvCxnSpPr/>
      </xdr:nvCxnSpPr>
      <xdr:spPr>
        <a:xfrm>
          <a:off x="3656965" y="6010366"/>
          <a:ext cx="640715" cy="80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30</xdr:row>
      <xdr:rowOff>23495</xdr:rowOff>
    </xdr:from>
    <xdr:to>
      <xdr:col>15</xdr:col>
      <xdr:colOff>187325</xdr:colOff>
      <xdr:row>30</xdr:row>
      <xdr:rowOff>125095</xdr:rowOff>
    </xdr:to>
    <xdr:sp macro="" textlink="">
      <xdr:nvSpPr>
        <xdr:cNvPr id="87" name="楕円 86">
          <a:extLst>
            <a:ext uri="{FF2B5EF4-FFF2-40B4-BE49-F238E27FC236}">
              <a16:creationId xmlns:a16="http://schemas.microsoft.com/office/drawing/2014/main" id="{F4D56A03-0ADE-4D39-8766-FA991D48CBA3}"/>
            </a:ext>
          </a:extLst>
        </xdr:cNvPr>
        <xdr:cNvSpPr/>
      </xdr:nvSpPr>
      <xdr:spPr>
        <a:xfrm>
          <a:off x="2926080" y="5915660"/>
          <a:ext cx="80645"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74295</xdr:rowOff>
    </xdr:from>
    <xdr:to>
      <xdr:col>19</xdr:col>
      <xdr:colOff>136525</xdr:colOff>
      <xdr:row>30</xdr:row>
      <xdr:rowOff>114391</xdr:rowOff>
    </xdr:to>
    <xdr:cxnSp macro="">
      <xdr:nvCxnSpPr>
        <xdr:cNvPr id="88" name="直線コネクタ 87">
          <a:extLst>
            <a:ext uri="{FF2B5EF4-FFF2-40B4-BE49-F238E27FC236}">
              <a16:creationId xmlns:a16="http://schemas.microsoft.com/office/drawing/2014/main" id="{2161BE19-72E2-4798-BB51-6D4735C84B6D}"/>
            </a:ext>
          </a:extLst>
        </xdr:cNvPr>
        <xdr:cNvCxnSpPr/>
      </xdr:nvCxnSpPr>
      <xdr:spPr>
        <a:xfrm>
          <a:off x="2971165" y="5970270"/>
          <a:ext cx="685800" cy="40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29</xdr:row>
      <xdr:rowOff>157933</xdr:rowOff>
    </xdr:from>
    <xdr:to>
      <xdr:col>11</xdr:col>
      <xdr:colOff>187325</xdr:colOff>
      <xdr:row>30</xdr:row>
      <xdr:rowOff>88083</xdr:rowOff>
    </xdr:to>
    <xdr:sp macro="" textlink="">
      <xdr:nvSpPr>
        <xdr:cNvPr id="89" name="楕円 88">
          <a:extLst>
            <a:ext uri="{FF2B5EF4-FFF2-40B4-BE49-F238E27FC236}">
              <a16:creationId xmlns:a16="http://schemas.microsoft.com/office/drawing/2014/main" id="{158D3FB2-1CE3-4935-8B1F-B541F7DE057B}"/>
            </a:ext>
          </a:extLst>
        </xdr:cNvPr>
        <xdr:cNvSpPr/>
      </xdr:nvSpPr>
      <xdr:spPr>
        <a:xfrm>
          <a:off x="2240280" y="5884363"/>
          <a:ext cx="8064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30</xdr:row>
      <xdr:rowOff>37283</xdr:rowOff>
    </xdr:from>
    <xdr:to>
      <xdr:col>15</xdr:col>
      <xdr:colOff>136525</xdr:colOff>
      <xdr:row>30</xdr:row>
      <xdr:rowOff>74295</xdr:rowOff>
    </xdr:to>
    <xdr:cxnSp macro="">
      <xdr:nvCxnSpPr>
        <xdr:cNvPr id="90" name="直線コネクタ 89">
          <a:extLst>
            <a:ext uri="{FF2B5EF4-FFF2-40B4-BE49-F238E27FC236}">
              <a16:creationId xmlns:a16="http://schemas.microsoft.com/office/drawing/2014/main" id="{989D4487-F2F7-44DE-9F31-0C80BA22F0E2}"/>
            </a:ext>
          </a:extLst>
        </xdr:cNvPr>
        <xdr:cNvCxnSpPr/>
      </xdr:nvCxnSpPr>
      <xdr:spPr>
        <a:xfrm>
          <a:off x="2285365" y="5933258"/>
          <a:ext cx="685800" cy="37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29</xdr:row>
      <xdr:rowOff>105501</xdr:rowOff>
    </xdr:from>
    <xdr:to>
      <xdr:col>7</xdr:col>
      <xdr:colOff>187325</xdr:colOff>
      <xdr:row>30</xdr:row>
      <xdr:rowOff>35651</xdr:rowOff>
    </xdr:to>
    <xdr:sp macro="" textlink="">
      <xdr:nvSpPr>
        <xdr:cNvPr id="91" name="楕円 90">
          <a:extLst>
            <a:ext uri="{FF2B5EF4-FFF2-40B4-BE49-F238E27FC236}">
              <a16:creationId xmlns:a16="http://schemas.microsoft.com/office/drawing/2014/main" id="{FEF781F4-AE17-4002-A66C-EDB393CE9CCD}"/>
            </a:ext>
          </a:extLst>
        </xdr:cNvPr>
        <xdr:cNvSpPr/>
      </xdr:nvSpPr>
      <xdr:spPr>
        <a:xfrm>
          <a:off x="1554480" y="5828121"/>
          <a:ext cx="8064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29</xdr:row>
      <xdr:rowOff>156301</xdr:rowOff>
    </xdr:from>
    <xdr:to>
      <xdr:col>11</xdr:col>
      <xdr:colOff>136525</xdr:colOff>
      <xdr:row>30</xdr:row>
      <xdr:rowOff>37283</xdr:rowOff>
    </xdr:to>
    <xdr:cxnSp macro="">
      <xdr:nvCxnSpPr>
        <xdr:cNvPr id="92" name="直線コネクタ 91">
          <a:extLst>
            <a:ext uri="{FF2B5EF4-FFF2-40B4-BE49-F238E27FC236}">
              <a16:creationId xmlns:a16="http://schemas.microsoft.com/office/drawing/2014/main" id="{3891E7F5-078A-46C3-9B1D-F5F111A09C1A}"/>
            </a:ext>
          </a:extLst>
        </xdr:cNvPr>
        <xdr:cNvCxnSpPr/>
      </xdr:nvCxnSpPr>
      <xdr:spPr>
        <a:xfrm>
          <a:off x="1599565" y="5882731"/>
          <a:ext cx="685800" cy="50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31</xdr:row>
      <xdr:rowOff>15710</xdr:rowOff>
    </xdr:from>
    <xdr:ext cx="405111" cy="259045"/>
    <xdr:sp macro="" textlink="">
      <xdr:nvSpPr>
        <xdr:cNvPr id="93" name="n_1aveValue有形固定資産減価償却率">
          <a:extLst>
            <a:ext uri="{FF2B5EF4-FFF2-40B4-BE49-F238E27FC236}">
              <a16:creationId xmlns:a16="http://schemas.microsoft.com/office/drawing/2014/main" id="{E4B09A81-1922-4F52-ABDE-42FA678702EE}"/>
            </a:ext>
          </a:extLst>
        </xdr:cNvPr>
        <xdr:cNvSpPr txBox="1"/>
      </xdr:nvSpPr>
      <xdr:spPr>
        <a:xfrm>
          <a:off x="3464569" y="60869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116222</xdr:rowOff>
    </xdr:from>
    <xdr:ext cx="405111" cy="259045"/>
    <xdr:sp macro="" textlink="">
      <xdr:nvSpPr>
        <xdr:cNvPr id="94" name="n_2aveValue有形固定資産減価償却率">
          <a:extLst>
            <a:ext uri="{FF2B5EF4-FFF2-40B4-BE49-F238E27FC236}">
              <a16:creationId xmlns:a16="http://schemas.microsoft.com/office/drawing/2014/main" id="{B8BBB89F-75B6-422E-9947-80D3FB161B2D}"/>
            </a:ext>
          </a:extLst>
        </xdr:cNvPr>
        <xdr:cNvSpPr txBox="1"/>
      </xdr:nvSpPr>
      <xdr:spPr>
        <a:xfrm>
          <a:off x="2793374" y="6012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98442</xdr:rowOff>
    </xdr:from>
    <xdr:ext cx="405111" cy="259045"/>
    <xdr:sp macro="" textlink="">
      <xdr:nvSpPr>
        <xdr:cNvPr id="95" name="n_3aveValue有形固定資産減価償却率">
          <a:extLst>
            <a:ext uri="{FF2B5EF4-FFF2-40B4-BE49-F238E27FC236}">
              <a16:creationId xmlns:a16="http://schemas.microsoft.com/office/drawing/2014/main" id="{B58D1A6D-D7D8-465E-82F0-AA6FA50EB7FD}"/>
            </a:ext>
          </a:extLst>
        </xdr:cNvPr>
        <xdr:cNvSpPr txBox="1"/>
      </xdr:nvSpPr>
      <xdr:spPr>
        <a:xfrm>
          <a:off x="2107574" y="5647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36030</xdr:rowOff>
    </xdr:from>
    <xdr:ext cx="405111" cy="259045"/>
    <xdr:sp macro="" textlink="">
      <xdr:nvSpPr>
        <xdr:cNvPr id="96" name="n_4aveValue有形固定資産減価償却率">
          <a:extLst>
            <a:ext uri="{FF2B5EF4-FFF2-40B4-BE49-F238E27FC236}">
              <a16:creationId xmlns:a16="http://schemas.microsoft.com/office/drawing/2014/main" id="{1B18EC36-2B1B-4003-B5B3-B0C9CF035FB9}"/>
            </a:ext>
          </a:extLst>
        </xdr:cNvPr>
        <xdr:cNvSpPr txBox="1"/>
      </xdr:nvSpPr>
      <xdr:spPr>
        <a:xfrm>
          <a:off x="1421774" y="59320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29</xdr:row>
      <xdr:rowOff>10268</xdr:rowOff>
    </xdr:from>
    <xdr:ext cx="405111" cy="259045"/>
    <xdr:sp macro="" textlink="">
      <xdr:nvSpPr>
        <xdr:cNvPr id="97" name="n_1mainValue有形固定資産減価償却率">
          <a:extLst>
            <a:ext uri="{FF2B5EF4-FFF2-40B4-BE49-F238E27FC236}">
              <a16:creationId xmlns:a16="http://schemas.microsoft.com/office/drawing/2014/main" id="{CB4FDB62-2F4B-4504-9F86-3F7F562B3D67}"/>
            </a:ext>
          </a:extLst>
        </xdr:cNvPr>
        <xdr:cNvSpPr txBox="1"/>
      </xdr:nvSpPr>
      <xdr:spPr>
        <a:xfrm>
          <a:off x="3464569" y="57366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141622</xdr:rowOff>
    </xdr:from>
    <xdr:ext cx="405111" cy="259045"/>
    <xdr:sp macro="" textlink="">
      <xdr:nvSpPr>
        <xdr:cNvPr id="98" name="n_2mainValue有形固定資産減価償却率">
          <a:extLst>
            <a:ext uri="{FF2B5EF4-FFF2-40B4-BE49-F238E27FC236}">
              <a16:creationId xmlns:a16="http://schemas.microsoft.com/office/drawing/2014/main" id="{ED5AC744-7F31-449F-ADDB-830B22E248A7}"/>
            </a:ext>
          </a:extLst>
        </xdr:cNvPr>
        <xdr:cNvSpPr txBox="1"/>
      </xdr:nvSpPr>
      <xdr:spPr>
        <a:xfrm>
          <a:off x="2793374" y="56927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79210</xdr:rowOff>
    </xdr:from>
    <xdr:ext cx="405111" cy="259045"/>
    <xdr:sp macro="" textlink="">
      <xdr:nvSpPr>
        <xdr:cNvPr id="99" name="n_3mainValue有形固定資産減価償却率">
          <a:extLst>
            <a:ext uri="{FF2B5EF4-FFF2-40B4-BE49-F238E27FC236}">
              <a16:creationId xmlns:a16="http://schemas.microsoft.com/office/drawing/2014/main" id="{6130693D-234D-4BA9-A4F9-CD34DB7B385A}"/>
            </a:ext>
          </a:extLst>
        </xdr:cNvPr>
        <xdr:cNvSpPr txBox="1"/>
      </xdr:nvSpPr>
      <xdr:spPr>
        <a:xfrm>
          <a:off x="2107574" y="59751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28</xdr:row>
      <xdr:rowOff>52178</xdr:rowOff>
    </xdr:from>
    <xdr:ext cx="405111" cy="259045"/>
    <xdr:sp macro="" textlink="">
      <xdr:nvSpPr>
        <xdr:cNvPr id="100" name="n_4mainValue有形固定資産減価償却率">
          <a:extLst>
            <a:ext uri="{FF2B5EF4-FFF2-40B4-BE49-F238E27FC236}">
              <a16:creationId xmlns:a16="http://schemas.microsoft.com/office/drawing/2014/main" id="{15EBBD87-1F13-4714-B31F-95A0438400C8}"/>
            </a:ext>
          </a:extLst>
        </xdr:cNvPr>
        <xdr:cNvSpPr txBox="1"/>
      </xdr:nvSpPr>
      <xdr:spPr>
        <a:xfrm>
          <a:off x="1421774" y="56090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1" name="正方形/長方形 100">
          <a:extLst>
            <a:ext uri="{FF2B5EF4-FFF2-40B4-BE49-F238E27FC236}">
              <a16:creationId xmlns:a16="http://schemas.microsoft.com/office/drawing/2014/main" id="{3307B12F-76D3-4269-A045-58955D3D1830}"/>
            </a:ext>
          </a:extLst>
        </xdr:cNvPr>
        <xdr:cNvSpPr/>
      </xdr:nvSpPr>
      <xdr:spPr>
        <a:xfrm>
          <a:off x="10188575" y="4254500"/>
          <a:ext cx="3805555" cy="29654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2" name="正方形/長方形 101">
          <a:extLst>
            <a:ext uri="{FF2B5EF4-FFF2-40B4-BE49-F238E27FC236}">
              <a16:creationId xmlns:a16="http://schemas.microsoft.com/office/drawing/2014/main" id="{C776DBD2-29CE-49E6-B182-79B1AC3D0C4C}"/>
            </a:ext>
          </a:extLst>
        </xdr:cNvPr>
        <xdr:cNvSpPr/>
      </xdr:nvSpPr>
      <xdr:spPr>
        <a:xfrm>
          <a:off x="11144518" y="4607497"/>
          <a:ext cx="941169" cy="277622"/>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3" name="正方形/長方形 102">
          <a:extLst>
            <a:ext uri="{FF2B5EF4-FFF2-40B4-BE49-F238E27FC236}">
              <a16:creationId xmlns:a16="http://schemas.microsoft.com/office/drawing/2014/main" id="{6E7E1518-18F9-4B44-A7E9-40E69AD00AB2}"/>
            </a:ext>
          </a:extLst>
        </xdr:cNvPr>
        <xdr:cNvSpPr/>
      </xdr:nvSpPr>
      <xdr:spPr>
        <a:xfrm>
          <a:off x="12437015" y="4585111"/>
          <a:ext cx="858709" cy="310964"/>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[ 401.2</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4" name="正方形/長方形 103">
          <a:extLst>
            <a:ext uri="{FF2B5EF4-FFF2-40B4-BE49-F238E27FC236}">
              <a16:creationId xmlns:a16="http://schemas.microsoft.com/office/drawing/2014/main" id="{D0C6650D-074B-4699-8C4C-9CCADF0F1259}"/>
            </a:ext>
          </a:extLst>
        </xdr:cNvPr>
        <xdr:cNvSpPr/>
      </xdr:nvSpPr>
      <xdr:spPr>
        <a:xfrm>
          <a:off x="1396047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5" name="正方形/長方形 104">
          <a:extLst>
            <a:ext uri="{FF2B5EF4-FFF2-40B4-BE49-F238E27FC236}">
              <a16:creationId xmlns:a16="http://schemas.microsoft.com/office/drawing/2014/main" id="{E7F60082-786F-4934-8736-AFE521C394DF}"/>
            </a:ext>
          </a:extLst>
        </xdr:cNvPr>
        <xdr:cNvSpPr/>
      </xdr:nvSpPr>
      <xdr:spPr>
        <a:xfrm>
          <a:off x="1396047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6" name="正方形/長方形 105">
          <a:extLst>
            <a:ext uri="{FF2B5EF4-FFF2-40B4-BE49-F238E27FC236}">
              <a16:creationId xmlns:a16="http://schemas.microsoft.com/office/drawing/2014/main" id="{3D9D0182-EDAE-441C-8B5A-28615E6321C2}"/>
            </a:ext>
          </a:extLst>
        </xdr:cNvPr>
        <xdr:cNvSpPr/>
      </xdr:nvSpPr>
      <xdr:spPr>
        <a:xfrm>
          <a:off x="1533207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7" name="正方形/長方形 106">
          <a:extLst>
            <a:ext uri="{FF2B5EF4-FFF2-40B4-BE49-F238E27FC236}">
              <a16:creationId xmlns:a16="http://schemas.microsoft.com/office/drawing/2014/main" id="{0ABC84E6-B17C-4E92-9FF4-B0F2584C9E31}"/>
            </a:ext>
          </a:extLst>
        </xdr:cNvPr>
        <xdr:cNvSpPr/>
      </xdr:nvSpPr>
      <xdr:spPr>
        <a:xfrm>
          <a:off x="1533207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8" name="正方形/長方形 107">
          <a:extLst>
            <a:ext uri="{FF2B5EF4-FFF2-40B4-BE49-F238E27FC236}">
              <a16:creationId xmlns:a16="http://schemas.microsoft.com/office/drawing/2014/main" id="{D6CFE9A3-273A-463B-90EA-AD96625674AB}"/>
            </a:ext>
          </a:extLst>
        </xdr:cNvPr>
        <xdr:cNvSpPr/>
      </xdr:nvSpPr>
      <xdr:spPr>
        <a:xfrm>
          <a:off x="16813530"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9" name="正方形/長方形 108">
          <a:extLst>
            <a:ext uri="{FF2B5EF4-FFF2-40B4-BE49-F238E27FC236}">
              <a16:creationId xmlns:a16="http://schemas.microsoft.com/office/drawing/2014/main" id="{09F33762-BCC9-4A62-86D3-D937FC2D3A83}"/>
            </a:ext>
          </a:extLst>
        </xdr:cNvPr>
        <xdr:cNvSpPr/>
      </xdr:nvSpPr>
      <xdr:spPr>
        <a:xfrm>
          <a:off x="16813530"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0" name="正方形/長方形 109">
          <a:extLst>
            <a:ext uri="{FF2B5EF4-FFF2-40B4-BE49-F238E27FC236}">
              <a16:creationId xmlns:a16="http://schemas.microsoft.com/office/drawing/2014/main" id="{8AE5CEDA-6EC8-46FB-BACD-B443D3479A15}"/>
            </a:ext>
          </a:extLst>
        </xdr:cNvPr>
        <xdr:cNvSpPr/>
      </xdr:nvSpPr>
      <xdr:spPr>
        <a:xfrm>
          <a:off x="10188575" y="4932045"/>
          <a:ext cx="3805555" cy="2164715"/>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1" name="正方形/長方形 110">
          <a:extLst>
            <a:ext uri="{FF2B5EF4-FFF2-40B4-BE49-F238E27FC236}">
              <a16:creationId xmlns:a16="http://schemas.microsoft.com/office/drawing/2014/main" id="{D0D4AA63-AF9C-4A3F-8072-CA64A2702CA6}"/>
            </a:ext>
          </a:extLst>
        </xdr:cNvPr>
        <xdr:cNvSpPr/>
      </xdr:nvSpPr>
      <xdr:spPr>
        <a:xfrm>
          <a:off x="14241780" y="4932045"/>
          <a:ext cx="4286250" cy="21647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2" name="正方形/長方形 111">
          <a:extLst>
            <a:ext uri="{FF2B5EF4-FFF2-40B4-BE49-F238E27FC236}">
              <a16:creationId xmlns:a16="http://schemas.microsoft.com/office/drawing/2014/main" id="{C4BAC261-C85A-49A8-9D57-EC527E0CD9C1}"/>
            </a:ext>
          </a:extLst>
        </xdr:cNvPr>
        <xdr:cNvSpPr/>
      </xdr:nvSpPr>
      <xdr:spPr>
        <a:xfrm>
          <a:off x="14241780" y="5001260"/>
          <a:ext cx="41148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3" name="テキスト ボックス 112">
          <a:extLst>
            <a:ext uri="{FF2B5EF4-FFF2-40B4-BE49-F238E27FC236}">
              <a16:creationId xmlns:a16="http://schemas.microsoft.com/office/drawing/2014/main" id="{D313B7F9-3D2B-4BBB-A4DC-CC9B1BBFA9A9}"/>
            </a:ext>
          </a:extLst>
        </xdr:cNvPr>
        <xdr:cNvSpPr txBox="1"/>
      </xdr:nvSpPr>
      <xdr:spPr>
        <a:xfrm>
          <a:off x="14317980" y="5229860"/>
          <a:ext cx="4100195" cy="17741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小学校改築事業（</a:t>
          </a:r>
          <a:r>
            <a:rPr kumimoji="1" lang="en-US" altLang="ja-JP" sz="1100">
              <a:latin typeface="ＭＳ Ｐゴシック" panose="020B0600070205080204" pitchFamily="50" charset="-128"/>
              <a:ea typeface="ＭＳ Ｐゴシック" panose="020B0600070205080204" pitchFamily="50" charset="-128"/>
            </a:rPr>
            <a:t>H25</a:t>
          </a:r>
          <a:r>
            <a:rPr kumimoji="1" lang="ja-JP" altLang="en-US" sz="1100">
              <a:latin typeface="ＭＳ Ｐゴシック" panose="020B0600070205080204" pitchFamily="50" charset="-128"/>
              <a:ea typeface="ＭＳ Ｐゴシック" panose="020B0600070205080204" pitchFamily="50" charset="-128"/>
            </a:rPr>
            <a:t>）や、特別養護老人ホーム移転改築事業（</a:t>
          </a:r>
          <a:r>
            <a:rPr kumimoji="1" lang="en-US" altLang="ja-JP" sz="1100">
              <a:latin typeface="ＭＳ Ｐゴシック" panose="020B0600070205080204" pitchFamily="50" charset="-128"/>
              <a:ea typeface="ＭＳ Ｐゴシック" panose="020B0600070205080204" pitchFamily="50" charset="-128"/>
            </a:rPr>
            <a:t>H27</a:t>
          </a:r>
          <a:r>
            <a:rPr kumimoji="1" lang="ja-JP" altLang="en-US" sz="1100">
              <a:latin typeface="ＭＳ Ｐゴシック" panose="020B0600070205080204" pitchFamily="50" charset="-128"/>
              <a:ea typeface="ＭＳ Ｐゴシック" panose="020B0600070205080204" pitchFamily="50" charset="-128"/>
            </a:rPr>
            <a:t>）などの大型事業のほか、過去の起債により類似団体平均を上回っているものの、元金償還が順調に進んでいることから、債務償還費率は減少傾向にあったが、</a:t>
          </a:r>
          <a:r>
            <a:rPr kumimoji="1" lang="en-US" altLang="ja-JP" sz="1100">
              <a:latin typeface="ＭＳ Ｐゴシック" panose="020B0600070205080204" pitchFamily="50" charset="-128"/>
              <a:ea typeface="ＭＳ Ｐゴシック" panose="020B0600070205080204" pitchFamily="50" charset="-128"/>
            </a:rPr>
            <a:t>R6</a:t>
          </a:r>
          <a:r>
            <a:rPr kumimoji="1" lang="ja-JP" altLang="en-US" sz="1100">
              <a:latin typeface="ＭＳ Ｐゴシック" panose="020B0600070205080204" pitchFamily="50" charset="-128"/>
              <a:ea typeface="ＭＳ Ｐゴシック" panose="020B0600070205080204" pitchFamily="50" charset="-128"/>
            </a:rPr>
            <a:t>については、浄水場新築工事等の大型事業を実施しており、その後も消防庁舎移転改築等の大型事業を控えていることから、引き続き、事務事業の見直し、投資的事業の実施年度調整等により、より一層の歳出抑制に努める必要がある。</a:t>
          </a:r>
        </a:p>
      </xdr:txBody>
    </xdr:sp>
    <xdr:clientData/>
  </xdr:twoCellAnchor>
  <xdr:oneCellAnchor>
    <xdr:from>
      <xdr:col>57</xdr:col>
      <xdr:colOff>111125</xdr:colOff>
      <xdr:row>23</xdr:row>
      <xdr:rowOff>47625</xdr:rowOff>
    </xdr:from>
    <xdr:ext cx="349839" cy="225703"/>
    <xdr:sp macro="" textlink="">
      <xdr:nvSpPr>
        <xdr:cNvPr id="114" name="テキスト ボックス 113">
          <a:extLst>
            <a:ext uri="{FF2B5EF4-FFF2-40B4-BE49-F238E27FC236}">
              <a16:creationId xmlns:a16="http://schemas.microsoft.com/office/drawing/2014/main" id="{27E5F76A-9C96-4039-A4D0-31DC6E58C78C}"/>
            </a:ext>
          </a:extLst>
        </xdr:cNvPr>
        <xdr:cNvSpPr txBox="1"/>
      </xdr:nvSpPr>
      <xdr:spPr>
        <a:xfrm>
          <a:off x="10150475" y="474535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5" name="直線コネクタ 114">
          <a:extLst>
            <a:ext uri="{FF2B5EF4-FFF2-40B4-BE49-F238E27FC236}">
              <a16:creationId xmlns:a16="http://schemas.microsoft.com/office/drawing/2014/main" id="{48C5363C-47CC-4151-B786-AEDF40637755}"/>
            </a:ext>
          </a:extLst>
        </xdr:cNvPr>
        <xdr:cNvCxnSpPr/>
      </xdr:nvCxnSpPr>
      <xdr:spPr>
        <a:xfrm>
          <a:off x="10188575" y="7096760"/>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6" name="テキスト ボックス 115">
          <a:extLst>
            <a:ext uri="{FF2B5EF4-FFF2-40B4-BE49-F238E27FC236}">
              <a16:creationId xmlns:a16="http://schemas.microsoft.com/office/drawing/2014/main" id="{5A557B21-155C-446F-9BE4-FABE9B9FC73D}"/>
            </a:ext>
          </a:extLst>
        </xdr:cNvPr>
        <xdr:cNvSpPr txBox="1"/>
      </xdr:nvSpPr>
      <xdr:spPr>
        <a:xfrm>
          <a:off x="9695591" y="699914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17" name="直線コネクタ 116">
          <a:extLst>
            <a:ext uri="{FF2B5EF4-FFF2-40B4-BE49-F238E27FC236}">
              <a16:creationId xmlns:a16="http://schemas.microsoft.com/office/drawing/2014/main" id="{02035C3F-B960-4E93-9634-F9944F35DC92}"/>
            </a:ext>
          </a:extLst>
        </xdr:cNvPr>
        <xdr:cNvCxnSpPr/>
      </xdr:nvCxnSpPr>
      <xdr:spPr>
        <a:xfrm>
          <a:off x="10188575" y="6733117"/>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34</xdr:row>
      <xdr:rowOff>57541</xdr:rowOff>
    </xdr:from>
    <xdr:ext cx="410689" cy="225703"/>
    <xdr:sp macro="" textlink="">
      <xdr:nvSpPr>
        <xdr:cNvPr id="118" name="テキスト ボックス 117">
          <a:extLst>
            <a:ext uri="{FF2B5EF4-FFF2-40B4-BE49-F238E27FC236}">
              <a16:creationId xmlns:a16="http://schemas.microsoft.com/office/drawing/2014/main" id="{CEE8DCD1-2328-4176-A3D6-B53B8FCA222D}"/>
            </a:ext>
          </a:extLst>
        </xdr:cNvPr>
        <xdr:cNvSpPr txBox="1"/>
      </xdr:nvSpPr>
      <xdr:spPr>
        <a:xfrm>
          <a:off x="9756296" y="663550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19" name="直線コネクタ 118">
          <a:extLst>
            <a:ext uri="{FF2B5EF4-FFF2-40B4-BE49-F238E27FC236}">
              <a16:creationId xmlns:a16="http://schemas.microsoft.com/office/drawing/2014/main" id="{B3B0C045-0F02-4D6C-9296-24315AD70F47}"/>
            </a:ext>
          </a:extLst>
        </xdr:cNvPr>
        <xdr:cNvCxnSpPr/>
      </xdr:nvCxnSpPr>
      <xdr:spPr>
        <a:xfrm>
          <a:off x="10188575" y="6369473"/>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20" name="テキスト ボックス 119">
          <a:extLst>
            <a:ext uri="{FF2B5EF4-FFF2-40B4-BE49-F238E27FC236}">
              <a16:creationId xmlns:a16="http://schemas.microsoft.com/office/drawing/2014/main" id="{0036E6F7-C568-4DAC-AF9F-1EA53EBAE6D0}"/>
            </a:ext>
          </a:extLst>
        </xdr:cNvPr>
        <xdr:cNvSpPr txBox="1"/>
      </xdr:nvSpPr>
      <xdr:spPr>
        <a:xfrm>
          <a:off x="9756296" y="627948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1" name="直線コネクタ 120">
          <a:extLst>
            <a:ext uri="{FF2B5EF4-FFF2-40B4-BE49-F238E27FC236}">
              <a16:creationId xmlns:a16="http://schemas.microsoft.com/office/drawing/2014/main" id="{61886447-6675-4DE7-9D0F-7871ED3EB4B0}"/>
            </a:ext>
          </a:extLst>
        </xdr:cNvPr>
        <xdr:cNvCxnSpPr/>
      </xdr:nvCxnSpPr>
      <xdr:spPr>
        <a:xfrm>
          <a:off x="10188575" y="6013450"/>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22" name="テキスト ボックス 121">
          <a:extLst>
            <a:ext uri="{FF2B5EF4-FFF2-40B4-BE49-F238E27FC236}">
              <a16:creationId xmlns:a16="http://schemas.microsoft.com/office/drawing/2014/main" id="{CCC8E21F-9B7E-464B-A080-4F11FBC9B29F}"/>
            </a:ext>
          </a:extLst>
        </xdr:cNvPr>
        <xdr:cNvSpPr txBox="1"/>
      </xdr:nvSpPr>
      <xdr:spPr>
        <a:xfrm>
          <a:off x="9756296" y="591583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23" name="直線コネクタ 122">
          <a:extLst>
            <a:ext uri="{FF2B5EF4-FFF2-40B4-BE49-F238E27FC236}">
              <a16:creationId xmlns:a16="http://schemas.microsoft.com/office/drawing/2014/main" id="{D2AB26E1-DC5D-485E-8C8B-2F5F1669643A}"/>
            </a:ext>
          </a:extLst>
        </xdr:cNvPr>
        <xdr:cNvCxnSpPr/>
      </xdr:nvCxnSpPr>
      <xdr:spPr>
        <a:xfrm>
          <a:off x="10188575" y="5649807"/>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24" name="テキスト ボックス 123">
          <a:extLst>
            <a:ext uri="{FF2B5EF4-FFF2-40B4-BE49-F238E27FC236}">
              <a16:creationId xmlns:a16="http://schemas.microsoft.com/office/drawing/2014/main" id="{341E6299-9905-4FBF-BC91-92627EC26989}"/>
            </a:ext>
          </a:extLst>
        </xdr:cNvPr>
        <xdr:cNvSpPr txBox="1"/>
      </xdr:nvSpPr>
      <xdr:spPr>
        <a:xfrm>
          <a:off x="9756296" y="5561721"/>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25" name="直線コネクタ 124">
          <a:extLst>
            <a:ext uri="{FF2B5EF4-FFF2-40B4-BE49-F238E27FC236}">
              <a16:creationId xmlns:a16="http://schemas.microsoft.com/office/drawing/2014/main" id="{5F5E88D0-8A3B-405C-ACBD-33755F3FC22C}"/>
            </a:ext>
          </a:extLst>
        </xdr:cNvPr>
        <xdr:cNvCxnSpPr/>
      </xdr:nvCxnSpPr>
      <xdr:spPr>
        <a:xfrm>
          <a:off x="10188575" y="5295688"/>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26" name="テキスト ボックス 125">
          <a:extLst>
            <a:ext uri="{FF2B5EF4-FFF2-40B4-BE49-F238E27FC236}">
              <a16:creationId xmlns:a16="http://schemas.microsoft.com/office/drawing/2014/main" id="{BA0B3CFA-4EAE-4EF0-8D81-57AF8100F239}"/>
            </a:ext>
          </a:extLst>
        </xdr:cNvPr>
        <xdr:cNvSpPr txBox="1"/>
      </xdr:nvSpPr>
      <xdr:spPr>
        <a:xfrm>
          <a:off x="9856983" y="520188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7" name="直線コネクタ 126">
          <a:extLst>
            <a:ext uri="{FF2B5EF4-FFF2-40B4-BE49-F238E27FC236}">
              <a16:creationId xmlns:a16="http://schemas.microsoft.com/office/drawing/2014/main" id="{B9D076FC-B616-449F-AC78-DB9B374F58F7}"/>
            </a:ext>
          </a:extLst>
        </xdr:cNvPr>
        <xdr:cNvCxnSpPr/>
      </xdr:nvCxnSpPr>
      <xdr:spPr>
        <a:xfrm>
          <a:off x="10188575" y="4932045"/>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8" name="債務償還比率グラフ枠">
          <a:extLst>
            <a:ext uri="{FF2B5EF4-FFF2-40B4-BE49-F238E27FC236}">
              <a16:creationId xmlns:a16="http://schemas.microsoft.com/office/drawing/2014/main" id="{99C40B38-1540-45E1-9D69-885517042941}"/>
            </a:ext>
          </a:extLst>
        </xdr:cNvPr>
        <xdr:cNvSpPr/>
      </xdr:nvSpPr>
      <xdr:spPr>
        <a:xfrm>
          <a:off x="10188575" y="4932045"/>
          <a:ext cx="3805555" cy="2164715"/>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34</xdr:row>
      <xdr:rowOff>100425</xdr:rowOff>
    </xdr:to>
    <xdr:cxnSp macro="">
      <xdr:nvCxnSpPr>
        <xdr:cNvPr id="129" name="直線コネクタ 128">
          <a:extLst>
            <a:ext uri="{FF2B5EF4-FFF2-40B4-BE49-F238E27FC236}">
              <a16:creationId xmlns:a16="http://schemas.microsoft.com/office/drawing/2014/main" id="{CC76BDB9-F43F-4F42-83B9-9AFE4FC4F27D}"/>
            </a:ext>
          </a:extLst>
        </xdr:cNvPr>
        <xdr:cNvCxnSpPr/>
      </xdr:nvCxnSpPr>
      <xdr:spPr>
        <a:xfrm flipV="1">
          <a:off x="13313410" y="5295688"/>
          <a:ext cx="1269" cy="13827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104252</xdr:rowOff>
    </xdr:from>
    <xdr:ext cx="469744" cy="259045"/>
    <xdr:sp macro="" textlink="">
      <xdr:nvSpPr>
        <xdr:cNvPr id="130" name="債務償還比率最小値テキスト">
          <a:extLst>
            <a:ext uri="{FF2B5EF4-FFF2-40B4-BE49-F238E27FC236}">
              <a16:creationId xmlns:a16="http://schemas.microsoft.com/office/drawing/2014/main" id="{2875D6E8-D7AE-4099-B53A-5C77D29570EF}"/>
            </a:ext>
          </a:extLst>
        </xdr:cNvPr>
        <xdr:cNvSpPr txBox="1"/>
      </xdr:nvSpPr>
      <xdr:spPr>
        <a:xfrm>
          <a:off x="13369925" y="66841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100425</xdr:rowOff>
    </xdr:from>
    <xdr:to>
      <xdr:col>76</xdr:col>
      <xdr:colOff>111125</xdr:colOff>
      <xdr:row>34</xdr:row>
      <xdr:rowOff>100425</xdr:rowOff>
    </xdr:to>
    <xdr:cxnSp macro="">
      <xdr:nvCxnSpPr>
        <xdr:cNvPr id="131" name="直線コネクタ 130">
          <a:extLst>
            <a:ext uri="{FF2B5EF4-FFF2-40B4-BE49-F238E27FC236}">
              <a16:creationId xmlns:a16="http://schemas.microsoft.com/office/drawing/2014/main" id="{C5E7E828-0034-4902-A155-1EC31E9BC3DE}"/>
            </a:ext>
          </a:extLst>
        </xdr:cNvPr>
        <xdr:cNvCxnSpPr/>
      </xdr:nvCxnSpPr>
      <xdr:spPr>
        <a:xfrm>
          <a:off x="13251180" y="6678390"/>
          <a:ext cx="156845"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32" name="債務償還比率最大値テキスト">
          <a:extLst>
            <a:ext uri="{FF2B5EF4-FFF2-40B4-BE49-F238E27FC236}">
              <a16:creationId xmlns:a16="http://schemas.microsoft.com/office/drawing/2014/main" id="{E5226503-028A-4E3C-AF54-2C8BC8DA04D3}"/>
            </a:ext>
          </a:extLst>
        </xdr:cNvPr>
        <xdr:cNvSpPr txBox="1"/>
      </xdr:nvSpPr>
      <xdr:spPr>
        <a:xfrm>
          <a:off x="13369925" y="506710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33" name="直線コネクタ 132">
          <a:extLst>
            <a:ext uri="{FF2B5EF4-FFF2-40B4-BE49-F238E27FC236}">
              <a16:creationId xmlns:a16="http://schemas.microsoft.com/office/drawing/2014/main" id="{9074E1DC-A496-49F7-9F53-B248DFADE3F4}"/>
            </a:ext>
          </a:extLst>
        </xdr:cNvPr>
        <xdr:cNvCxnSpPr/>
      </xdr:nvCxnSpPr>
      <xdr:spPr>
        <a:xfrm>
          <a:off x="13251180" y="5295688"/>
          <a:ext cx="156845"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27</xdr:row>
      <xdr:rowOff>88092</xdr:rowOff>
    </xdr:from>
    <xdr:ext cx="469744" cy="259045"/>
    <xdr:sp macro="" textlink="">
      <xdr:nvSpPr>
        <xdr:cNvPr id="134" name="債務償還比率平均値テキスト">
          <a:extLst>
            <a:ext uri="{FF2B5EF4-FFF2-40B4-BE49-F238E27FC236}">
              <a16:creationId xmlns:a16="http://schemas.microsoft.com/office/drawing/2014/main" id="{2E75D510-DF17-42EE-A367-ED5A5FEE735B}"/>
            </a:ext>
          </a:extLst>
        </xdr:cNvPr>
        <xdr:cNvSpPr txBox="1"/>
      </xdr:nvSpPr>
      <xdr:spPr>
        <a:xfrm>
          <a:off x="13369925" y="54735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65215</xdr:rowOff>
    </xdr:from>
    <xdr:to>
      <xdr:col>76</xdr:col>
      <xdr:colOff>73025</xdr:colOff>
      <xdr:row>28</xdr:row>
      <xdr:rowOff>166815</xdr:rowOff>
    </xdr:to>
    <xdr:sp macro="" textlink="">
      <xdr:nvSpPr>
        <xdr:cNvPr id="135" name="フローチャート: 判断 134">
          <a:extLst>
            <a:ext uri="{FF2B5EF4-FFF2-40B4-BE49-F238E27FC236}">
              <a16:creationId xmlns:a16="http://schemas.microsoft.com/office/drawing/2014/main" id="{355812CE-E99E-4824-B07F-5810B8185D12}"/>
            </a:ext>
          </a:extLst>
        </xdr:cNvPr>
        <xdr:cNvSpPr/>
      </xdr:nvSpPr>
      <xdr:spPr>
        <a:xfrm>
          <a:off x="13289280" y="5616385"/>
          <a:ext cx="80645"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28</xdr:row>
      <xdr:rowOff>56759</xdr:rowOff>
    </xdr:from>
    <xdr:to>
      <xdr:col>72</xdr:col>
      <xdr:colOff>123825</xdr:colOff>
      <xdr:row>28</xdr:row>
      <xdr:rowOff>158359</xdr:rowOff>
    </xdr:to>
    <xdr:sp macro="" textlink="">
      <xdr:nvSpPr>
        <xdr:cNvPr id="136" name="フローチャート: 判断 135">
          <a:extLst>
            <a:ext uri="{FF2B5EF4-FFF2-40B4-BE49-F238E27FC236}">
              <a16:creationId xmlns:a16="http://schemas.microsoft.com/office/drawing/2014/main" id="{3EC57215-CF7F-442A-88BD-10681E9BF201}"/>
            </a:ext>
          </a:extLst>
        </xdr:cNvPr>
        <xdr:cNvSpPr/>
      </xdr:nvSpPr>
      <xdr:spPr>
        <a:xfrm>
          <a:off x="12629515" y="5613644"/>
          <a:ext cx="107315"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28</xdr:row>
      <xdr:rowOff>49922</xdr:rowOff>
    </xdr:from>
    <xdr:to>
      <xdr:col>68</xdr:col>
      <xdr:colOff>123825</xdr:colOff>
      <xdr:row>28</xdr:row>
      <xdr:rowOff>151522</xdr:rowOff>
    </xdr:to>
    <xdr:sp macro="" textlink="">
      <xdr:nvSpPr>
        <xdr:cNvPr id="137" name="フローチャート: 判断 136">
          <a:extLst>
            <a:ext uri="{FF2B5EF4-FFF2-40B4-BE49-F238E27FC236}">
              <a16:creationId xmlns:a16="http://schemas.microsoft.com/office/drawing/2014/main" id="{B8B79BD8-6D69-4B61-99E3-20A067AF414D}"/>
            </a:ext>
          </a:extLst>
        </xdr:cNvPr>
        <xdr:cNvSpPr/>
      </xdr:nvSpPr>
      <xdr:spPr>
        <a:xfrm>
          <a:off x="11943715" y="5606807"/>
          <a:ext cx="107315"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28</xdr:row>
      <xdr:rowOff>71152</xdr:rowOff>
    </xdr:from>
    <xdr:to>
      <xdr:col>64</xdr:col>
      <xdr:colOff>123825</xdr:colOff>
      <xdr:row>29</xdr:row>
      <xdr:rowOff>1302</xdr:rowOff>
    </xdr:to>
    <xdr:sp macro="" textlink="">
      <xdr:nvSpPr>
        <xdr:cNvPr id="138" name="フローチャート: 判断 137">
          <a:extLst>
            <a:ext uri="{FF2B5EF4-FFF2-40B4-BE49-F238E27FC236}">
              <a16:creationId xmlns:a16="http://schemas.microsoft.com/office/drawing/2014/main" id="{1B52ECB1-4BBE-42D4-8760-454B236FAE7D}"/>
            </a:ext>
          </a:extLst>
        </xdr:cNvPr>
        <xdr:cNvSpPr/>
      </xdr:nvSpPr>
      <xdr:spPr>
        <a:xfrm>
          <a:off x="11257915" y="5622322"/>
          <a:ext cx="10731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29</xdr:row>
      <xdr:rowOff>40217</xdr:rowOff>
    </xdr:from>
    <xdr:to>
      <xdr:col>60</xdr:col>
      <xdr:colOff>123825</xdr:colOff>
      <xdr:row>29</xdr:row>
      <xdr:rowOff>141817</xdr:rowOff>
    </xdr:to>
    <xdr:sp macro="" textlink="">
      <xdr:nvSpPr>
        <xdr:cNvPr id="139" name="フローチャート: 判断 138">
          <a:extLst>
            <a:ext uri="{FF2B5EF4-FFF2-40B4-BE49-F238E27FC236}">
              <a16:creationId xmlns:a16="http://schemas.microsoft.com/office/drawing/2014/main" id="{A451007A-CAF6-4852-A9B5-A0F4B12C6A4C}"/>
            </a:ext>
          </a:extLst>
        </xdr:cNvPr>
        <xdr:cNvSpPr/>
      </xdr:nvSpPr>
      <xdr:spPr>
        <a:xfrm>
          <a:off x="10572115" y="5764742"/>
          <a:ext cx="107315"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0" name="テキスト ボックス 139">
          <a:extLst>
            <a:ext uri="{FF2B5EF4-FFF2-40B4-BE49-F238E27FC236}">
              <a16:creationId xmlns:a16="http://schemas.microsoft.com/office/drawing/2014/main" id="{DF38847E-A312-497D-8F1D-3212503B1BD8}"/>
            </a:ext>
          </a:extLst>
        </xdr:cNvPr>
        <xdr:cNvSpPr txBox="1"/>
      </xdr:nvSpPr>
      <xdr:spPr>
        <a:xfrm>
          <a:off x="1316037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1" name="テキスト ボックス 140">
          <a:extLst>
            <a:ext uri="{FF2B5EF4-FFF2-40B4-BE49-F238E27FC236}">
              <a16:creationId xmlns:a16="http://schemas.microsoft.com/office/drawing/2014/main" id="{62642729-1B8F-44F6-A33B-55ADD972F4CD}"/>
            </a:ext>
          </a:extLst>
        </xdr:cNvPr>
        <xdr:cNvSpPr txBox="1"/>
      </xdr:nvSpPr>
      <xdr:spPr>
        <a:xfrm>
          <a:off x="125272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2" name="テキスト ボックス 141">
          <a:extLst>
            <a:ext uri="{FF2B5EF4-FFF2-40B4-BE49-F238E27FC236}">
              <a16:creationId xmlns:a16="http://schemas.microsoft.com/office/drawing/2014/main" id="{42CD16EA-E90E-4B71-872D-17ADCD095E43}"/>
            </a:ext>
          </a:extLst>
        </xdr:cNvPr>
        <xdr:cNvSpPr txBox="1"/>
      </xdr:nvSpPr>
      <xdr:spPr>
        <a:xfrm>
          <a:off x="118414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3" name="テキスト ボックス 142">
          <a:extLst>
            <a:ext uri="{FF2B5EF4-FFF2-40B4-BE49-F238E27FC236}">
              <a16:creationId xmlns:a16="http://schemas.microsoft.com/office/drawing/2014/main" id="{536709A5-9249-46D9-8AB7-84C2853CC246}"/>
            </a:ext>
          </a:extLst>
        </xdr:cNvPr>
        <xdr:cNvSpPr txBox="1"/>
      </xdr:nvSpPr>
      <xdr:spPr>
        <a:xfrm>
          <a:off x="111556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4" name="テキスト ボックス 143">
          <a:extLst>
            <a:ext uri="{FF2B5EF4-FFF2-40B4-BE49-F238E27FC236}">
              <a16:creationId xmlns:a16="http://schemas.microsoft.com/office/drawing/2014/main" id="{04B96289-8980-4857-A571-1C6047211164}"/>
            </a:ext>
          </a:extLst>
        </xdr:cNvPr>
        <xdr:cNvSpPr txBox="1"/>
      </xdr:nvSpPr>
      <xdr:spPr>
        <a:xfrm>
          <a:off x="104698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68834</xdr:rowOff>
    </xdr:from>
    <xdr:to>
      <xdr:col>76</xdr:col>
      <xdr:colOff>73025</xdr:colOff>
      <xdr:row>30</xdr:row>
      <xdr:rowOff>170434</xdr:rowOff>
    </xdr:to>
    <xdr:sp macro="" textlink="">
      <xdr:nvSpPr>
        <xdr:cNvPr id="145" name="楕円 144">
          <a:extLst>
            <a:ext uri="{FF2B5EF4-FFF2-40B4-BE49-F238E27FC236}">
              <a16:creationId xmlns:a16="http://schemas.microsoft.com/office/drawing/2014/main" id="{A2377C66-331C-46E1-B62D-02F68E423586}"/>
            </a:ext>
          </a:extLst>
        </xdr:cNvPr>
        <xdr:cNvSpPr/>
      </xdr:nvSpPr>
      <xdr:spPr>
        <a:xfrm>
          <a:off x="13289280" y="5962904"/>
          <a:ext cx="80645"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30</xdr:row>
      <xdr:rowOff>47261</xdr:rowOff>
    </xdr:from>
    <xdr:ext cx="469744" cy="259045"/>
    <xdr:sp macro="" textlink="">
      <xdr:nvSpPr>
        <xdr:cNvPr id="146" name="債務償還比率該当値テキスト">
          <a:extLst>
            <a:ext uri="{FF2B5EF4-FFF2-40B4-BE49-F238E27FC236}">
              <a16:creationId xmlns:a16="http://schemas.microsoft.com/office/drawing/2014/main" id="{21BE8623-ED01-427E-A3AA-653195AF616B}"/>
            </a:ext>
          </a:extLst>
        </xdr:cNvPr>
        <xdr:cNvSpPr txBox="1"/>
      </xdr:nvSpPr>
      <xdr:spPr>
        <a:xfrm>
          <a:off x="13369925" y="59451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29</xdr:row>
      <xdr:rowOff>126757</xdr:rowOff>
    </xdr:from>
    <xdr:to>
      <xdr:col>72</xdr:col>
      <xdr:colOff>123825</xdr:colOff>
      <xdr:row>30</xdr:row>
      <xdr:rowOff>56907</xdr:rowOff>
    </xdr:to>
    <xdr:sp macro="" textlink="">
      <xdr:nvSpPr>
        <xdr:cNvPr id="147" name="楕円 146">
          <a:extLst>
            <a:ext uri="{FF2B5EF4-FFF2-40B4-BE49-F238E27FC236}">
              <a16:creationId xmlns:a16="http://schemas.microsoft.com/office/drawing/2014/main" id="{6F523CE3-0686-4C32-8B92-5F1B5AF883CC}"/>
            </a:ext>
          </a:extLst>
        </xdr:cNvPr>
        <xdr:cNvSpPr/>
      </xdr:nvSpPr>
      <xdr:spPr>
        <a:xfrm>
          <a:off x="12629515" y="5855092"/>
          <a:ext cx="10731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30</xdr:row>
      <xdr:rowOff>6107</xdr:rowOff>
    </xdr:from>
    <xdr:to>
      <xdr:col>76</xdr:col>
      <xdr:colOff>22225</xdr:colOff>
      <xdr:row>30</xdr:row>
      <xdr:rowOff>119634</xdr:rowOff>
    </xdr:to>
    <xdr:cxnSp macro="">
      <xdr:nvCxnSpPr>
        <xdr:cNvPr id="148" name="直線コネクタ 147">
          <a:extLst>
            <a:ext uri="{FF2B5EF4-FFF2-40B4-BE49-F238E27FC236}">
              <a16:creationId xmlns:a16="http://schemas.microsoft.com/office/drawing/2014/main" id="{DD4E3949-64D7-4DB6-AFBC-5826F2F75A69}"/>
            </a:ext>
          </a:extLst>
        </xdr:cNvPr>
        <xdr:cNvCxnSpPr/>
      </xdr:nvCxnSpPr>
      <xdr:spPr>
        <a:xfrm>
          <a:off x="12684125" y="5903987"/>
          <a:ext cx="631190" cy="113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29</xdr:row>
      <xdr:rowOff>153024</xdr:rowOff>
    </xdr:from>
    <xdr:to>
      <xdr:col>68</xdr:col>
      <xdr:colOff>123825</xdr:colOff>
      <xdr:row>30</xdr:row>
      <xdr:rowOff>83174</xdr:rowOff>
    </xdr:to>
    <xdr:sp macro="" textlink="">
      <xdr:nvSpPr>
        <xdr:cNvPr id="149" name="楕円 148">
          <a:extLst>
            <a:ext uri="{FF2B5EF4-FFF2-40B4-BE49-F238E27FC236}">
              <a16:creationId xmlns:a16="http://schemas.microsoft.com/office/drawing/2014/main" id="{30168F63-A562-492D-A4F8-39EB192AB3C8}"/>
            </a:ext>
          </a:extLst>
        </xdr:cNvPr>
        <xdr:cNvSpPr/>
      </xdr:nvSpPr>
      <xdr:spPr>
        <a:xfrm>
          <a:off x="11943715" y="5877549"/>
          <a:ext cx="10731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30</xdr:row>
      <xdr:rowOff>6107</xdr:rowOff>
    </xdr:from>
    <xdr:to>
      <xdr:col>72</xdr:col>
      <xdr:colOff>73025</xdr:colOff>
      <xdr:row>30</xdr:row>
      <xdr:rowOff>32374</xdr:rowOff>
    </xdr:to>
    <xdr:cxnSp macro="">
      <xdr:nvCxnSpPr>
        <xdr:cNvPr id="150" name="直線コネクタ 149">
          <a:extLst>
            <a:ext uri="{FF2B5EF4-FFF2-40B4-BE49-F238E27FC236}">
              <a16:creationId xmlns:a16="http://schemas.microsoft.com/office/drawing/2014/main" id="{0AC00E5B-F546-4969-8F59-CB5980A51991}"/>
            </a:ext>
          </a:extLst>
        </xdr:cNvPr>
        <xdr:cNvCxnSpPr/>
      </xdr:nvCxnSpPr>
      <xdr:spPr>
        <a:xfrm flipV="1">
          <a:off x="11998325" y="5903987"/>
          <a:ext cx="685800" cy="22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29</xdr:row>
      <xdr:rowOff>157342</xdr:rowOff>
    </xdr:from>
    <xdr:to>
      <xdr:col>64</xdr:col>
      <xdr:colOff>123825</xdr:colOff>
      <xdr:row>30</xdr:row>
      <xdr:rowOff>87492</xdr:rowOff>
    </xdr:to>
    <xdr:sp macro="" textlink="">
      <xdr:nvSpPr>
        <xdr:cNvPr id="151" name="楕円 150">
          <a:extLst>
            <a:ext uri="{FF2B5EF4-FFF2-40B4-BE49-F238E27FC236}">
              <a16:creationId xmlns:a16="http://schemas.microsoft.com/office/drawing/2014/main" id="{0C0D8870-2A64-459F-89D6-66708C0A4F95}"/>
            </a:ext>
          </a:extLst>
        </xdr:cNvPr>
        <xdr:cNvSpPr/>
      </xdr:nvSpPr>
      <xdr:spPr>
        <a:xfrm>
          <a:off x="11257915" y="5883772"/>
          <a:ext cx="10731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30</xdr:row>
      <xdr:rowOff>32374</xdr:rowOff>
    </xdr:from>
    <xdr:to>
      <xdr:col>68</xdr:col>
      <xdr:colOff>73025</xdr:colOff>
      <xdr:row>30</xdr:row>
      <xdr:rowOff>36692</xdr:rowOff>
    </xdr:to>
    <xdr:cxnSp macro="">
      <xdr:nvCxnSpPr>
        <xdr:cNvPr id="152" name="直線コネクタ 151">
          <a:extLst>
            <a:ext uri="{FF2B5EF4-FFF2-40B4-BE49-F238E27FC236}">
              <a16:creationId xmlns:a16="http://schemas.microsoft.com/office/drawing/2014/main" id="{D97BAB8C-D37D-4303-BA69-BE2FBCBFD248}"/>
            </a:ext>
          </a:extLst>
        </xdr:cNvPr>
        <xdr:cNvCxnSpPr/>
      </xdr:nvCxnSpPr>
      <xdr:spPr>
        <a:xfrm flipV="1">
          <a:off x="11312525" y="5926444"/>
          <a:ext cx="685800" cy="62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31</xdr:row>
      <xdr:rowOff>152326</xdr:rowOff>
    </xdr:from>
    <xdr:to>
      <xdr:col>60</xdr:col>
      <xdr:colOff>123825</xdr:colOff>
      <xdr:row>32</xdr:row>
      <xdr:rowOff>82476</xdr:rowOff>
    </xdr:to>
    <xdr:sp macro="" textlink="">
      <xdr:nvSpPr>
        <xdr:cNvPr id="153" name="楕円 152">
          <a:extLst>
            <a:ext uri="{FF2B5EF4-FFF2-40B4-BE49-F238E27FC236}">
              <a16:creationId xmlns:a16="http://schemas.microsoft.com/office/drawing/2014/main" id="{EFA1E677-D749-40C2-924F-61EB05D504F4}"/>
            </a:ext>
          </a:extLst>
        </xdr:cNvPr>
        <xdr:cNvSpPr/>
      </xdr:nvSpPr>
      <xdr:spPr>
        <a:xfrm>
          <a:off x="10572115" y="6219751"/>
          <a:ext cx="10731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30</xdr:row>
      <xdr:rowOff>36692</xdr:rowOff>
    </xdr:from>
    <xdr:to>
      <xdr:col>64</xdr:col>
      <xdr:colOff>73025</xdr:colOff>
      <xdr:row>32</xdr:row>
      <xdr:rowOff>31676</xdr:rowOff>
    </xdr:to>
    <xdr:cxnSp macro="">
      <xdr:nvCxnSpPr>
        <xdr:cNvPr id="154" name="直線コネクタ 153">
          <a:extLst>
            <a:ext uri="{FF2B5EF4-FFF2-40B4-BE49-F238E27FC236}">
              <a16:creationId xmlns:a16="http://schemas.microsoft.com/office/drawing/2014/main" id="{E362F5AD-E979-45D5-A86A-77F6C5899508}"/>
            </a:ext>
          </a:extLst>
        </xdr:cNvPr>
        <xdr:cNvCxnSpPr/>
      </xdr:nvCxnSpPr>
      <xdr:spPr>
        <a:xfrm flipV="1">
          <a:off x="10626725" y="5932667"/>
          <a:ext cx="685800" cy="3359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27</xdr:row>
      <xdr:rowOff>3436</xdr:rowOff>
    </xdr:from>
    <xdr:ext cx="469744" cy="259045"/>
    <xdr:sp macro="" textlink="">
      <xdr:nvSpPr>
        <xdr:cNvPr id="155" name="n_1aveValue債務償還比率">
          <a:extLst>
            <a:ext uri="{FF2B5EF4-FFF2-40B4-BE49-F238E27FC236}">
              <a16:creationId xmlns:a16="http://schemas.microsoft.com/office/drawing/2014/main" id="{9AC196FA-DEBD-48B4-887B-6F3DAF90876B}"/>
            </a:ext>
          </a:extLst>
        </xdr:cNvPr>
        <xdr:cNvSpPr txBox="1"/>
      </xdr:nvSpPr>
      <xdr:spPr>
        <a:xfrm>
          <a:off x="12459412" y="53850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26</xdr:row>
      <xdr:rowOff>168049</xdr:rowOff>
    </xdr:from>
    <xdr:ext cx="469744" cy="259045"/>
    <xdr:sp macro="" textlink="">
      <xdr:nvSpPr>
        <xdr:cNvPr id="156" name="n_2aveValue債務償還比率">
          <a:extLst>
            <a:ext uri="{FF2B5EF4-FFF2-40B4-BE49-F238E27FC236}">
              <a16:creationId xmlns:a16="http://schemas.microsoft.com/office/drawing/2014/main" id="{3EC5E13D-1F93-4D78-8002-2D771296C131}"/>
            </a:ext>
          </a:extLst>
        </xdr:cNvPr>
        <xdr:cNvSpPr txBox="1"/>
      </xdr:nvSpPr>
      <xdr:spPr>
        <a:xfrm>
          <a:off x="11780597" y="53820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27</xdr:row>
      <xdr:rowOff>17829</xdr:rowOff>
    </xdr:from>
    <xdr:ext cx="469744" cy="259045"/>
    <xdr:sp macro="" textlink="">
      <xdr:nvSpPr>
        <xdr:cNvPr id="157" name="n_3aveValue債務償還比率">
          <a:extLst>
            <a:ext uri="{FF2B5EF4-FFF2-40B4-BE49-F238E27FC236}">
              <a16:creationId xmlns:a16="http://schemas.microsoft.com/office/drawing/2014/main" id="{9A4F9DCB-62F1-422C-B655-87C2F9C39139}"/>
            </a:ext>
          </a:extLst>
        </xdr:cNvPr>
        <xdr:cNvSpPr txBox="1"/>
      </xdr:nvSpPr>
      <xdr:spPr>
        <a:xfrm>
          <a:off x="11094797" y="54032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27</xdr:row>
      <xdr:rowOff>158344</xdr:rowOff>
    </xdr:from>
    <xdr:ext cx="469744" cy="259045"/>
    <xdr:sp macro="" textlink="">
      <xdr:nvSpPr>
        <xdr:cNvPr id="158" name="n_4aveValue債務償還比率">
          <a:extLst>
            <a:ext uri="{FF2B5EF4-FFF2-40B4-BE49-F238E27FC236}">
              <a16:creationId xmlns:a16="http://schemas.microsoft.com/office/drawing/2014/main" id="{553728CF-6A45-48C2-B701-D7CC422A4DD8}"/>
            </a:ext>
          </a:extLst>
        </xdr:cNvPr>
        <xdr:cNvSpPr txBox="1"/>
      </xdr:nvSpPr>
      <xdr:spPr>
        <a:xfrm>
          <a:off x="10408997" y="55418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30</xdr:row>
      <xdr:rowOff>48034</xdr:rowOff>
    </xdr:from>
    <xdr:ext cx="469744" cy="259045"/>
    <xdr:sp macro="" textlink="">
      <xdr:nvSpPr>
        <xdr:cNvPr id="159" name="n_1mainValue債務償還比率">
          <a:extLst>
            <a:ext uri="{FF2B5EF4-FFF2-40B4-BE49-F238E27FC236}">
              <a16:creationId xmlns:a16="http://schemas.microsoft.com/office/drawing/2014/main" id="{75965EF2-1D09-4E58-AC38-9BB6D2EC260F}"/>
            </a:ext>
          </a:extLst>
        </xdr:cNvPr>
        <xdr:cNvSpPr txBox="1"/>
      </xdr:nvSpPr>
      <xdr:spPr>
        <a:xfrm>
          <a:off x="12459412" y="59459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30</xdr:row>
      <xdr:rowOff>74301</xdr:rowOff>
    </xdr:from>
    <xdr:ext cx="469744" cy="259045"/>
    <xdr:sp macro="" textlink="">
      <xdr:nvSpPr>
        <xdr:cNvPr id="160" name="n_2mainValue債務償還比率">
          <a:extLst>
            <a:ext uri="{FF2B5EF4-FFF2-40B4-BE49-F238E27FC236}">
              <a16:creationId xmlns:a16="http://schemas.microsoft.com/office/drawing/2014/main" id="{79665D8F-44D2-4AFB-BA34-0E51B0D6CABF}"/>
            </a:ext>
          </a:extLst>
        </xdr:cNvPr>
        <xdr:cNvSpPr txBox="1"/>
      </xdr:nvSpPr>
      <xdr:spPr>
        <a:xfrm>
          <a:off x="11780597" y="59702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30</xdr:row>
      <xdr:rowOff>78619</xdr:rowOff>
    </xdr:from>
    <xdr:ext cx="469744" cy="259045"/>
    <xdr:sp macro="" textlink="">
      <xdr:nvSpPr>
        <xdr:cNvPr id="161" name="n_3mainValue債務償還比率">
          <a:extLst>
            <a:ext uri="{FF2B5EF4-FFF2-40B4-BE49-F238E27FC236}">
              <a16:creationId xmlns:a16="http://schemas.microsoft.com/office/drawing/2014/main" id="{EC69638C-77D9-4FE1-A56D-F27F27268BEB}"/>
            </a:ext>
          </a:extLst>
        </xdr:cNvPr>
        <xdr:cNvSpPr txBox="1"/>
      </xdr:nvSpPr>
      <xdr:spPr>
        <a:xfrm>
          <a:off x="11094797" y="59745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32</xdr:row>
      <xdr:rowOff>73603</xdr:rowOff>
    </xdr:from>
    <xdr:ext cx="469744" cy="259045"/>
    <xdr:sp macro="" textlink="">
      <xdr:nvSpPr>
        <xdr:cNvPr id="162" name="n_4mainValue債務償還比率">
          <a:extLst>
            <a:ext uri="{FF2B5EF4-FFF2-40B4-BE49-F238E27FC236}">
              <a16:creationId xmlns:a16="http://schemas.microsoft.com/office/drawing/2014/main" id="{6CF053E7-32CF-4C6D-A4D0-73FC844163C0}"/>
            </a:ext>
          </a:extLst>
        </xdr:cNvPr>
        <xdr:cNvSpPr txBox="1"/>
      </xdr:nvSpPr>
      <xdr:spPr>
        <a:xfrm>
          <a:off x="10408997" y="63124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3" name="正方形/長方形 162">
          <a:extLst>
            <a:ext uri="{FF2B5EF4-FFF2-40B4-BE49-F238E27FC236}">
              <a16:creationId xmlns:a16="http://schemas.microsoft.com/office/drawing/2014/main" id="{DB15EA8C-2F84-4229-8617-7F264493296E}"/>
            </a:ext>
          </a:extLst>
        </xdr:cNvPr>
        <xdr:cNvSpPr/>
      </xdr:nvSpPr>
      <xdr:spPr>
        <a:xfrm>
          <a:off x="1142365" y="7972425"/>
          <a:ext cx="531495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4" name="正方形/長方形 163">
          <a:extLst>
            <a:ext uri="{FF2B5EF4-FFF2-40B4-BE49-F238E27FC236}">
              <a16:creationId xmlns:a16="http://schemas.microsoft.com/office/drawing/2014/main" id="{DACB3443-4E96-4AB1-905D-765C627B7FA8}"/>
            </a:ext>
          </a:extLst>
        </xdr:cNvPr>
        <xdr:cNvSpPr/>
      </xdr:nvSpPr>
      <xdr:spPr>
        <a:xfrm>
          <a:off x="1142365" y="11770995"/>
          <a:ext cx="531495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5" name="テキスト ボックス 164">
          <a:extLst>
            <a:ext uri="{FF2B5EF4-FFF2-40B4-BE49-F238E27FC236}">
              <a16:creationId xmlns:a16="http://schemas.microsoft.com/office/drawing/2014/main" id="{3FCEE331-787E-47DB-B434-14675CA90E88}"/>
            </a:ext>
          </a:extLst>
        </xdr:cNvPr>
        <xdr:cNvSpPr txBox="1"/>
      </xdr:nvSpPr>
      <xdr:spPr>
        <a:xfrm>
          <a:off x="830580" y="822261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6" name="テキスト ボックス 165">
          <a:extLst>
            <a:ext uri="{FF2B5EF4-FFF2-40B4-BE49-F238E27FC236}">
              <a16:creationId xmlns:a16="http://schemas.microsoft.com/office/drawing/2014/main" id="{5FEA50FF-F28D-43C7-B9C4-4A48135A52F3}"/>
            </a:ext>
          </a:extLst>
        </xdr:cNvPr>
        <xdr:cNvSpPr txBox="1"/>
      </xdr:nvSpPr>
      <xdr:spPr>
        <a:xfrm>
          <a:off x="6285865" y="1089533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7" name="テキスト ボックス 166">
          <a:extLst>
            <a:ext uri="{FF2B5EF4-FFF2-40B4-BE49-F238E27FC236}">
              <a16:creationId xmlns:a16="http://schemas.microsoft.com/office/drawing/2014/main" id="{049B8A58-8FB2-442A-AC51-0B01568D2EAD}"/>
            </a:ext>
          </a:extLst>
        </xdr:cNvPr>
        <xdr:cNvSpPr txBox="1"/>
      </xdr:nvSpPr>
      <xdr:spPr>
        <a:xfrm>
          <a:off x="830580" y="1199959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8" name="テキスト ボックス 167">
          <a:extLst>
            <a:ext uri="{FF2B5EF4-FFF2-40B4-BE49-F238E27FC236}">
              <a16:creationId xmlns:a16="http://schemas.microsoft.com/office/drawing/2014/main" id="{31AFD2A7-BBF9-4EB7-9538-6CF9D9C81BF0}"/>
            </a:ext>
          </a:extLst>
        </xdr:cNvPr>
        <xdr:cNvSpPr txBox="1"/>
      </xdr:nvSpPr>
      <xdr:spPr>
        <a:xfrm>
          <a:off x="6285865" y="147574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31B87D5F-D88B-430F-AF59-32D9CD622ED4}"/>
            </a:ext>
          </a:extLst>
        </xdr:cNvPr>
        <xdr:cNvSpPr/>
      </xdr:nvSpPr>
      <xdr:spPr>
        <a:xfrm>
          <a:off x="574040" y="130810"/>
          <a:ext cx="11427460" cy="631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F8793D3D-BB4A-4FA1-9814-91F84B0EC5D4}"/>
            </a:ext>
          </a:extLst>
        </xdr:cNvPr>
        <xdr:cNvSpPr/>
      </xdr:nvSpPr>
      <xdr:spPr>
        <a:xfrm>
          <a:off x="17145000" y="186690"/>
          <a:ext cx="3581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2426226D-D4EE-4E23-ABCD-379B89976EA6}"/>
            </a:ext>
          </a:extLst>
        </xdr:cNvPr>
        <xdr:cNvSpPr/>
      </xdr:nvSpPr>
      <xdr:spPr>
        <a:xfrm>
          <a:off x="17160240" y="217805"/>
          <a:ext cx="354457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98AFFCFD-B3DE-4E3E-AAA6-87F3CE7B7697}"/>
            </a:ext>
          </a:extLst>
        </xdr:cNvPr>
        <xdr:cNvSpPr/>
      </xdr:nvSpPr>
      <xdr:spPr>
        <a:xfrm>
          <a:off x="17191355" y="239395"/>
          <a:ext cx="3474085" cy="4464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北海道様似町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B07E63CB-D5D3-43C0-863E-441D25AFCCC1}"/>
            </a:ext>
          </a:extLst>
        </xdr:cNvPr>
        <xdr:cNvSpPr/>
      </xdr:nvSpPr>
      <xdr:spPr>
        <a:xfrm>
          <a:off x="14632940" y="186690"/>
          <a:ext cx="23939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8603CB98-D331-40FA-9F5A-636157E6232C}"/>
            </a:ext>
          </a:extLst>
        </xdr:cNvPr>
        <xdr:cNvSpPr/>
      </xdr:nvSpPr>
      <xdr:spPr>
        <a:xfrm>
          <a:off x="14665960" y="217805"/>
          <a:ext cx="234569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6C00056D-0987-4899-B4BC-C0172CC90BAB}"/>
            </a:ext>
          </a:extLst>
        </xdr:cNvPr>
        <xdr:cNvSpPr/>
      </xdr:nvSpPr>
      <xdr:spPr>
        <a:xfrm>
          <a:off x="14687550" y="239395"/>
          <a:ext cx="2294255" cy="46291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B351D1E0-40D6-45DF-9837-7B3831144539}"/>
            </a:ext>
          </a:extLst>
        </xdr:cNvPr>
        <xdr:cNvSpPr/>
      </xdr:nvSpPr>
      <xdr:spPr>
        <a:xfrm>
          <a:off x="685800" y="887095"/>
          <a:ext cx="9086850" cy="177609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7A02A0C9-F973-4BB0-B04F-282B94905989}"/>
            </a:ext>
          </a:extLst>
        </xdr:cNvPr>
        <xdr:cNvSpPr/>
      </xdr:nvSpPr>
      <xdr:spPr>
        <a:xfrm>
          <a:off x="816610" y="916940"/>
          <a:ext cx="124079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201D07F2-2368-45B7-9144-EC062A24CFD0}"/>
            </a:ext>
          </a:extLst>
        </xdr:cNvPr>
        <xdr:cNvSpPr/>
      </xdr:nvSpPr>
      <xdr:spPr>
        <a:xfrm>
          <a:off x="2016760" y="916940"/>
          <a:ext cx="120015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3,777
3,722
364.30
6,020,649
5,958,098
62,551
3,055,900
5,993,490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A40816CF-FB78-4B09-A442-1E5685CC41F1}"/>
            </a:ext>
          </a:extLst>
        </xdr:cNvPr>
        <xdr:cNvSpPr/>
      </xdr:nvSpPr>
      <xdr:spPr>
        <a:xfrm>
          <a:off x="3216910" y="916940"/>
          <a:ext cx="13716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F4CB15AB-C24E-4D92-90BB-7F8F8113D246}"/>
            </a:ext>
          </a:extLst>
        </xdr:cNvPr>
        <xdr:cNvSpPr/>
      </xdr:nvSpPr>
      <xdr:spPr>
        <a:xfrm>
          <a:off x="4588510" y="941705"/>
          <a:ext cx="181483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8D431125-AB8B-40AD-A36E-BEE6A26D72B4}"/>
            </a:ext>
          </a:extLst>
        </xdr:cNvPr>
        <xdr:cNvSpPr/>
      </xdr:nvSpPr>
      <xdr:spPr>
        <a:xfrm>
          <a:off x="6403340" y="941705"/>
          <a:ext cx="114046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10.9
28.3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76AAC226-3333-4E4B-8AA6-4D9AE1EE7F2A}"/>
            </a:ext>
          </a:extLst>
        </xdr:cNvPr>
        <xdr:cNvSpPr/>
      </xdr:nvSpPr>
      <xdr:spPr>
        <a:xfrm>
          <a:off x="7603490" y="948690"/>
          <a:ext cx="585470" cy="9455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A4EE7327-98DF-40D6-81AE-8164BD96B846}"/>
            </a:ext>
          </a:extLst>
        </xdr:cNvPr>
        <xdr:cNvSpPr/>
      </xdr:nvSpPr>
      <xdr:spPr>
        <a:xfrm>
          <a:off x="4588510" y="1714500"/>
          <a:ext cx="181483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27E1F5D4-FA1D-4133-8E89-83D964127422}"/>
            </a:ext>
          </a:extLst>
        </xdr:cNvPr>
        <xdr:cNvSpPr/>
      </xdr:nvSpPr>
      <xdr:spPr>
        <a:xfrm>
          <a:off x="6474460" y="1714500"/>
          <a:ext cx="329819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1153EEBD-1334-4DFC-91A9-18F1112EC883}"/>
            </a:ext>
          </a:extLst>
        </xdr:cNvPr>
        <xdr:cNvSpPr/>
      </xdr:nvSpPr>
      <xdr:spPr>
        <a:xfrm>
          <a:off x="9965690" y="887095"/>
          <a:ext cx="1371600" cy="1268095"/>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39580683-BCC5-4162-AE4E-79E9BA1CE814}"/>
            </a:ext>
          </a:extLst>
        </xdr:cNvPr>
        <xdr:cNvSpPr/>
      </xdr:nvSpPr>
      <xdr:spPr>
        <a:xfrm>
          <a:off x="10206990" y="948690"/>
          <a:ext cx="1200150" cy="2597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FB3999A0-FC13-4596-B52A-8533145B6D92}"/>
            </a:ext>
          </a:extLst>
        </xdr:cNvPr>
        <xdr:cNvSpPr/>
      </xdr:nvSpPr>
      <xdr:spPr>
        <a:xfrm>
          <a:off x="10206990" y="1215390"/>
          <a:ext cx="120015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2A765A89-94CE-4C65-9BE7-90809E8B705B}"/>
            </a:ext>
          </a:extLst>
        </xdr:cNvPr>
        <xdr:cNvSpPr/>
      </xdr:nvSpPr>
      <xdr:spPr>
        <a:xfrm>
          <a:off x="10206990" y="1551305"/>
          <a:ext cx="131000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A09CD080-0888-460A-8867-B76A45C5F21D}"/>
            </a:ext>
          </a:extLst>
        </xdr:cNvPr>
        <xdr:cNvCxnSpPr/>
      </xdr:nvCxnSpPr>
      <xdr:spPr>
        <a:xfrm flipH="1">
          <a:off x="10050145" y="1045210"/>
          <a:ext cx="196215"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4A511137-0B8D-47E2-A262-7CA8605D9C52}"/>
            </a:ext>
          </a:extLst>
        </xdr:cNvPr>
        <xdr:cNvSpPr/>
      </xdr:nvSpPr>
      <xdr:spPr>
        <a:xfrm>
          <a:off x="10107930" y="986790"/>
          <a:ext cx="8064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8A967D9F-C13C-427C-B8C7-3B4F59CE2B8D}"/>
            </a:ext>
          </a:extLst>
        </xdr:cNvPr>
        <xdr:cNvSpPr/>
      </xdr:nvSpPr>
      <xdr:spPr>
        <a:xfrm>
          <a:off x="10107930" y="1253490"/>
          <a:ext cx="80645"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24E8530E-DA18-4BAE-833C-763038F832F9}"/>
            </a:ext>
          </a:extLst>
        </xdr:cNvPr>
        <xdr:cNvCxnSpPr/>
      </xdr:nvCxnSpPr>
      <xdr:spPr>
        <a:xfrm>
          <a:off x="10135235" y="152400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242D2747-B7AB-49A1-A4E2-CC0CD3634A75}"/>
            </a:ext>
          </a:extLst>
        </xdr:cNvPr>
        <xdr:cNvCxnSpPr/>
      </xdr:nvCxnSpPr>
      <xdr:spPr>
        <a:xfrm>
          <a:off x="10074910" y="152400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98A12C84-7382-4E79-A9E0-4A6B117F1C3E}"/>
            </a:ext>
          </a:extLst>
        </xdr:cNvPr>
        <xdr:cNvCxnSpPr/>
      </xdr:nvCxnSpPr>
      <xdr:spPr>
        <a:xfrm flipV="1">
          <a:off x="10135235" y="176403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1D0FB515-CD2C-4FD1-93AE-B122CF704BC8}"/>
            </a:ext>
          </a:extLst>
        </xdr:cNvPr>
        <xdr:cNvCxnSpPr/>
      </xdr:nvCxnSpPr>
      <xdr:spPr>
        <a:xfrm>
          <a:off x="10074910" y="190119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FE006CAD-92D3-47D1-96C8-85C4848E0522}"/>
            </a:ext>
          </a:extLst>
        </xdr:cNvPr>
        <xdr:cNvSpPr txBox="1"/>
      </xdr:nvSpPr>
      <xdr:spPr>
        <a:xfrm>
          <a:off x="645160" y="279781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9755F7D8-1707-4C78-8CD1-1E9B63C8DDA7}"/>
            </a:ext>
          </a:extLst>
        </xdr:cNvPr>
        <xdr:cNvSpPr txBox="1"/>
      </xdr:nvSpPr>
      <xdr:spPr>
        <a:xfrm>
          <a:off x="645160" y="310769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D78BFAB3-593B-4857-8EB3-E3C437DA8BD0}"/>
            </a:ext>
          </a:extLst>
        </xdr:cNvPr>
        <xdr:cNvSpPr txBox="1"/>
      </xdr:nvSpPr>
      <xdr:spPr>
        <a:xfrm>
          <a:off x="64516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6FEE711E-6F90-4CFB-ACDD-5F9FC2D56762}"/>
            </a:ext>
          </a:extLst>
        </xdr:cNvPr>
        <xdr:cNvSpPr txBox="1"/>
      </xdr:nvSpPr>
      <xdr:spPr>
        <a:xfrm>
          <a:off x="645160" y="3744595"/>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AB5C710D-FEE7-4248-8E35-62EF8688928A}"/>
            </a:ext>
          </a:extLst>
        </xdr:cNvPr>
        <xdr:cNvSpPr/>
      </xdr:nvSpPr>
      <xdr:spPr>
        <a:xfrm>
          <a:off x="6858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15E55643-890A-40EF-8E7E-4609A115CFF4}"/>
            </a:ext>
          </a:extLst>
        </xdr:cNvPr>
        <xdr:cNvSpPr/>
      </xdr:nvSpPr>
      <xdr:spPr>
        <a:xfrm>
          <a:off x="8166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8E1851A4-8584-4945-A22F-02330D8CD245}"/>
            </a:ext>
          </a:extLst>
        </xdr:cNvPr>
        <xdr:cNvSpPr/>
      </xdr:nvSpPr>
      <xdr:spPr>
        <a:xfrm>
          <a:off x="8166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6D0AF8EC-13E1-49F4-A63D-4AD7D22F2594}"/>
            </a:ext>
          </a:extLst>
        </xdr:cNvPr>
        <xdr:cNvSpPr/>
      </xdr:nvSpPr>
      <xdr:spPr>
        <a:xfrm>
          <a:off x="17145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DF99BBC4-B204-4F09-B14F-C1FC8D0E125A}"/>
            </a:ext>
          </a:extLst>
        </xdr:cNvPr>
        <xdr:cNvSpPr/>
      </xdr:nvSpPr>
      <xdr:spPr>
        <a:xfrm>
          <a:off x="17145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D74D65CA-E239-4F8B-B75C-CD7582BDB863}"/>
            </a:ext>
          </a:extLst>
        </xdr:cNvPr>
        <xdr:cNvSpPr/>
      </xdr:nvSpPr>
      <xdr:spPr>
        <a:xfrm>
          <a:off x="27432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0BEDC172-65B7-4B8A-9797-88A1CB455D70}"/>
            </a:ext>
          </a:extLst>
        </xdr:cNvPr>
        <xdr:cNvSpPr/>
      </xdr:nvSpPr>
      <xdr:spPr>
        <a:xfrm>
          <a:off x="27432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503EBB79-539F-449C-A658-1BBD70353100}"/>
            </a:ext>
          </a:extLst>
        </xdr:cNvPr>
        <xdr:cNvSpPr/>
      </xdr:nvSpPr>
      <xdr:spPr>
        <a:xfrm>
          <a:off x="685800" y="533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866F54E8-8209-46F9-8DA2-2D2B88B112F3}"/>
            </a:ext>
          </a:extLst>
        </xdr:cNvPr>
        <xdr:cNvSpPr txBox="1"/>
      </xdr:nvSpPr>
      <xdr:spPr>
        <a:xfrm>
          <a:off x="66675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768E4947-FD42-4519-8645-52070076D898}"/>
            </a:ext>
          </a:extLst>
        </xdr:cNvPr>
        <xdr:cNvCxnSpPr/>
      </xdr:nvCxnSpPr>
      <xdr:spPr>
        <a:xfrm>
          <a:off x="68580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D136EB3F-80A9-4F36-8F05-66B025D8F9C8}"/>
            </a:ext>
          </a:extLst>
        </xdr:cNvPr>
        <xdr:cNvSpPr txBox="1"/>
      </xdr:nvSpPr>
      <xdr:spPr>
        <a:xfrm>
          <a:off x="273866" y="747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19D708F3-B227-45EC-AFBB-13F5F70B7171}"/>
            </a:ext>
          </a:extLst>
        </xdr:cNvPr>
        <xdr:cNvCxnSpPr/>
      </xdr:nvCxnSpPr>
      <xdr:spPr>
        <a:xfrm>
          <a:off x="685800" y="729723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a:extLst>
            <a:ext uri="{FF2B5EF4-FFF2-40B4-BE49-F238E27FC236}">
              <a16:creationId xmlns:a16="http://schemas.microsoft.com/office/drawing/2014/main" id="{F00EA634-55E7-45A7-B964-7F11B5F0CB09}"/>
            </a:ext>
          </a:extLst>
        </xdr:cNvPr>
        <xdr:cNvSpPr txBox="1"/>
      </xdr:nvSpPr>
      <xdr:spPr>
        <a:xfrm>
          <a:off x="273866" y="715311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99710DA3-706F-4486-B7F2-9AB1205F7E6D}"/>
            </a:ext>
          </a:extLst>
        </xdr:cNvPr>
        <xdr:cNvCxnSpPr/>
      </xdr:nvCxnSpPr>
      <xdr:spPr>
        <a:xfrm>
          <a:off x="685800" y="696495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76750A83-11C9-4749-B727-598AE5C157C3}"/>
            </a:ext>
          </a:extLst>
        </xdr:cNvPr>
        <xdr:cNvSpPr txBox="1"/>
      </xdr:nvSpPr>
      <xdr:spPr>
        <a:xfrm>
          <a:off x="343701" y="682082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3CC4ADA4-F028-4A6A-B58A-A1AE9A162EF3}"/>
            </a:ext>
          </a:extLst>
        </xdr:cNvPr>
        <xdr:cNvCxnSpPr/>
      </xdr:nvCxnSpPr>
      <xdr:spPr>
        <a:xfrm>
          <a:off x="685800" y="664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0526403E-28F5-4AA9-9CDC-3C9A9318FB34}"/>
            </a:ext>
          </a:extLst>
        </xdr:cNvPr>
        <xdr:cNvSpPr txBox="1"/>
      </xdr:nvSpPr>
      <xdr:spPr>
        <a:xfrm>
          <a:off x="34370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F2E7BFE9-0552-4DDE-A150-CEBF5BFFDC2B}"/>
            </a:ext>
          </a:extLst>
        </xdr:cNvPr>
        <xdr:cNvCxnSpPr/>
      </xdr:nvCxnSpPr>
      <xdr:spPr>
        <a:xfrm>
          <a:off x="685800" y="631180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A5D4283A-3EAE-43A7-8C3C-E5E4465C2576}"/>
            </a:ext>
          </a:extLst>
        </xdr:cNvPr>
        <xdr:cNvSpPr txBox="1"/>
      </xdr:nvSpPr>
      <xdr:spPr>
        <a:xfrm>
          <a:off x="343701" y="617530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A005EBAA-8891-4BD3-83F2-3CA7C52EBCDF}"/>
            </a:ext>
          </a:extLst>
        </xdr:cNvPr>
        <xdr:cNvCxnSpPr/>
      </xdr:nvCxnSpPr>
      <xdr:spPr>
        <a:xfrm>
          <a:off x="685800" y="598904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1E80319D-C4DB-4340-8975-0E920935A93F}"/>
            </a:ext>
          </a:extLst>
        </xdr:cNvPr>
        <xdr:cNvSpPr txBox="1"/>
      </xdr:nvSpPr>
      <xdr:spPr>
        <a:xfrm>
          <a:off x="343701" y="584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45D67CA3-A322-46E8-998B-D7929A9F7F40}"/>
            </a:ext>
          </a:extLst>
        </xdr:cNvPr>
        <xdr:cNvCxnSpPr/>
      </xdr:nvCxnSpPr>
      <xdr:spPr>
        <a:xfrm>
          <a:off x="685800" y="56605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a:extLst>
            <a:ext uri="{FF2B5EF4-FFF2-40B4-BE49-F238E27FC236}">
              <a16:creationId xmlns:a16="http://schemas.microsoft.com/office/drawing/2014/main" id="{BDE70EB0-4DC9-424A-A054-564E5531DC79}"/>
            </a:ext>
          </a:extLst>
        </xdr:cNvPr>
        <xdr:cNvSpPr txBox="1"/>
      </xdr:nvSpPr>
      <xdr:spPr>
        <a:xfrm>
          <a:off x="386866" y="5516444"/>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A6E84DC9-F8BF-4C8F-86FE-84B3E0CF7E69}"/>
            </a:ext>
          </a:extLst>
        </xdr:cNvPr>
        <xdr:cNvCxnSpPr/>
      </xdr:nvCxnSpPr>
      <xdr:spPr>
        <a:xfrm>
          <a:off x="68580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道路】&#10;有形固定資産減価償却率グラフ枠">
          <a:extLst>
            <a:ext uri="{FF2B5EF4-FFF2-40B4-BE49-F238E27FC236}">
              <a16:creationId xmlns:a16="http://schemas.microsoft.com/office/drawing/2014/main" id="{A2982FA2-D70F-4D67-A38E-7F07F2E432AB}"/>
            </a:ext>
          </a:extLst>
        </xdr:cNvPr>
        <xdr:cNvSpPr/>
      </xdr:nvSpPr>
      <xdr:spPr>
        <a:xfrm>
          <a:off x="685800" y="533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2722</xdr:rowOff>
    </xdr:from>
    <xdr:to>
      <xdr:col>24</xdr:col>
      <xdr:colOff>62865</xdr:colOff>
      <xdr:row>42</xdr:row>
      <xdr:rowOff>79466</xdr:rowOff>
    </xdr:to>
    <xdr:cxnSp macro="">
      <xdr:nvCxnSpPr>
        <xdr:cNvPr id="58" name="直線コネクタ 57">
          <a:extLst>
            <a:ext uri="{FF2B5EF4-FFF2-40B4-BE49-F238E27FC236}">
              <a16:creationId xmlns:a16="http://schemas.microsoft.com/office/drawing/2014/main" id="{8ECDD1DF-8C51-4CDD-A55E-32D17500016F}"/>
            </a:ext>
          </a:extLst>
        </xdr:cNvPr>
        <xdr:cNvCxnSpPr/>
      </xdr:nvCxnSpPr>
      <xdr:spPr>
        <a:xfrm flipV="1">
          <a:off x="4173855" y="5660572"/>
          <a:ext cx="0" cy="16197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83293</xdr:rowOff>
    </xdr:from>
    <xdr:ext cx="405111" cy="259045"/>
    <xdr:sp macro="" textlink="">
      <xdr:nvSpPr>
        <xdr:cNvPr id="59" name="【道路】&#10;有形固定資産減価償却率最小値テキスト">
          <a:extLst>
            <a:ext uri="{FF2B5EF4-FFF2-40B4-BE49-F238E27FC236}">
              <a16:creationId xmlns:a16="http://schemas.microsoft.com/office/drawing/2014/main" id="{2AFAA111-3669-420F-B266-4FF69C9D6779}"/>
            </a:ext>
          </a:extLst>
        </xdr:cNvPr>
        <xdr:cNvSpPr txBox="1"/>
      </xdr:nvSpPr>
      <xdr:spPr>
        <a:xfrm>
          <a:off x="4212590" y="72860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79466</xdr:rowOff>
    </xdr:from>
    <xdr:to>
      <xdr:col>24</xdr:col>
      <xdr:colOff>152400</xdr:colOff>
      <xdr:row>42</xdr:row>
      <xdr:rowOff>79466</xdr:rowOff>
    </xdr:to>
    <xdr:cxnSp macro="">
      <xdr:nvCxnSpPr>
        <xdr:cNvPr id="60" name="直線コネクタ 59">
          <a:extLst>
            <a:ext uri="{FF2B5EF4-FFF2-40B4-BE49-F238E27FC236}">
              <a16:creationId xmlns:a16="http://schemas.microsoft.com/office/drawing/2014/main" id="{5C3257A3-0491-4918-ACF1-C8DCD0D69F56}"/>
            </a:ext>
          </a:extLst>
        </xdr:cNvPr>
        <xdr:cNvCxnSpPr/>
      </xdr:nvCxnSpPr>
      <xdr:spPr>
        <a:xfrm>
          <a:off x="4112260" y="728036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120849</xdr:rowOff>
    </xdr:from>
    <xdr:ext cx="340478" cy="259045"/>
    <xdr:sp macro="" textlink="">
      <xdr:nvSpPr>
        <xdr:cNvPr id="61" name="【道路】&#10;有形固定資産減価償却率最大値テキスト">
          <a:extLst>
            <a:ext uri="{FF2B5EF4-FFF2-40B4-BE49-F238E27FC236}">
              <a16:creationId xmlns:a16="http://schemas.microsoft.com/office/drawing/2014/main" id="{9C829A2A-7374-41DC-9822-D3C7F072B8CC}"/>
            </a:ext>
          </a:extLst>
        </xdr:cNvPr>
        <xdr:cNvSpPr txBox="1"/>
      </xdr:nvSpPr>
      <xdr:spPr>
        <a:xfrm>
          <a:off x="4212590" y="543770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2722</xdr:rowOff>
    </xdr:from>
    <xdr:to>
      <xdr:col>24</xdr:col>
      <xdr:colOff>152400</xdr:colOff>
      <xdr:row>33</xdr:row>
      <xdr:rowOff>2722</xdr:rowOff>
    </xdr:to>
    <xdr:cxnSp macro="">
      <xdr:nvCxnSpPr>
        <xdr:cNvPr id="62" name="直線コネクタ 61">
          <a:extLst>
            <a:ext uri="{FF2B5EF4-FFF2-40B4-BE49-F238E27FC236}">
              <a16:creationId xmlns:a16="http://schemas.microsoft.com/office/drawing/2014/main" id="{018E2419-1A59-4E75-924D-A5D8FF3A5EAE}"/>
            </a:ext>
          </a:extLst>
        </xdr:cNvPr>
        <xdr:cNvCxnSpPr/>
      </xdr:nvCxnSpPr>
      <xdr:spPr>
        <a:xfrm>
          <a:off x="4112260" y="566057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39</xdr:row>
      <xdr:rowOff>67508</xdr:rowOff>
    </xdr:from>
    <xdr:ext cx="405111" cy="259045"/>
    <xdr:sp macro="" textlink="">
      <xdr:nvSpPr>
        <xdr:cNvPr id="63" name="【道路】&#10;有形固定資産減価償却率平均値テキスト">
          <a:extLst>
            <a:ext uri="{FF2B5EF4-FFF2-40B4-BE49-F238E27FC236}">
              <a16:creationId xmlns:a16="http://schemas.microsoft.com/office/drawing/2014/main" id="{DDC7B344-A304-4519-8EDE-2BE80B780FA1}"/>
            </a:ext>
          </a:extLst>
        </xdr:cNvPr>
        <xdr:cNvSpPr txBox="1"/>
      </xdr:nvSpPr>
      <xdr:spPr>
        <a:xfrm>
          <a:off x="4212590" y="675215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39</xdr:row>
      <xdr:rowOff>89081</xdr:rowOff>
    </xdr:from>
    <xdr:to>
      <xdr:col>24</xdr:col>
      <xdr:colOff>114300</xdr:colOff>
      <xdr:row>40</xdr:row>
      <xdr:rowOff>19231</xdr:rowOff>
    </xdr:to>
    <xdr:sp macro="" textlink="">
      <xdr:nvSpPr>
        <xdr:cNvPr id="64" name="フローチャート: 判断 63">
          <a:extLst>
            <a:ext uri="{FF2B5EF4-FFF2-40B4-BE49-F238E27FC236}">
              <a16:creationId xmlns:a16="http://schemas.microsoft.com/office/drawing/2014/main" id="{E8B2F6E2-EA6A-43F3-9DC6-FEE8D62B5A9F}"/>
            </a:ext>
          </a:extLst>
        </xdr:cNvPr>
        <xdr:cNvSpPr/>
      </xdr:nvSpPr>
      <xdr:spPr>
        <a:xfrm>
          <a:off x="4131310" y="6779441"/>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39</xdr:row>
      <xdr:rowOff>69487</xdr:rowOff>
    </xdr:from>
    <xdr:to>
      <xdr:col>20</xdr:col>
      <xdr:colOff>38100</xdr:colOff>
      <xdr:row>39</xdr:row>
      <xdr:rowOff>171087</xdr:rowOff>
    </xdr:to>
    <xdr:sp macro="" textlink="">
      <xdr:nvSpPr>
        <xdr:cNvPr id="65" name="フローチャート: 判断 64">
          <a:extLst>
            <a:ext uri="{FF2B5EF4-FFF2-40B4-BE49-F238E27FC236}">
              <a16:creationId xmlns:a16="http://schemas.microsoft.com/office/drawing/2014/main" id="{B06A4FB8-A01B-4052-8F11-4CC918130B08}"/>
            </a:ext>
          </a:extLst>
        </xdr:cNvPr>
        <xdr:cNvSpPr/>
      </xdr:nvSpPr>
      <xdr:spPr>
        <a:xfrm>
          <a:off x="3388360" y="6754132"/>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39</xdr:row>
      <xdr:rowOff>9072</xdr:rowOff>
    </xdr:from>
    <xdr:to>
      <xdr:col>15</xdr:col>
      <xdr:colOff>101600</xdr:colOff>
      <xdr:row>39</xdr:row>
      <xdr:rowOff>110672</xdr:rowOff>
    </xdr:to>
    <xdr:sp macro="" textlink="">
      <xdr:nvSpPr>
        <xdr:cNvPr id="66" name="フローチャート: 判断 65">
          <a:extLst>
            <a:ext uri="{FF2B5EF4-FFF2-40B4-BE49-F238E27FC236}">
              <a16:creationId xmlns:a16="http://schemas.microsoft.com/office/drawing/2014/main" id="{9B0CF0A3-D63C-4B3B-A7A5-526D0BB66FFA}"/>
            </a:ext>
          </a:extLst>
        </xdr:cNvPr>
        <xdr:cNvSpPr/>
      </xdr:nvSpPr>
      <xdr:spPr>
        <a:xfrm>
          <a:off x="2571750" y="6697527"/>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157662</xdr:rowOff>
    </xdr:from>
    <xdr:to>
      <xdr:col>10</xdr:col>
      <xdr:colOff>165100</xdr:colOff>
      <xdr:row>39</xdr:row>
      <xdr:rowOff>87812</xdr:rowOff>
    </xdr:to>
    <xdr:sp macro="" textlink="">
      <xdr:nvSpPr>
        <xdr:cNvPr id="67" name="フローチャート: 判断 66">
          <a:extLst>
            <a:ext uri="{FF2B5EF4-FFF2-40B4-BE49-F238E27FC236}">
              <a16:creationId xmlns:a16="http://schemas.microsoft.com/office/drawing/2014/main" id="{AADE23A0-286E-4EDC-A155-5D4CAE50BA5E}"/>
            </a:ext>
          </a:extLst>
        </xdr:cNvPr>
        <xdr:cNvSpPr/>
      </xdr:nvSpPr>
      <xdr:spPr>
        <a:xfrm>
          <a:off x="1774190" y="6674667"/>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38</xdr:row>
      <xdr:rowOff>123372</xdr:rowOff>
    </xdr:from>
    <xdr:to>
      <xdr:col>6</xdr:col>
      <xdr:colOff>38100</xdr:colOff>
      <xdr:row>39</xdr:row>
      <xdr:rowOff>53522</xdr:rowOff>
    </xdr:to>
    <xdr:sp macro="" textlink="">
      <xdr:nvSpPr>
        <xdr:cNvPr id="68" name="フローチャート: 判断 67">
          <a:extLst>
            <a:ext uri="{FF2B5EF4-FFF2-40B4-BE49-F238E27FC236}">
              <a16:creationId xmlns:a16="http://schemas.microsoft.com/office/drawing/2014/main" id="{63AEEEDB-6B75-4314-88EC-7F6FF938D84D}"/>
            </a:ext>
          </a:extLst>
        </xdr:cNvPr>
        <xdr:cNvSpPr/>
      </xdr:nvSpPr>
      <xdr:spPr>
        <a:xfrm>
          <a:off x="988060" y="6640377"/>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0DCFFCAE-8AA6-4611-8196-5FB41075285B}"/>
            </a:ext>
          </a:extLst>
        </xdr:cNvPr>
        <xdr:cNvSpPr txBox="1"/>
      </xdr:nvSpPr>
      <xdr:spPr>
        <a:xfrm>
          <a:off x="400304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62E94609-38B4-4F7B-9F4E-1CC3B1C754BE}"/>
            </a:ext>
          </a:extLst>
        </xdr:cNvPr>
        <xdr:cNvSpPr txBox="1"/>
      </xdr:nvSpPr>
      <xdr:spPr>
        <a:xfrm>
          <a:off x="32600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59B8CE39-B4F3-439B-9871-431C8B353A86}"/>
            </a:ext>
          </a:extLst>
        </xdr:cNvPr>
        <xdr:cNvSpPr txBox="1"/>
      </xdr:nvSpPr>
      <xdr:spPr>
        <a:xfrm>
          <a:off x="24549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7012491C-83EE-483F-909D-F86787603BC4}"/>
            </a:ext>
          </a:extLst>
        </xdr:cNvPr>
        <xdr:cNvSpPr txBox="1"/>
      </xdr:nvSpPr>
      <xdr:spPr>
        <a:xfrm>
          <a:off x="16573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D7F79D71-9A7B-434E-B1DA-98F9DD259804}"/>
            </a:ext>
          </a:extLst>
        </xdr:cNvPr>
        <xdr:cNvSpPr txBox="1"/>
      </xdr:nvSpPr>
      <xdr:spPr>
        <a:xfrm>
          <a:off x="8597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80917</xdr:rowOff>
    </xdr:from>
    <xdr:to>
      <xdr:col>24</xdr:col>
      <xdr:colOff>114300</xdr:colOff>
      <xdr:row>39</xdr:row>
      <xdr:rowOff>11067</xdr:rowOff>
    </xdr:to>
    <xdr:sp macro="" textlink="">
      <xdr:nvSpPr>
        <xdr:cNvPr id="74" name="楕円 73">
          <a:extLst>
            <a:ext uri="{FF2B5EF4-FFF2-40B4-BE49-F238E27FC236}">
              <a16:creationId xmlns:a16="http://schemas.microsoft.com/office/drawing/2014/main" id="{7C9FDFED-D016-4AF4-B906-2D1FD04334F9}"/>
            </a:ext>
          </a:extLst>
        </xdr:cNvPr>
        <xdr:cNvSpPr/>
      </xdr:nvSpPr>
      <xdr:spPr>
        <a:xfrm>
          <a:off x="4131310" y="6597922"/>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103794</xdr:rowOff>
    </xdr:from>
    <xdr:ext cx="405111" cy="259045"/>
    <xdr:sp macro="" textlink="">
      <xdr:nvSpPr>
        <xdr:cNvPr id="75" name="【道路】&#10;有形固定資産減価償却率該当値テキスト">
          <a:extLst>
            <a:ext uri="{FF2B5EF4-FFF2-40B4-BE49-F238E27FC236}">
              <a16:creationId xmlns:a16="http://schemas.microsoft.com/office/drawing/2014/main" id="{9BBC4906-057B-4D17-AB0B-EA8FA591DCD8}"/>
            </a:ext>
          </a:extLst>
        </xdr:cNvPr>
        <xdr:cNvSpPr txBox="1"/>
      </xdr:nvSpPr>
      <xdr:spPr>
        <a:xfrm>
          <a:off x="4212590" y="64455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62956</xdr:rowOff>
    </xdr:from>
    <xdr:to>
      <xdr:col>20</xdr:col>
      <xdr:colOff>38100</xdr:colOff>
      <xdr:row>38</xdr:row>
      <xdr:rowOff>164556</xdr:rowOff>
    </xdr:to>
    <xdr:sp macro="" textlink="">
      <xdr:nvSpPr>
        <xdr:cNvPr id="76" name="楕円 75">
          <a:extLst>
            <a:ext uri="{FF2B5EF4-FFF2-40B4-BE49-F238E27FC236}">
              <a16:creationId xmlns:a16="http://schemas.microsoft.com/office/drawing/2014/main" id="{F3DD550D-9C48-48A8-BBCA-0D188DA3C8FA}"/>
            </a:ext>
          </a:extLst>
        </xdr:cNvPr>
        <xdr:cNvSpPr/>
      </xdr:nvSpPr>
      <xdr:spPr>
        <a:xfrm>
          <a:off x="3388360" y="6574246"/>
          <a:ext cx="7874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113756</xdr:rowOff>
    </xdr:from>
    <xdr:to>
      <xdr:col>24</xdr:col>
      <xdr:colOff>63500</xdr:colOff>
      <xdr:row>38</xdr:row>
      <xdr:rowOff>131717</xdr:rowOff>
    </xdr:to>
    <xdr:cxnSp macro="">
      <xdr:nvCxnSpPr>
        <xdr:cNvPr id="77" name="直線コネクタ 76">
          <a:extLst>
            <a:ext uri="{FF2B5EF4-FFF2-40B4-BE49-F238E27FC236}">
              <a16:creationId xmlns:a16="http://schemas.microsoft.com/office/drawing/2014/main" id="{0EB26902-47B9-4C2C-B5CD-F4B494E91F01}"/>
            </a:ext>
          </a:extLst>
        </xdr:cNvPr>
        <xdr:cNvCxnSpPr/>
      </xdr:nvCxnSpPr>
      <xdr:spPr>
        <a:xfrm>
          <a:off x="3431540" y="6628856"/>
          <a:ext cx="742950" cy="21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38</xdr:row>
      <xdr:rowOff>46627</xdr:rowOff>
    </xdr:from>
    <xdr:to>
      <xdr:col>15</xdr:col>
      <xdr:colOff>101600</xdr:colOff>
      <xdr:row>38</xdr:row>
      <xdr:rowOff>148227</xdr:rowOff>
    </xdr:to>
    <xdr:sp macro="" textlink="">
      <xdr:nvSpPr>
        <xdr:cNvPr id="78" name="楕円 77">
          <a:extLst>
            <a:ext uri="{FF2B5EF4-FFF2-40B4-BE49-F238E27FC236}">
              <a16:creationId xmlns:a16="http://schemas.microsoft.com/office/drawing/2014/main" id="{3EA6217D-7FAF-4D42-BFC8-A688EC706D4A}"/>
            </a:ext>
          </a:extLst>
        </xdr:cNvPr>
        <xdr:cNvSpPr/>
      </xdr:nvSpPr>
      <xdr:spPr>
        <a:xfrm>
          <a:off x="2571750" y="6563632"/>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97427</xdr:rowOff>
    </xdr:from>
    <xdr:to>
      <xdr:col>19</xdr:col>
      <xdr:colOff>177800</xdr:colOff>
      <xdr:row>38</xdr:row>
      <xdr:rowOff>113756</xdr:rowOff>
    </xdr:to>
    <xdr:cxnSp macro="">
      <xdr:nvCxnSpPr>
        <xdr:cNvPr id="79" name="直線コネクタ 78">
          <a:extLst>
            <a:ext uri="{FF2B5EF4-FFF2-40B4-BE49-F238E27FC236}">
              <a16:creationId xmlns:a16="http://schemas.microsoft.com/office/drawing/2014/main" id="{433413D4-E4C8-442D-934A-F9E25A832B96}"/>
            </a:ext>
          </a:extLst>
        </xdr:cNvPr>
        <xdr:cNvCxnSpPr/>
      </xdr:nvCxnSpPr>
      <xdr:spPr>
        <a:xfrm>
          <a:off x="2626360" y="6608717"/>
          <a:ext cx="805180" cy="201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38</xdr:row>
      <xdr:rowOff>27033</xdr:rowOff>
    </xdr:from>
    <xdr:to>
      <xdr:col>10</xdr:col>
      <xdr:colOff>165100</xdr:colOff>
      <xdr:row>38</xdr:row>
      <xdr:rowOff>128633</xdr:rowOff>
    </xdr:to>
    <xdr:sp macro="" textlink="">
      <xdr:nvSpPr>
        <xdr:cNvPr id="80" name="楕円 79">
          <a:extLst>
            <a:ext uri="{FF2B5EF4-FFF2-40B4-BE49-F238E27FC236}">
              <a16:creationId xmlns:a16="http://schemas.microsoft.com/office/drawing/2014/main" id="{FEB63509-6F50-4E06-AB32-6A2FAE50CBF5}"/>
            </a:ext>
          </a:extLst>
        </xdr:cNvPr>
        <xdr:cNvSpPr/>
      </xdr:nvSpPr>
      <xdr:spPr>
        <a:xfrm>
          <a:off x="1774190" y="6540228"/>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38</xdr:row>
      <xdr:rowOff>77833</xdr:rowOff>
    </xdr:from>
    <xdr:to>
      <xdr:col>15</xdr:col>
      <xdr:colOff>50800</xdr:colOff>
      <xdr:row>38</xdr:row>
      <xdr:rowOff>97427</xdr:rowOff>
    </xdr:to>
    <xdr:cxnSp macro="">
      <xdr:nvCxnSpPr>
        <xdr:cNvPr id="81" name="直線コネクタ 80">
          <a:extLst>
            <a:ext uri="{FF2B5EF4-FFF2-40B4-BE49-F238E27FC236}">
              <a16:creationId xmlns:a16="http://schemas.microsoft.com/office/drawing/2014/main" id="{A0210FD4-2951-46B1-8D94-C3EE5198B097}"/>
            </a:ext>
          </a:extLst>
        </xdr:cNvPr>
        <xdr:cNvCxnSpPr/>
      </xdr:nvCxnSpPr>
      <xdr:spPr>
        <a:xfrm>
          <a:off x="1828800" y="6592933"/>
          <a:ext cx="797560" cy="15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38</xdr:row>
      <xdr:rowOff>2540</xdr:rowOff>
    </xdr:from>
    <xdr:to>
      <xdr:col>6</xdr:col>
      <xdr:colOff>38100</xdr:colOff>
      <xdr:row>38</xdr:row>
      <xdr:rowOff>104140</xdr:rowOff>
    </xdr:to>
    <xdr:sp macro="" textlink="">
      <xdr:nvSpPr>
        <xdr:cNvPr id="82" name="楕円 81">
          <a:extLst>
            <a:ext uri="{FF2B5EF4-FFF2-40B4-BE49-F238E27FC236}">
              <a16:creationId xmlns:a16="http://schemas.microsoft.com/office/drawing/2014/main" id="{A30A5CFC-6BF7-41F3-91E8-4FBE01FA300F}"/>
            </a:ext>
          </a:extLst>
        </xdr:cNvPr>
        <xdr:cNvSpPr/>
      </xdr:nvSpPr>
      <xdr:spPr>
        <a:xfrm>
          <a:off x="988060" y="6517640"/>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38</xdr:row>
      <xdr:rowOff>53340</xdr:rowOff>
    </xdr:from>
    <xdr:to>
      <xdr:col>10</xdr:col>
      <xdr:colOff>114300</xdr:colOff>
      <xdr:row>38</xdr:row>
      <xdr:rowOff>77833</xdr:rowOff>
    </xdr:to>
    <xdr:cxnSp macro="">
      <xdr:nvCxnSpPr>
        <xdr:cNvPr id="83" name="直線コネクタ 82">
          <a:extLst>
            <a:ext uri="{FF2B5EF4-FFF2-40B4-BE49-F238E27FC236}">
              <a16:creationId xmlns:a16="http://schemas.microsoft.com/office/drawing/2014/main" id="{E7753D49-3874-4442-98DA-9D38CB84CA4B}"/>
            </a:ext>
          </a:extLst>
        </xdr:cNvPr>
        <xdr:cNvCxnSpPr/>
      </xdr:nvCxnSpPr>
      <xdr:spPr>
        <a:xfrm>
          <a:off x="1031240" y="6572250"/>
          <a:ext cx="797560" cy="206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162214</xdr:rowOff>
    </xdr:from>
    <xdr:ext cx="405111" cy="259045"/>
    <xdr:sp macro="" textlink="">
      <xdr:nvSpPr>
        <xdr:cNvPr id="84" name="n_1aveValue【道路】&#10;有形固定資産減価償却率">
          <a:extLst>
            <a:ext uri="{FF2B5EF4-FFF2-40B4-BE49-F238E27FC236}">
              <a16:creationId xmlns:a16="http://schemas.microsoft.com/office/drawing/2014/main" id="{D2A6C5BA-78A2-489A-968D-5A58D51519BD}"/>
            </a:ext>
          </a:extLst>
        </xdr:cNvPr>
        <xdr:cNvSpPr txBox="1"/>
      </xdr:nvSpPr>
      <xdr:spPr>
        <a:xfrm>
          <a:off x="3239144" y="68506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101799</xdr:rowOff>
    </xdr:from>
    <xdr:ext cx="405111" cy="259045"/>
    <xdr:sp macro="" textlink="">
      <xdr:nvSpPr>
        <xdr:cNvPr id="85" name="n_2aveValue【道路】&#10;有形固定資産減価償却率">
          <a:extLst>
            <a:ext uri="{FF2B5EF4-FFF2-40B4-BE49-F238E27FC236}">
              <a16:creationId xmlns:a16="http://schemas.microsoft.com/office/drawing/2014/main" id="{D94F8C7F-44DC-4259-B85A-ACF1861A7032}"/>
            </a:ext>
          </a:extLst>
        </xdr:cNvPr>
        <xdr:cNvSpPr txBox="1"/>
      </xdr:nvSpPr>
      <xdr:spPr>
        <a:xfrm>
          <a:off x="2439044" y="67845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39</xdr:row>
      <xdr:rowOff>78939</xdr:rowOff>
    </xdr:from>
    <xdr:ext cx="405111" cy="259045"/>
    <xdr:sp macro="" textlink="">
      <xdr:nvSpPr>
        <xdr:cNvPr id="86" name="n_3aveValue【道路】&#10;有形固定資産減価償却率">
          <a:extLst>
            <a:ext uri="{FF2B5EF4-FFF2-40B4-BE49-F238E27FC236}">
              <a16:creationId xmlns:a16="http://schemas.microsoft.com/office/drawing/2014/main" id="{099DA1BF-9B48-4655-969F-CF418502F5FF}"/>
            </a:ext>
          </a:extLst>
        </xdr:cNvPr>
        <xdr:cNvSpPr txBox="1"/>
      </xdr:nvSpPr>
      <xdr:spPr>
        <a:xfrm>
          <a:off x="1641484" y="67654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39</xdr:row>
      <xdr:rowOff>44649</xdr:rowOff>
    </xdr:from>
    <xdr:ext cx="405111" cy="259045"/>
    <xdr:sp macro="" textlink="">
      <xdr:nvSpPr>
        <xdr:cNvPr id="87" name="n_4aveValue【道路】&#10;有形固定資産減価償却率">
          <a:extLst>
            <a:ext uri="{FF2B5EF4-FFF2-40B4-BE49-F238E27FC236}">
              <a16:creationId xmlns:a16="http://schemas.microsoft.com/office/drawing/2014/main" id="{2A0CED85-0757-4EEF-8501-EA2009A22E42}"/>
            </a:ext>
          </a:extLst>
        </xdr:cNvPr>
        <xdr:cNvSpPr txBox="1"/>
      </xdr:nvSpPr>
      <xdr:spPr>
        <a:xfrm>
          <a:off x="855354" y="67331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37</xdr:row>
      <xdr:rowOff>9633</xdr:rowOff>
    </xdr:from>
    <xdr:ext cx="405111" cy="259045"/>
    <xdr:sp macro="" textlink="">
      <xdr:nvSpPr>
        <xdr:cNvPr id="88" name="n_1mainValue【道路】&#10;有形固定資産減価償却率">
          <a:extLst>
            <a:ext uri="{FF2B5EF4-FFF2-40B4-BE49-F238E27FC236}">
              <a16:creationId xmlns:a16="http://schemas.microsoft.com/office/drawing/2014/main" id="{F640F2DA-2EC5-4A5E-BA5E-74D1651F7399}"/>
            </a:ext>
          </a:extLst>
        </xdr:cNvPr>
        <xdr:cNvSpPr txBox="1"/>
      </xdr:nvSpPr>
      <xdr:spPr>
        <a:xfrm>
          <a:off x="3239144" y="63551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164754</xdr:rowOff>
    </xdr:from>
    <xdr:ext cx="405111" cy="259045"/>
    <xdr:sp macro="" textlink="">
      <xdr:nvSpPr>
        <xdr:cNvPr id="89" name="n_2mainValue【道路】&#10;有形固定資産減価償却率">
          <a:extLst>
            <a:ext uri="{FF2B5EF4-FFF2-40B4-BE49-F238E27FC236}">
              <a16:creationId xmlns:a16="http://schemas.microsoft.com/office/drawing/2014/main" id="{EEE21875-1702-4622-9E04-79C5F1AF91E8}"/>
            </a:ext>
          </a:extLst>
        </xdr:cNvPr>
        <xdr:cNvSpPr txBox="1"/>
      </xdr:nvSpPr>
      <xdr:spPr>
        <a:xfrm>
          <a:off x="2439044" y="63407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145160</xdr:rowOff>
    </xdr:from>
    <xdr:ext cx="405111" cy="259045"/>
    <xdr:sp macro="" textlink="">
      <xdr:nvSpPr>
        <xdr:cNvPr id="90" name="n_3mainValue【道路】&#10;有形固定資産減価償却率">
          <a:extLst>
            <a:ext uri="{FF2B5EF4-FFF2-40B4-BE49-F238E27FC236}">
              <a16:creationId xmlns:a16="http://schemas.microsoft.com/office/drawing/2014/main" id="{5A052C0C-AED3-4B97-B002-3FC110CD9F87}"/>
            </a:ext>
          </a:extLst>
        </xdr:cNvPr>
        <xdr:cNvSpPr txBox="1"/>
      </xdr:nvSpPr>
      <xdr:spPr>
        <a:xfrm>
          <a:off x="1641484" y="63154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120667</xdr:rowOff>
    </xdr:from>
    <xdr:ext cx="405111" cy="259045"/>
    <xdr:sp macro="" textlink="">
      <xdr:nvSpPr>
        <xdr:cNvPr id="91" name="n_4mainValue【道路】&#10;有形固定資産減価償却率">
          <a:extLst>
            <a:ext uri="{FF2B5EF4-FFF2-40B4-BE49-F238E27FC236}">
              <a16:creationId xmlns:a16="http://schemas.microsoft.com/office/drawing/2014/main" id="{83047F0A-0A5E-4513-9ABA-5833E0C26583}"/>
            </a:ext>
          </a:extLst>
        </xdr:cNvPr>
        <xdr:cNvSpPr txBox="1"/>
      </xdr:nvSpPr>
      <xdr:spPr>
        <a:xfrm>
          <a:off x="855354" y="6294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D52A986B-8E56-428D-AB5C-C19A27A995EA}"/>
            </a:ext>
          </a:extLst>
        </xdr:cNvPr>
        <xdr:cNvSpPr/>
      </xdr:nvSpPr>
      <xdr:spPr>
        <a:xfrm>
          <a:off x="596011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23189C22-26AE-4CAB-B06F-5215F63FC65E}"/>
            </a:ext>
          </a:extLst>
        </xdr:cNvPr>
        <xdr:cNvSpPr/>
      </xdr:nvSpPr>
      <xdr:spPr>
        <a:xfrm>
          <a:off x="60604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36D4F8DA-5769-46F8-AC40-19FF422B6FEA}"/>
            </a:ext>
          </a:extLst>
        </xdr:cNvPr>
        <xdr:cNvSpPr/>
      </xdr:nvSpPr>
      <xdr:spPr>
        <a:xfrm>
          <a:off x="60604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A42D68F7-2803-4CA1-8785-B33D20B79E09}"/>
            </a:ext>
          </a:extLst>
        </xdr:cNvPr>
        <xdr:cNvSpPr/>
      </xdr:nvSpPr>
      <xdr:spPr>
        <a:xfrm>
          <a:off x="69888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89B045A8-1D2B-4FA9-8827-8A552A61CF59}"/>
            </a:ext>
          </a:extLst>
        </xdr:cNvPr>
        <xdr:cNvSpPr/>
      </xdr:nvSpPr>
      <xdr:spPr>
        <a:xfrm>
          <a:off x="69888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214C9401-D4E6-4474-BD62-FBB2D49EF363}"/>
            </a:ext>
          </a:extLst>
        </xdr:cNvPr>
        <xdr:cNvSpPr/>
      </xdr:nvSpPr>
      <xdr:spPr>
        <a:xfrm>
          <a:off x="80175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19918870-F152-451C-B148-9AE03903DE2A}"/>
            </a:ext>
          </a:extLst>
        </xdr:cNvPr>
        <xdr:cNvSpPr/>
      </xdr:nvSpPr>
      <xdr:spPr>
        <a:xfrm>
          <a:off x="80175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19.303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8D4BB4EE-7C2E-443F-995D-A1662A3509EC}"/>
            </a:ext>
          </a:extLst>
        </xdr:cNvPr>
        <xdr:cNvSpPr/>
      </xdr:nvSpPr>
      <xdr:spPr>
        <a:xfrm>
          <a:off x="5960110" y="533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0" name="テキスト ボックス 99">
          <a:extLst>
            <a:ext uri="{FF2B5EF4-FFF2-40B4-BE49-F238E27FC236}">
              <a16:creationId xmlns:a16="http://schemas.microsoft.com/office/drawing/2014/main" id="{C8682A23-01FD-41D0-9449-6BC81F80815F}"/>
            </a:ext>
          </a:extLst>
        </xdr:cNvPr>
        <xdr:cNvSpPr txBox="1"/>
      </xdr:nvSpPr>
      <xdr:spPr>
        <a:xfrm>
          <a:off x="592201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EC725B1B-DEF8-4706-9EBA-C39D1295AED2}"/>
            </a:ext>
          </a:extLst>
        </xdr:cNvPr>
        <xdr:cNvCxnSpPr/>
      </xdr:nvCxnSpPr>
      <xdr:spPr>
        <a:xfrm>
          <a:off x="5960110" y="762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133350</xdr:rowOff>
    </xdr:from>
    <xdr:to>
      <xdr:col>59</xdr:col>
      <xdr:colOff>50800</xdr:colOff>
      <xdr:row>41</xdr:row>
      <xdr:rowOff>133350</xdr:rowOff>
    </xdr:to>
    <xdr:cxnSp macro="">
      <xdr:nvCxnSpPr>
        <xdr:cNvPr id="102" name="直線コネクタ 101">
          <a:extLst>
            <a:ext uri="{FF2B5EF4-FFF2-40B4-BE49-F238E27FC236}">
              <a16:creationId xmlns:a16="http://schemas.microsoft.com/office/drawing/2014/main" id="{429FF272-0292-4BFE-89B0-F78442CE9284}"/>
            </a:ext>
          </a:extLst>
        </xdr:cNvPr>
        <xdr:cNvCxnSpPr/>
      </xdr:nvCxnSpPr>
      <xdr:spPr>
        <a:xfrm>
          <a:off x="5960110" y="71589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162577</xdr:rowOff>
    </xdr:from>
    <xdr:ext cx="467179" cy="259045"/>
    <xdr:sp macro="" textlink="">
      <xdr:nvSpPr>
        <xdr:cNvPr id="103" name="テキスト ボックス 102">
          <a:extLst>
            <a:ext uri="{FF2B5EF4-FFF2-40B4-BE49-F238E27FC236}">
              <a16:creationId xmlns:a16="http://schemas.microsoft.com/office/drawing/2014/main" id="{66A25BA1-1337-467A-B157-84963865343E}"/>
            </a:ext>
          </a:extLst>
        </xdr:cNvPr>
        <xdr:cNvSpPr txBox="1"/>
      </xdr:nvSpPr>
      <xdr:spPr>
        <a:xfrm>
          <a:off x="5527221" y="70224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19050</xdr:rowOff>
    </xdr:from>
    <xdr:to>
      <xdr:col>59</xdr:col>
      <xdr:colOff>50800</xdr:colOff>
      <xdr:row>39</xdr:row>
      <xdr:rowOff>19050</xdr:rowOff>
    </xdr:to>
    <xdr:cxnSp macro="">
      <xdr:nvCxnSpPr>
        <xdr:cNvPr id="104" name="直線コネクタ 103">
          <a:extLst>
            <a:ext uri="{FF2B5EF4-FFF2-40B4-BE49-F238E27FC236}">
              <a16:creationId xmlns:a16="http://schemas.microsoft.com/office/drawing/2014/main" id="{63343547-B246-4808-BFAB-9D9C30F143D3}"/>
            </a:ext>
          </a:extLst>
        </xdr:cNvPr>
        <xdr:cNvCxnSpPr/>
      </xdr:nvCxnSpPr>
      <xdr:spPr>
        <a:xfrm>
          <a:off x="5960110" y="67017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38</xdr:row>
      <xdr:rowOff>48277</xdr:rowOff>
    </xdr:from>
    <xdr:ext cx="595419" cy="259045"/>
    <xdr:sp macro="" textlink="">
      <xdr:nvSpPr>
        <xdr:cNvPr id="105" name="テキスト ボックス 104">
          <a:extLst>
            <a:ext uri="{FF2B5EF4-FFF2-40B4-BE49-F238E27FC236}">
              <a16:creationId xmlns:a16="http://schemas.microsoft.com/office/drawing/2014/main" id="{F814291B-BA54-49DD-B716-3398AA0A3F9A}"/>
            </a:ext>
          </a:extLst>
        </xdr:cNvPr>
        <xdr:cNvSpPr txBox="1"/>
      </xdr:nvSpPr>
      <xdr:spPr>
        <a:xfrm>
          <a:off x="5416126" y="65652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76200</xdr:rowOff>
    </xdr:from>
    <xdr:to>
      <xdr:col>59</xdr:col>
      <xdr:colOff>50800</xdr:colOff>
      <xdr:row>36</xdr:row>
      <xdr:rowOff>76200</xdr:rowOff>
    </xdr:to>
    <xdr:cxnSp macro="">
      <xdr:nvCxnSpPr>
        <xdr:cNvPr id="106" name="直線コネクタ 105">
          <a:extLst>
            <a:ext uri="{FF2B5EF4-FFF2-40B4-BE49-F238E27FC236}">
              <a16:creationId xmlns:a16="http://schemas.microsoft.com/office/drawing/2014/main" id="{8286F40F-5124-49A1-A92E-B928DC74E734}"/>
            </a:ext>
          </a:extLst>
        </xdr:cNvPr>
        <xdr:cNvCxnSpPr/>
      </xdr:nvCxnSpPr>
      <xdr:spPr>
        <a:xfrm>
          <a:off x="5960110" y="62484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105427</xdr:rowOff>
    </xdr:from>
    <xdr:ext cx="595419" cy="259045"/>
    <xdr:sp macro="" textlink="">
      <xdr:nvSpPr>
        <xdr:cNvPr id="107" name="テキスト ボックス 106">
          <a:extLst>
            <a:ext uri="{FF2B5EF4-FFF2-40B4-BE49-F238E27FC236}">
              <a16:creationId xmlns:a16="http://schemas.microsoft.com/office/drawing/2014/main" id="{8FF24D94-0F68-42E6-844B-5FF5DC81D824}"/>
            </a:ext>
          </a:extLst>
        </xdr:cNvPr>
        <xdr:cNvSpPr txBox="1"/>
      </xdr:nvSpPr>
      <xdr:spPr>
        <a:xfrm>
          <a:off x="5416126" y="610427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133350</xdr:rowOff>
    </xdr:from>
    <xdr:to>
      <xdr:col>59</xdr:col>
      <xdr:colOff>50800</xdr:colOff>
      <xdr:row>33</xdr:row>
      <xdr:rowOff>133350</xdr:rowOff>
    </xdr:to>
    <xdr:cxnSp macro="">
      <xdr:nvCxnSpPr>
        <xdr:cNvPr id="108" name="直線コネクタ 107">
          <a:extLst>
            <a:ext uri="{FF2B5EF4-FFF2-40B4-BE49-F238E27FC236}">
              <a16:creationId xmlns:a16="http://schemas.microsoft.com/office/drawing/2014/main" id="{7C2671A4-8AC9-436E-9D13-D6CE8C570D36}"/>
            </a:ext>
          </a:extLst>
        </xdr:cNvPr>
        <xdr:cNvCxnSpPr/>
      </xdr:nvCxnSpPr>
      <xdr:spPr>
        <a:xfrm>
          <a:off x="5960110" y="57873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162577</xdr:rowOff>
    </xdr:from>
    <xdr:ext cx="595419" cy="259045"/>
    <xdr:sp macro="" textlink="">
      <xdr:nvSpPr>
        <xdr:cNvPr id="109" name="テキスト ボックス 108">
          <a:extLst>
            <a:ext uri="{FF2B5EF4-FFF2-40B4-BE49-F238E27FC236}">
              <a16:creationId xmlns:a16="http://schemas.microsoft.com/office/drawing/2014/main" id="{E1A2FCF2-6E9E-4336-8F32-3BA4E75A720B}"/>
            </a:ext>
          </a:extLst>
        </xdr:cNvPr>
        <xdr:cNvSpPr txBox="1"/>
      </xdr:nvSpPr>
      <xdr:spPr>
        <a:xfrm>
          <a:off x="5416126" y="56508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0" name="直線コネクタ 109">
          <a:extLst>
            <a:ext uri="{FF2B5EF4-FFF2-40B4-BE49-F238E27FC236}">
              <a16:creationId xmlns:a16="http://schemas.microsoft.com/office/drawing/2014/main" id="{67A637CF-D71F-42B7-A921-522C91DE7056}"/>
            </a:ext>
          </a:extLst>
        </xdr:cNvPr>
        <xdr:cNvCxnSpPr/>
      </xdr:nvCxnSpPr>
      <xdr:spPr>
        <a:xfrm>
          <a:off x="5960110" y="533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1" name="テキスト ボックス 110">
          <a:extLst>
            <a:ext uri="{FF2B5EF4-FFF2-40B4-BE49-F238E27FC236}">
              <a16:creationId xmlns:a16="http://schemas.microsoft.com/office/drawing/2014/main" id="{C5498605-2CF9-4F36-8652-D0875A0D2FF7}"/>
            </a:ext>
          </a:extLst>
        </xdr:cNvPr>
        <xdr:cNvSpPr txBox="1"/>
      </xdr:nvSpPr>
      <xdr:spPr>
        <a:xfrm>
          <a:off x="5416126" y="51936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2" name="【道路】&#10;一人当たり延長グラフ枠">
          <a:extLst>
            <a:ext uri="{FF2B5EF4-FFF2-40B4-BE49-F238E27FC236}">
              <a16:creationId xmlns:a16="http://schemas.microsoft.com/office/drawing/2014/main" id="{2FF79DE1-1A10-492F-BD44-338C7473292A}"/>
            </a:ext>
          </a:extLst>
        </xdr:cNvPr>
        <xdr:cNvSpPr/>
      </xdr:nvSpPr>
      <xdr:spPr>
        <a:xfrm>
          <a:off x="5960110" y="533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5736</xdr:rowOff>
    </xdr:from>
    <xdr:to>
      <xdr:col>54</xdr:col>
      <xdr:colOff>189865</xdr:colOff>
      <xdr:row>41</xdr:row>
      <xdr:rowOff>108479</xdr:rowOff>
    </xdr:to>
    <xdr:cxnSp macro="">
      <xdr:nvCxnSpPr>
        <xdr:cNvPr id="113" name="直線コネクタ 112">
          <a:extLst>
            <a:ext uri="{FF2B5EF4-FFF2-40B4-BE49-F238E27FC236}">
              <a16:creationId xmlns:a16="http://schemas.microsoft.com/office/drawing/2014/main" id="{AA39B029-D997-4297-B2FA-3E4D36844A83}"/>
            </a:ext>
          </a:extLst>
        </xdr:cNvPr>
        <xdr:cNvCxnSpPr/>
      </xdr:nvCxnSpPr>
      <xdr:spPr>
        <a:xfrm flipV="1">
          <a:off x="9429115" y="5836941"/>
          <a:ext cx="0" cy="12990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112306</xdr:rowOff>
    </xdr:from>
    <xdr:ext cx="534377" cy="259045"/>
    <xdr:sp macro="" textlink="">
      <xdr:nvSpPr>
        <xdr:cNvPr id="114" name="【道路】&#10;一人当たり延長最小値テキスト">
          <a:extLst>
            <a:ext uri="{FF2B5EF4-FFF2-40B4-BE49-F238E27FC236}">
              <a16:creationId xmlns:a16="http://schemas.microsoft.com/office/drawing/2014/main" id="{9123C41F-5F77-4BAB-9B54-E3632AA0DD98}"/>
            </a:ext>
          </a:extLst>
        </xdr:cNvPr>
        <xdr:cNvSpPr txBox="1"/>
      </xdr:nvSpPr>
      <xdr:spPr>
        <a:xfrm>
          <a:off x="9467850" y="71417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108479</xdr:rowOff>
    </xdr:from>
    <xdr:to>
      <xdr:col>55</xdr:col>
      <xdr:colOff>88900</xdr:colOff>
      <xdr:row>41</xdr:row>
      <xdr:rowOff>108479</xdr:rowOff>
    </xdr:to>
    <xdr:cxnSp macro="">
      <xdr:nvCxnSpPr>
        <xdr:cNvPr id="115" name="直線コネクタ 114">
          <a:extLst>
            <a:ext uri="{FF2B5EF4-FFF2-40B4-BE49-F238E27FC236}">
              <a16:creationId xmlns:a16="http://schemas.microsoft.com/office/drawing/2014/main" id="{E11C07B5-B02B-41A5-A123-B3CE0F952580}"/>
            </a:ext>
          </a:extLst>
        </xdr:cNvPr>
        <xdr:cNvCxnSpPr/>
      </xdr:nvCxnSpPr>
      <xdr:spPr>
        <a:xfrm>
          <a:off x="9356090" y="7136024"/>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123863</xdr:rowOff>
    </xdr:from>
    <xdr:ext cx="599010" cy="259045"/>
    <xdr:sp macro="" textlink="">
      <xdr:nvSpPr>
        <xdr:cNvPr id="116" name="【道路】&#10;一人当たり延長最大値テキスト">
          <a:extLst>
            <a:ext uri="{FF2B5EF4-FFF2-40B4-BE49-F238E27FC236}">
              <a16:creationId xmlns:a16="http://schemas.microsoft.com/office/drawing/2014/main" id="{68BB1BC0-8216-4F87-908C-A4C5D40C72FB}"/>
            </a:ext>
          </a:extLst>
        </xdr:cNvPr>
        <xdr:cNvSpPr txBox="1"/>
      </xdr:nvSpPr>
      <xdr:spPr>
        <a:xfrm>
          <a:off x="9467850" y="56121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580.824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5736</xdr:rowOff>
    </xdr:from>
    <xdr:to>
      <xdr:col>55</xdr:col>
      <xdr:colOff>88900</xdr:colOff>
      <xdr:row>34</xdr:row>
      <xdr:rowOff>5736</xdr:rowOff>
    </xdr:to>
    <xdr:cxnSp macro="">
      <xdr:nvCxnSpPr>
        <xdr:cNvPr id="117" name="直線コネクタ 116">
          <a:extLst>
            <a:ext uri="{FF2B5EF4-FFF2-40B4-BE49-F238E27FC236}">
              <a16:creationId xmlns:a16="http://schemas.microsoft.com/office/drawing/2014/main" id="{23486909-D75B-42D7-8453-755824F30BBF}"/>
            </a:ext>
          </a:extLst>
        </xdr:cNvPr>
        <xdr:cNvCxnSpPr/>
      </xdr:nvCxnSpPr>
      <xdr:spPr>
        <a:xfrm>
          <a:off x="9356090" y="5836941"/>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89964</xdr:rowOff>
    </xdr:from>
    <xdr:ext cx="534377" cy="259045"/>
    <xdr:sp macro="" textlink="">
      <xdr:nvSpPr>
        <xdr:cNvPr id="118" name="【道路】&#10;一人当たり延長平均値テキスト">
          <a:extLst>
            <a:ext uri="{FF2B5EF4-FFF2-40B4-BE49-F238E27FC236}">
              <a16:creationId xmlns:a16="http://schemas.microsoft.com/office/drawing/2014/main" id="{136053F5-E769-4A75-82FF-B1E7EA87C355}"/>
            </a:ext>
          </a:extLst>
        </xdr:cNvPr>
        <xdr:cNvSpPr txBox="1"/>
      </xdr:nvSpPr>
      <xdr:spPr>
        <a:xfrm>
          <a:off x="9467850" y="678032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81.764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67087</xdr:rowOff>
    </xdr:from>
    <xdr:to>
      <xdr:col>55</xdr:col>
      <xdr:colOff>50800</xdr:colOff>
      <xdr:row>40</xdr:row>
      <xdr:rowOff>168687</xdr:rowOff>
    </xdr:to>
    <xdr:sp macro="" textlink="">
      <xdr:nvSpPr>
        <xdr:cNvPr id="119" name="フローチャート: 判断 118">
          <a:extLst>
            <a:ext uri="{FF2B5EF4-FFF2-40B4-BE49-F238E27FC236}">
              <a16:creationId xmlns:a16="http://schemas.microsoft.com/office/drawing/2014/main" id="{94E4F944-DFFE-442E-8F76-3AFA83B9A815}"/>
            </a:ext>
          </a:extLst>
        </xdr:cNvPr>
        <xdr:cNvSpPr/>
      </xdr:nvSpPr>
      <xdr:spPr>
        <a:xfrm>
          <a:off x="9394190" y="6923182"/>
          <a:ext cx="9017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53397</xdr:rowOff>
    </xdr:from>
    <xdr:to>
      <xdr:col>50</xdr:col>
      <xdr:colOff>165100</xdr:colOff>
      <xdr:row>40</xdr:row>
      <xdr:rowOff>154997</xdr:rowOff>
    </xdr:to>
    <xdr:sp macro="" textlink="">
      <xdr:nvSpPr>
        <xdr:cNvPr id="120" name="フローチャート: 判断 119">
          <a:extLst>
            <a:ext uri="{FF2B5EF4-FFF2-40B4-BE49-F238E27FC236}">
              <a16:creationId xmlns:a16="http://schemas.microsoft.com/office/drawing/2014/main" id="{DA8C4EF4-DD0D-4CBF-A826-EE3E78406C84}"/>
            </a:ext>
          </a:extLst>
        </xdr:cNvPr>
        <xdr:cNvSpPr/>
      </xdr:nvSpPr>
      <xdr:spPr>
        <a:xfrm>
          <a:off x="8632190" y="6915207"/>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42463</xdr:rowOff>
    </xdr:from>
    <xdr:to>
      <xdr:col>46</xdr:col>
      <xdr:colOff>38100</xdr:colOff>
      <xdr:row>40</xdr:row>
      <xdr:rowOff>144063</xdr:rowOff>
    </xdr:to>
    <xdr:sp macro="" textlink="">
      <xdr:nvSpPr>
        <xdr:cNvPr id="121" name="フローチャート: 判断 120">
          <a:extLst>
            <a:ext uri="{FF2B5EF4-FFF2-40B4-BE49-F238E27FC236}">
              <a16:creationId xmlns:a16="http://schemas.microsoft.com/office/drawing/2014/main" id="{09484619-206D-4BD0-826D-7A389909B9FA}"/>
            </a:ext>
          </a:extLst>
        </xdr:cNvPr>
        <xdr:cNvSpPr/>
      </xdr:nvSpPr>
      <xdr:spPr>
        <a:xfrm>
          <a:off x="7846060" y="690236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50605</xdr:rowOff>
    </xdr:from>
    <xdr:to>
      <xdr:col>41</xdr:col>
      <xdr:colOff>101600</xdr:colOff>
      <xdr:row>40</xdr:row>
      <xdr:rowOff>152205</xdr:rowOff>
    </xdr:to>
    <xdr:sp macro="" textlink="">
      <xdr:nvSpPr>
        <xdr:cNvPr id="122" name="フローチャート: 判断 121">
          <a:extLst>
            <a:ext uri="{FF2B5EF4-FFF2-40B4-BE49-F238E27FC236}">
              <a16:creationId xmlns:a16="http://schemas.microsoft.com/office/drawing/2014/main" id="{D8278B76-B592-496F-8DAA-663F174AB603}"/>
            </a:ext>
          </a:extLst>
        </xdr:cNvPr>
        <xdr:cNvSpPr/>
      </xdr:nvSpPr>
      <xdr:spPr>
        <a:xfrm>
          <a:off x="7029450" y="6912415"/>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53607</xdr:rowOff>
    </xdr:from>
    <xdr:to>
      <xdr:col>36</xdr:col>
      <xdr:colOff>165100</xdr:colOff>
      <xdr:row>40</xdr:row>
      <xdr:rowOff>155207</xdr:rowOff>
    </xdr:to>
    <xdr:sp macro="" textlink="">
      <xdr:nvSpPr>
        <xdr:cNvPr id="123" name="フローチャート: 判断 122">
          <a:extLst>
            <a:ext uri="{FF2B5EF4-FFF2-40B4-BE49-F238E27FC236}">
              <a16:creationId xmlns:a16="http://schemas.microsoft.com/office/drawing/2014/main" id="{25ACDCBE-3E06-4176-B770-BB66B5B48E26}"/>
            </a:ext>
          </a:extLst>
        </xdr:cNvPr>
        <xdr:cNvSpPr/>
      </xdr:nvSpPr>
      <xdr:spPr>
        <a:xfrm>
          <a:off x="6231890" y="6915417"/>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F979B269-9D31-434F-A059-8071261C0361}"/>
            </a:ext>
          </a:extLst>
        </xdr:cNvPr>
        <xdr:cNvSpPr txBox="1"/>
      </xdr:nvSpPr>
      <xdr:spPr>
        <a:xfrm>
          <a:off x="92583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02B2C160-B539-4D79-A26A-3306977870AD}"/>
            </a:ext>
          </a:extLst>
        </xdr:cNvPr>
        <xdr:cNvSpPr txBox="1"/>
      </xdr:nvSpPr>
      <xdr:spPr>
        <a:xfrm>
          <a:off x="85153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033E7DB5-DE92-4BFD-81E5-113D8E1ACB2C}"/>
            </a:ext>
          </a:extLst>
        </xdr:cNvPr>
        <xdr:cNvSpPr txBox="1"/>
      </xdr:nvSpPr>
      <xdr:spPr>
        <a:xfrm>
          <a:off x="77177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D2295E64-8A25-4881-B104-63D414599F77}"/>
            </a:ext>
          </a:extLst>
        </xdr:cNvPr>
        <xdr:cNvSpPr txBox="1"/>
      </xdr:nvSpPr>
      <xdr:spPr>
        <a:xfrm>
          <a:off x="6912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C097DC22-0BB3-4530-85BA-E3B879CD8996}"/>
            </a:ext>
          </a:extLst>
        </xdr:cNvPr>
        <xdr:cNvSpPr txBox="1"/>
      </xdr:nvSpPr>
      <xdr:spPr>
        <a:xfrm>
          <a:off x="61150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115105</xdr:rowOff>
    </xdr:from>
    <xdr:to>
      <xdr:col>55</xdr:col>
      <xdr:colOff>50800</xdr:colOff>
      <xdr:row>41</xdr:row>
      <xdr:rowOff>45255</xdr:rowOff>
    </xdr:to>
    <xdr:sp macro="" textlink="">
      <xdr:nvSpPr>
        <xdr:cNvPr id="129" name="楕円 128">
          <a:extLst>
            <a:ext uri="{FF2B5EF4-FFF2-40B4-BE49-F238E27FC236}">
              <a16:creationId xmlns:a16="http://schemas.microsoft.com/office/drawing/2014/main" id="{2D02BC0C-95DF-4DF4-8AA6-7B09E595FEBE}"/>
            </a:ext>
          </a:extLst>
        </xdr:cNvPr>
        <xdr:cNvSpPr/>
      </xdr:nvSpPr>
      <xdr:spPr>
        <a:xfrm>
          <a:off x="9394190" y="6973105"/>
          <a:ext cx="9017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45515</xdr:rowOff>
    </xdr:from>
    <xdr:ext cx="534377" cy="259045"/>
    <xdr:sp macro="" textlink="">
      <xdr:nvSpPr>
        <xdr:cNvPr id="130" name="【道路】&#10;一人当たり延長該当値テキスト">
          <a:extLst>
            <a:ext uri="{FF2B5EF4-FFF2-40B4-BE49-F238E27FC236}">
              <a16:creationId xmlns:a16="http://schemas.microsoft.com/office/drawing/2014/main" id="{F1B6B5D3-38A1-4EA7-BC09-4172C3817438}"/>
            </a:ext>
          </a:extLst>
        </xdr:cNvPr>
        <xdr:cNvSpPr txBox="1"/>
      </xdr:nvSpPr>
      <xdr:spPr>
        <a:xfrm>
          <a:off x="9467850" y="69054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119519</xdr:rowOff>
    </xdr:from>
    <xdr:to>
      <xdr:col>50</xdr:col>
      <xdr:colOff>165100</xdr:colOff>
      <xdr:row>41</xdr:row>
      <xdr:rowOff>49669</xdr:rowOff>
    </xdr:to>
    <xdr:sp macro="" textlink="">
      <xdr:nvSpPr>
        <xdr:cNvPr id="131" name="楕円 130">
          <a:extLst>
            <a:ext uri="{FF2B5EF4-FFF2-40B4-BE49-F238E27FC236}">
              <a16:creationId xmlns:a16="http://schemas.microsoft.com/office/drawing/2014/main" id="{4F255B25-5A38-4D6C-B77F-3F78015CD597}"/>
            </a:ext>
          </a:extLst>
        </xdr:cNvPr>
        <xdr:cNvSpPr/>
      </xdr:nvSpPr>
      <xdr:spPr>
        <a:xfrm>
          <a:off x="8632190" y="6979424"/>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165905</xdr:rowOff>
    </xdr:from>
    <xdr:to>
      <xdr:col>55</xdr:col>
      <xdr:colOff>0</xdr:colOff>
      <xdr:row>40</xdr:row>
      <xdr:rowOff>170319</xdr:rowOff>
    </xdr:to>
    <xdr:cxnSp macro="">
      <xdr:nvCxnSpPr>
        <xdr:cNvPr id="132" name="直線コネクタ 131">
          <a:extLst>
            <a:ext uri="{FF2B5EF4-FFF2-40B4-BE49-F238E27FC236}">
              <a16:creationId xmlns:a16="http://schemas.microsoft.com/office/drawing/2014/main" id="{FFC2FAC7-E612-4213-B3AA-BC077BBE558E}"/>
            </a:ext>
          </a:extLst>
        </xdr:cNvPr>
        <xdr:cNvCxnSpPr/>
      </xdr:nvCxnSpPr>
      <xdr:spPr>
        <a:xfrm flipV="1">
          <a:off x="8686800" y="7027715"/>
          <a:ext cx="742950" cy="4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122288</xdr:rowOff>
    </xdr:from>
    <xdr:to>
      <xdr:col>46</xdr:col>
      <xdr:colOff>38100</xdr:colOff>
      <xdr:row>41</xdr:row>
      <xdr:rowOff>52438</xdr:rowOff>
    </xdr:to>
    <xdr:sp macro="" textlink="">
      <xdr:nvSpPr>
        <xdr:cNvPr id="133" name="楕円 132">
          <a:extLst>
            <a:ext uri="{FF2B5EF4-FFF2-40B4-BE49-F238E27FC236}">
              <a16:creationId xmlns:a16="http://schemas.microsoft.com/office/drawing/2014/main" id="{A3C17BBC-959F-4E92-B38D-6B9620ADFAB1}"/>
            </a:ext>
          </a:extLst>
        </xdr:cNvPr>
        <xdr:cNvSpPr/>
      </xdr:nvSpPr>
      <xdr:spPr>
        <a:xfrm>
          <a:off x="7846060" y="6982193"/>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170319</xdr:rowOff>
    </xdr:from>
    <xdr:to>
      <xdr:col>50</xdr:col>
      <xdr:colOff>114300</xdr:colOff>
      <xdr:row>41</xdr:row>
      <xdr:rowOff>1638</xdr:rowOff>
    </xdr:to>
    <xdr:cxnSp macro="">
      <xdr:nvCxnSpPr>
        <xdr:cNvPr id="134" name="直線コネクタ 133">
          <a:extLst>
            <a:ext uri="{FF2B5EF4-FFF2-40B4-BE49-F238E27FC236}">
              <a16:creationId xmlns:a16="http://schemas.microsoft.com/office/drawing/2014/main" id="{A2C206BB-DD5B-4ECF-B891-59BDF8E98AE8}"/>
            </a:ext>
          </a:extLst>
        </xdr:cNvPr>
        <xdr:cNvCxnSpPr/>
      </xdr:nvCxnSpPr>
      <xdr:spPr>
        <a:xfrm flipV="1">
          <a:off x="7889240" y="7032129"/>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125639</xdr:rowOff>
    </xdr:from>
    <xdr:to>
      <xdr:col>41</xdr:col>
      <xdr:colOff>101600</xdr:colOff>
      <xdr:row>41</xdr:row>
      <xdr:rowOff>55789</xdr:rowOff>
    </xdr:to>
    <xdr:sp macro="" textlink="">
      <xdr:nvSpPr>
        <xdr:cNvPr id="135" name="楕円 134">
          <a:extLst>
            <a:ext uri="{FF2B5EF4-FFF2-40B4-BE49-F238E27FC236}">
              <a16:creationId xmlns:a16="http://schemas.microsoft.com/office/drawing/2014/main" id="{4ED6C815-D3EE-4E12-B558-A76F15139809}"/>
            </a:ext>
          </a:extLst>
        </xdr:cNvPr>
        <xdr:cNvSpPr/>
      </xdr:nvSpPr>
      <xdr:spPr>
        <a:xfrm>
          <a:off x="7029450" y="6985544"/>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1638</xdr:rowOff>
    </xdr:from>
    <xdr:to>
      <xdr:col>45</xdr:col>
      <xdr:colOff>177800</xdr:colOff>
      <xdr:row>41</xdr:row>
      <xdr:rowOff>4989</xdr:rowOff>
    </xdr:to>
    <xdr:cxnSp macro="">
      <xdr:nvCxnSpPr>
        <xdr:cNvPr id="136" name="直線コネクタ 135">
          <a:extLst>
            <a:ext uri="{FF2B5EF4-FFF2-40B4-BE49-F238E27FC236}">
              <a16:creationId xmlns:a16="http://schemas.microsoft.com/office/drawing/2014/main" id="{D523FE69-A1CB-4666-A33D-0B9A3D581709}"/>
            </a:ext>
          </a:extLst>
        </xdr:cNvPr>
        <xdr:cNvCxnSpPr/>
      </xdr:nvCxnSpPr>
      <xdr:spPr>
        <a:xfrm flipV="1">
          <a:off x="7084060" y="7031088"/>
          <a:ext cx="805180" cy="52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126823</xdr:rowOff>
    </xdr:from>
    <xdr:to>
      <xdr:col>36</xdr:col>
      <xdr:colOff>165100</xdr:colOff>
      <xdr:row>41</xdr:row>
      <xdr:rowOff>56973</xdr:rowOff>
    </xdr:to>
    <xdr:sp macro="" textlink="">
      <xdr:nvSpPr>
        <xdr:cNvPr id="137" name="楕円 136">
          <a:extLst>
            <a:ext uri="{FF2B5EF4-FFF2-40B4-BE49-F238E27FC236}">
              <a16:creationId xmlns:a16="http://schemas.microsoft.com/office/drawing/2014/main" id="{B7F020CC-52D7-44E1-8720-B7D13B3C6E65}"/>
            </a:ext>
          </a:extLst>
        </xdr:cNvPr>
        <xdr:cNvSpPr/>
      </xdr:nvSpPr>
      <xdr:spPr>
        <a:xfrm>
          <a:off x="6231890" y="6988633"/>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4989</xdr:rowOff>
    </xdr:from>
    <xdr:to>
      <xdr:col>41</xdr:col>
      <xdr:colOff>50800</xdr:colOff>
      <xdr:row>41</xdr:row>
      <xdr:rowOff>6173</xdr:rowOff>
    </xdr:to>
    <xdr:cxnSp macro="">
      <xdr:nvCxnSpPr>
        <xdr:cNvPr id="138" name="直線コネクタ 137">
          <a:extLst>
            <a:ext uri="{FF2B5EF4-FFF2-40B4-BE49-F238E27FC236}">
              <a16:creationId xmlns:a16="http://schemas.microsoft.com/office/drawing/2014/main" id="{AF58A585-5E72-442A-9DC8-BB991820C82B}"/>
            </a:ext>
          </a:extLst>
        </xdr:cNvPr>
        <xdr:cNvCxnSpPr/>
      </xdr:nvCxnSpPr>
      <xdr:spPr>
        <a:xfrm flipV="1">
          <a:off x="6286500" y="7036344"/>
          <a:ext cx="797560" cy="11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74</xdr:rowOff>
    </xdr:from>
    <xdr:ext cx="534377" cy="259045"/>
    <xdr:sp macro="" textlink="">
      <xdr:nvSpPr>
        <xdr:cNvPr id="139" name="n_1aveValue【道路】&#10;一人当たり延長">
          <a:extLst>
            <a:ext uri="{FF2B5EF4-FFF2-40B4-BE49-F238E27FC236}">
              <a16:creationId xmlns:a16="http://schemas.microsoft.com/office/drawing/2014/main" id="{A81876A4-029D-45E3-85E7-F5110C22855A}"/>
            </a:ext>
          </a:extLst>
        </xdr:cNvPr>
        <xdr:cNvSpPr txBox="1"/>
      </xdr:nvSpPr>
      <xdr:spPr>
        <a:xfrm>
          <a:off x="8422151" y="6686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38</xdr:row>
      <xdr:rowOff>160590</xdr:rowOff>
    </xdr:from>
    <xdr:ext cx="534377" cy="259045"/>
    <xdr:sp macro="" textlink="">
      <xdr:nvSpPr>
        <xdr:cNvPr id="140" name="n_2aveValue【道路】&#10;一人当たり延長">
          <a:extLst>
            <a:ext uri="{FF2B5EF4-FFF2-40B4-BE49-F238E27FC236}">
              <a16:creationId xmlns:a16="http://schemas.microsoft.com/office/drawing/2014/main" id="{78B8B98E-E380-4F4C-BEE8-58C786B36659}"/>
            </a:ext>
          </a:extLst>
        </xdr:cNvPr>
        <xdr:cNvSpPr txBox="1"/>
      </xdr:nvSpPr>
      <xdr:spPr>
        <a:xfrm>
          <a:off x="7641101" y="66775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38</xdr:row>
      <xdr:rowOff>168732</xdr:rowOff>
    </xdr:from>
    <xdr:ext cx="534377" cy="259045"/>
    <xdr:sp macro="" textlink="">
      <xdr:nvSpPr>
        <xdr:cNvPr id="141" name="n_3aveValue【道路】&#10;一人当たり延長">
          <a:extLst>
            <a:ext uri="{FF2B5EF4-FFF2-40B4-BE49-F238E27FC236}">
              <a16:creationId xmlns:a16="http://schemas.microsoft.com/office/drawing/2014/main" id="{37494CB9-41FD-4C47-8D2F-6D4A26C2B539}"/>
            </a:ext>
          </a:extLst>
        </xdr:cNvPr>
        <xdr:cNvSpPr txBox="1"/>
      </xdr:nvSpPr>
      <xdr:spPr>
        <a:xfrm>
          <a:off x="6854971" y="6687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39</xdr:row>
      <xdr:rowOff>284</xdr:rowOff>
    </xdr:from>
    <xdr:ext cx="534377" cy="259045"/>
    <xdr:sp macro="" textlink="">
      <xdr:nvSpPr>
        <xdr:cNvPr id="142" name="n_4aveValue【道路】&#10;一人当たり延長">
          <a:extLst>
            <a:ext uri="{FF2B5EF4-FFF2-40B4-BE49-F238E27FC236}">
              <a16:creationId xmlns:a16="http://schemas.microsoft.com/office/drawing/2014/main" id="{07CF78B3-A3CD-4D8D-8CB9-75E0C33D1F44}"/>
            </a:ext>
          </a:extLst>
        </xdr:cNvPr>
        <xdr:cNvSpPr txBox="1"/>
      </xdr:nvSpPr>
      <xdr:spPr>
        <a:xfrm>
          <a:off x="6038361" y="66868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41</xdr:row>
      <xdr:rowOff>40796</xdr:rowOff>
    </xdr:from>
    <xdr:ext cx="534377" cy="259045"/>
    <xdr:sp macro="" textlink="">
      <xdr:nvSpPr>
        <xdr:cNvPr id="143" name="n_1mainValue【道路】&#10;一人当たり延長">
          <a:extLst>
            <a:ext uri="{FF2B5EF4-FFF2-40B4-BE49-F238E27FC236}">
              <a16:creationId xmlns:a16="http://schemas.microsoft.com/office/drawing/2014/main" id="{0503B0D8-70D2-4FA2-B0B7-FBC5B06516D6}"/>
            </a:ext>
          </a:extLst>
        </xdr:cNvPr>
        <xdr:cNvSpPr txBox="1"/>
      </xdr:nvSpPr>
      <xdr:spPr>
        <a:xfrm>
          <a:off x="8422151" y="70702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43565</xdr:rowOff>
    </xdr:from>
    <xdr:ext cx="534377" cy="259045"/>
    <xdr:sp macro="" textlink="">
      <xdr:nvSpPr>
        <xdr:cNvPr id="144" name="n_2mainValue【道路】&#10;一人当たり延長">
          <a:extLst>
            <a:ext uri="{FF2B5EF4-FFF2-40B4-BE49-F238E27FC236}">
              <a16:creationId xmlns:a16="http://schemas.microsoft.com/office/drawing/2014/main" id="{A00A98E0-CD5D-473F-9312-DEE1E8D039BB}"/>
            </a:ext>
          </a:extLst>
        </xdr:cNvPr>
        <xdr:cNvSpPr txBox="1"/>
      </xdr:nvSpPr>
      <xdr:spPr>
        <a:xfrm>
          <a:off x="7641101" y="7074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46916</xdr:rowOff>
    </xdr:from>
    <xdr:ext cx="534377" cy="259045"/>
    <xdr:sp macro="" textlink="">
      <xdr:nvSpPr>
        <xdr:cNvPr id="145" name="n_3mainValue【道路】&#10;一人当たり延長">
          <a:extLst>
            <a:ext uri="{FF2B5EF4-FFF2-40B4-BE49-F238E27FC236}">
              <a16:creationId xmlns:a16="http://schemas.microsoft.com/office/drawing/2014/main" id="{D8712233-83FF-4D1E-8485-5A8F4231CA24}"/>
            </a:ext>
          </a:extLst>
        </xdr:cNvPr>
        <xdr:cNvSpPr txBox="1"/>
      </xdr:nvSpPr>
      <xdr:spPr>
        <a:xfrm>
          <a:off x="6854971" y="7078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41</xdr:row>
      <xdr:rowOff>48100</xdr:rowOff>
    </xdr:from>
    <xdr:ext cx="534377" cy="259045"/>
    <xdr:sp macro="" textlink="">
      <xdr:nvSpPr>
        <xdr:cNvPr id="146" name="n_4mainValue【道路】&#10;一人当たり延長">
          <a:extLst>
            <a:ext uri="{FF2B5EF4-FFF2-40B4-BE49-F238E27FC236}">
              <a16:creationId xmlns:a16="http://schemas.microsoft.com/office/drawing/2014/main" id="{02C86677-4A57-4923-B65E-73D554849AC5}"/>
            </a:ext>
          </a:extLst>
        </xdr:cNvPr>
        <xdr:cNvSpPr txBox="1"/>
      </xdr:nvSpPr>
      <xdr:spPr>
        <a:xfrm>
          <a:off x="6038361" y="70794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7" name="正方形/長方形 146">
          <a:extLst>
            <a:ext uri="{FF2B5EF4-FFF2-40B4-BE49-F238E27FC236}">
              <a16:creationId xmlns:a16="http://schemas.microsoft.com/office/drawing/2014/main" id="{88F02138-D320-413A-AC05-25886C7B0DB5}"/>
            </a:ext>
          </a:extLst>
        </xdr:cNvPr>
        <xdr:cNvSpPr/>
      </xdr:nvSpPr>
      <xdr:spPr>
        <a:xfrm>
          <a:off x="6858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8" name="正方形/長方形 147">
          <a:extLst>
            <a:ext uri="{FF2B5EF4-FFF2-40B4-BE49-F238E27FC236}">
              <a16:creationId xmlns:a16="http://schemas.microsoft.com/office/drawing/2014/main" id="{763C4A27-A19F-425B-85AC-4ECB39645013}"/>
            </a:ext>
          </a:extLst>
        </xdr:cNvPr>
        <xdr:cNvSpPr/>
      </xdr:nvSpPr>
      <xdr:spPr>
        <a:xfrm>
          <a:off x="8166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9" name="正方形/長方形 148">
          <a:extLst>
            <a:ext uri="{FF2B5EF4-FFF2-40B4-BE49-F238E27FC236}">
              <a16:creationId xmlns:a16="http://schemas.microsoft.com/office/drawing/2014/main" id="{C6703BEE-668F-4327-8CE4-76BC87A2D110}"/>
            </a:ext>
          </a:extLst>
        </xdr:cNvPr>
        <xdr:cNvSpPr/>
      </xdr:nvSpPr>
      <xdr:spPr>
        <a:xfrm>
          <a:off x="8166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0" name="正方形/長方形 149">
          <a:extLst>
            <a:ext uri="{FF2B5EF4-FFF2-40B4-BE49-F238E27FC236}">
              <a16:creationId xmlns:a16="http://schemas.microsoft.com/office/drawing/2014/main" id="{34E230B9-CBBC-4DB6-BABC-D5693E224BBB}"/>
            </a:ext>
          </a:extLst>
        </xdr:cNvPr>
        <xdr:cNvSpPr/>
      </xdr:nvSpPr>
      <xdr:spPr>
        <a:xfrm>
          <a:off x="17145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1" name="正方形/長方形 150">
          <a:extLst>
            <a:ext uri="{FF2B5EF4-FFF2-40B4-BE49-F238E27FC236}">
              <a16:creationId xmlns:a16="http://schemas.microsoft.com/office/drawing/2014/main" id="{F29EA2C5-1A63-4E8D-BCF5-73726955DCF9}"/>
            </a:ext>
          </a:extLst>
        </xdr:cNvPr>
        <xdr:cNvSpPr/>
      </xdr:nvSpPr>
      <xdr:spPr>
        <a:xfrm>
          <a:off x="17145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2" name="正方形/長方形 151">
          <a:extLst>
            <a:ext uri="{FF2B5EF4-FFF2-40B4-BE49-F238E27FC236}">
              <a16:creationId xmlns:a16="http://schemas.microsoft.com/office/drawing/2014/main" id="{38218DF6-3A4E-4AEB-84DB-5682C6DF4689}"/>
            </a:ext>
          </a:extLst>
        </xdr:cNvPr>
        <xdr:cNvSpPr/>
      </xdr:nvSpPr>
      <xdr:spPr>
        <a:xfrm>
          <a:off x="27432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3" name="正方形/長方形 152">
          <a:extLst>
            <a:ext uri="{FF2B5EF4-FFF2-40B4-BE49-F238E27FC236}">
              <a16:creationId xmlns:a16="http://schemas.microsoft.com/office/drawing/2014/main" id="{F189115E-DF75-462C-8CD5-55D549415A13}"/>
            </a:ext>
          </a:extLst>
        </xdr:cNvPr>
        <xdr:cNvSpPr/>
      </xdr:nvSpPr>
      <xdr:spPr>
        <a:xfrm>
          <a:off x="27432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4" name="正方形/長方形 153">
          <a:extLst>
            <a:ext uri="{FF2B5EF4-FFF2-40B4-BE49-F238E27FC236}">
              <a16:creationId xmlns:a16="http://schemas.microsoft.com/office/drawing/2014/main" id="{D77053E7-F9F3-42C2-85D1-AA25311A3D4E}"/>
            </a:ext>
          </a:extLst>
        </xdr:cNvPr>
        <xdr:cNvSpPr/>
      </xdr:nvSpPr>
      <xdr:spPr>
        <a:xfrm>
          <a:off x="6858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5" name="テキスト ボックス 154">
          <a:extLst>
            <a:ext uri="{FF2B5EF4-FFF2-40B4-BE49-F238E27FC236}">
              <a16:creationId xmlns:a16="http://schemas.microsoft.com/office/drawing/2014/main" id="{C2F50B14-68B0-4069-AF66-3A257C5A1735}"/>
            </a:ext>
          </a:extLst>
        </xdr:cNvPr>
        <xdr:cNvSpPr txBox="1"/>
      </xdr:nvSpPr>
      <xdr:spPr>
        <a:xfrm>
          <a:off x="66675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6" name="直線コネクタ 155">
          <a:extLst>
            <a:ext uri="{FF2B5EF4-FFF2-40B4-BE49-F238E27FC236}">
              <a16:creationId xmlns:a16="http://schemas.microsoft.com/office/drawing/2014/main" id="{E2D34E27-3053-4AC1-8C59-5F0C1BBB81F4}"/>
            </a:ext>
          </a:extLst>
        </xdr:cNvPr>
        <xdr:cNvCxnSpPr/>
      </xdr:nvCxnSpPr>
      <xdr:spPr>
        <a:xfrm>
          <a:off x="6858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7" name="テキスト ボックス 156">
          <a:extLst>
            <a:ext uri="{FF2B5EF4-FFF2-40B4-BE49-F238E27FC236}">
              <a16:creationId xmlns:a16="http://schemas.microsoft.com/office/drawing/2014/main" id="{5001CA22-D018-452F-ADF6-073081BD3B6A}"/>
            </a:ext>
          </a:extLst>
        </xdr:cNvPr>
        <xdr:cNvSpPr txBox="1"/>
      </xdr:nvSpPr>
      <xdr:spPr>
        <a:xfrm>
          <a:off x="273866"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8" name="直線コネクタ 157">
          <a:extLst>
            <a:ext uri="{FF2B5EF4-FFF2-40B4-BE49-F238E27FC236}">
              <a16:creationId xmlns:a16="http://schemas.microsoft.com/office/drawing/2014/main" id="{18C88B22-4526-4BEA-9AE2-D38B57962B08}"/>
            </a:ext>
          </a:extLst>
        </xdr:cNvPr>
        <xdr:cNvCxnSpPr/>
      </xdr:nvCxnSpPr>
      <xdr:spPr>
        <a:xfrm>
          <a:off x="685800" y="1110723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59" name="テキスト ボックス 158">
          <a:extLst>
            <a:ext uri="{FF2B5EF4-FFF2-40B4-BE49-F238E27FC236}">
              <a16:creationId xmlns:a16="http://schemas.microsoft.com/office/drawing/2014/main" id="{34E6151C-5451-4199-9370-9CADF16A51A1}"/>
            </a:ext>
          </a:extLst>
        </xdr:cNvPr>
        <xdr:cNvSpPr txBox="1"/>
      </xdr:nvSpPr>
      <xdr:spPr>
        <a:xfrm>
          <a:off x="273866" y="1096311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0" name="直線コネクタ 159">
          <a:extLst>
            <a:ext uri="{FF2B5EF4-FFF2-40B4-BE49-F238E27FC236}">
              <a16:creationId xmlns:a16="http://schemas.microsoft.com/office/drawing/2014/main" id="{ADBDCE50-0D84-4A5E-9584-8B4FD82B7AFF}"/>
            </a:ext>
          </a:extLst>
        </xdr:cNvPr>
        <xdr:cNvCxnSpPr/>
      </xdr:nvCxnSpPr>
      <xdr:spPr>
        <a:xfrm>
          <a:off x="685800" y="1077495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1" name="テキスト ボックス 160">
          <a:extLst>
            <a:ext uri="{FF2B5EF4-FFF2-40B4-BE49-F238E27FC236}">
              <a16:creationId xmlns:a16="http://schemas.microsoft.com/office/drawing/2014/main" id="{6948F73E-715C-4E03-816B-C4CDAF5FE0F6}"/>
            </a:ext>
          </a:extLst>
        </xdr:cNvPr>
        <xdr:cNvSpPr txBox="1"/>
      </xdr:nvSpPr>
      <xdr:spPr>
        <a:xfrm>
          <a:off x="343701" y="1063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2" name="直線コネクタ 161">
          <a:extLst>
            <a:ext uri="{FF2B5EF4-FFF2-40B4-BE49-F238E27FC236}">
              <a16:creationId xmlns:a16="http://schemas.microsoft.com/office/drawing/2014/main" id="{13068D4A-545F-4894-AD24-546216C7AF71}"/>
            </a:ext>
          </a:extLst>
        </xdr:cNvPr>
        <xdr:cNvCxnSpPr/>
      </xdr:nvCxnSpPr>
      <xdr:spPr>
        <a:xfrm>
          <a:off x="685800" y="1045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3" name="テキスト ボックス 162">
          <a:extLst>
            <a:ext uri="{FF2B5EF4-FFF2-40B4-BE49-F238E27FC236}">
              <a16:creationId xmlns:a16="http://schemas.microsoft.com/office/drawing/2014/main" id="{D6F9793E-0A89-471C-AF2B-9D8E770E28ED}"/>
            </a:ext>
          </a:extLst>
        </xdr:cNvPr>
        <xdr:cNvSpPr txBox="1"/>
      </xdr:nvSpPr>
      <xdr:spPr>
        <a:xfrm>
          <a:off x="343701" y="1030425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4" name="直線コネクタ 163">
          <a:extLst>
            <a:ext uri="{FF2B5EF4-FFF2-40B4-BE49-F238E27FC236}">
              <a16:creationId xmlns:a16="http://schemas.microsoft.com/office/drawing/2014/main" id="{65876E02-9F39-4E1D-93E2-BB5DBB0B9F6D}"/>
            </a:ext>
          </a:extLst>
        </xdr:cNvPr>
        <xdr:cNvCxnSpPr/>
      </xdr:nvCxnSpPr>
      <xdr:spPr>
        <a:xfrm>
          <a:off x="685800" y="1012562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5" name="テキスト ボックス 164">
          <a:extLst>
            <a:ext uri="{FF2B5EF4-FFF2-40B4-BE49-F238E27FC236}">
              <a16:creationId xmlns:a16="http://schemas.microsoft.com/office/drawing/2014/main" id="{795ED36E-0C36-4DE4-B057-AEA1135C72FE}"/>
            </a:ext>
          </a:extLst>
        </xdr:cNvPr>
        <xdr:cNvSpPr txBox="1"/>
      </xdr:nvSpPr>
      <xdr:spPr>
        <a:xfrm>
          <a:off x="34370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6" name="直線コネクタ 165">
          <a:extLst>
            <a:ext uri="{FF2B5EF4-FFF2-40B4-BE49-F238E27FC236}">
              <a16:creationId xmlns:a16="http://schemas.microsoft.com/office/drawing/2014/main" id="{33DCFC4F-68ED-4360-BDEF-29404CB71957}"/>
            </a:ext>
          </a:extLst>
        </xdr:cNvPr>
        <xdr:cNvCxnSpPr/>
      </xdr:nvCxnSpPr>
      <xdr:spPr>
        <a:xfrm>
          <a:off x="685800" y="979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7" name="テキスト ボックス 166">
          <a:extLst>
            <a:ext uri="{FF2B5EF4-FFF2-40B4-BE49-F238E27FC236}">
              <a16:creationId xmlns:a16="http://schemas.microsoft.com/office/drawing/2014/main" id="{B5BA888B-7880-4363-AAA7-15AD545930CA}"/>
            </a:ext>
          </a:extLst>
        </xdr:cNvPr>
        <xdr:cNvSpPr txBox="1"/>
      </xdr:nvSpPr>
      <xdr:spPr>
        <a:xfrm>
          <a:off x="343701" y="965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8" name="直線コネクタ 167">
          <a:extLst>
            <a:ext uri="{FF2B5EF4-FFF2-40B4-BE49-F238E27FC236}">
              <a16:creationId xmlns:a16="http://schemas.microsoft.com/office/drawing/2014/main" id="{EF4FD4E9-D23E-4A18-B67A-A8DA227EB298}"/>
            </a:ext>
          </a:extLst>
        </xdr:cNvPr>
        <xdr:cNvCxnSpPr/>
      </xdr:nvCxnSpPr>
      <xdr:spPr>
        <a:xfrm>
          <a:off x="685800" y="94705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69" name="テキスト ボックス 168">
          <a:extLst>
            <a:ext uri="{FF2B5EF4-FFF2-40B4-BE49-F238E27FC236}">
              <a16:creationId xmlns:a16="http://schemas.microsoft.com/office/drawing/2014/main" id="{22304382-471F-489C-A231-D3EB552C9A70}"/>
            </a:ext>
          </a:extLst>
        </xdr:cNvPr>
        <xdr:cNvSpPr txBox="1"/>
      </xdr:nvSpPr>
      <xdr:spPr>
        <a:xfrm>
          <a:off x="386866" y="9326444"/>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0" name="直線コネクタ 169">
          <a:extLst>
            <a:ext uri="{FF2B5EF4-FFF2-40B4-BE49-F238E27FC236}">
              <a16:creationId xmlns:a16="http://schemas.microsoft.com/office/drawing/2014/main" id="{E5EF3925-2C9A-4EE6-A208-B4237B53A65D}"/>
            </a:ext>
          </a:extLst>
        </xdr:cNvPr>
        <xdr:cNvCxnSpPr/>
      </xdr:nvCxnSpPr>
      <xdr:spPr>
        <a:xfrm>
          <a:off x="6858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1" name="【橋りょう・トンネル】&#10;有形固定資産減価償却率グラフ枠">
          <a:extLst>
            <a:ext uri="{FF2B5EF4-FFF2-40B4-BE49-F238E27FC236}">
              <a16:creationId xmlns:a16="http://schemas.microsoft.com/office/drawing/2014/main" id="{048BDB9E-3F0F-4DA6-AE28-7E87857873F6}"/>
            </a:ext>
          </a:extLst>
        </xdr:cNvPr>
        <xdr:cNvSpPr/>
      </xdr:nvSpPr>
      <xdr:spPr>
        <a:xfrm>
          <a:off x="6858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22860</xdr:rowOff>
    </xdr:from>
    <xdr:to>
      <xdr:col>24</xdr:col>
      <xdr:colOff>62865</xdr:colOff>
      <xdr:row>64</xdr:row>
      <xdr:rowOff>27759</xdr:rowOff>
    </xdr:to>
    <xdr:cxnSp macro="">
      <xdr:nvCxnSpPr>
        <xdr:cNvPr id="172" name="直線コネクタ 171">
          <a:extLst>
            <a:ext uri="{FF2B5EF4-FFF2-40B4-BE49-F238E27FC236}">
              <a16:creationId xmlns:a16="http://schemas.microsoft.com/office/drawing/2014/main" id="{502E60F7-5CF2-4EFD-82DB-AB4BA52282D5}"/>
            </a:ext>
          </a:extLst>
        </xdr:cNvPr>
        <xdr:cNvCxnSpPr/>
      </xdr:nvCxnSpPr>
      <xdr:spPr>
        <a:xfrm flipV="1">
          <a:off x="4173855" y="9620250"/>
          <a:ext cx="0" cy="13784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31586</xdr:rowOff>
    </xdr:from>
    <xdr:ext cx="405111" cy="259045"/>
    <xdr:sp macro="" textlink="">
      <xdr:nvSpPr>
        <xdr:cNvPr id="173" name="【橋りょう・トンネル】&#10;有形固定資産減価償却率最小値テキスト">
          <a:extLst>
            <a:ext uri="{FF2B5EF4-FFF2-40B4-BE49-F238E27FC236}">
              <a16:creationId xmlns:a16="http://schemas.microsoft.com/office/drawing/2014/main" id="{C418B07E-FB55-4584-B3BA-8B498DED5BE4}"/>
            </a:ext>
          </a:extLst>
        </xdr:cNvPr>
        <xdr:cNvSpPr txBox="1"/>
      </xdr:nvSpPr>
      <xdr:spPr>
        <a:xfrm>
          <a:off x="4212590" y="110024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27759</xdr:rowOff>
    </xdr:from>
    <xdr:to>
      <xdr:col>24</xdr:col>
      <xdr:colOff>152400</xdr:colOff>
      <xdr:row>64</xdr:row>
      <xdr:rowOff>27759</xdr:rowOff>
    </xdr:to>
    <xdr:cxnSp macro="">
      <xdr:nvCxnSpPr>
        <xdr:cNvPr id="174" name="直線コネクタ 173">
          <a:extLst>
            <a:ext uri="{FF2B5EF4-FFF2-40B4-BE49-F238E27FC236}">
              <a16:creationId xmlns:a16="http://schemas.microsoft.com/office/drawing/2014/main" id="{274EBED7-C7D1-4BCE-97FE-9B65AC7D1361}"/>
            </a:ext>
          </a:extLst>
        </xdr:cNvPr>
        <xdr:cNvCxnSpPr/>
      </xdr:nvCxnSpPr>
      <xdr:spPr>
        <a:xfrm>
          <a:off x="4112260" y="1099865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140987</xdr:rowOff>
    </xdr:from>
    <xdr:ext cx="340478" cy="259045"/>
    <xdr:sp macro="" textlink="">
      <xdr:nvSpPr>
        <xdr:cNvPr id="175" name="【橋りょう・トンネル】&#10;有形固定資産減価償却率最大値テキスト">
          <a:extLst>
            <a:ext uri="{FF2B5EF4-FFF2-40B4-BE49-F238E27FC236}">
              <a16:creationId xmlns:a16="http://schemas.microsoft.com/office/drawing/2014/main" id="{2F658D1A-E6F5-4461-9C02-402F1C3A6E08}"/>
            </a:ext>
          </a:extLst>
        </xdr:cNvPr>
        <xdr:cNvSpPr txBox="1"/>
      </xdr:nvSpPr>
      <xdr:spPr>
        <a:xfrm>
          <a:off x="4212590" y="939738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22860</xdr:rowOff>
    </xdr:from>
    <xdr:to>
      <xdr:col>24</xdr:col>
      <xdr:colOff>152400</xdr:colOff>
      <xdr:row>56</xdr:row>
      <xdr:rowOff>22860</xdr:rowOff>
    </xdr:to>
    <xdr:cxnSp macro="">
      <xdr:nvCxnSpPr>
        <xdr:cNvPr id="176" name="直線コネクタ 175">
          <a:extLst>
            <a:ext uri="{FF2B5EF4-FFF2-40B4-BE49-F238E27FC236}">
              <a16:creationId xmlns:a16="http://schemas.microsoft.com/office/drawing/2014/main" id="{5EF73F65-C096-4ADB-BA0E-EAC15CBF5BE3}"/>
            </a:ext>
          </a:extLst>
        </xdr:cNvPr>
        <xdr:cNvCxnSpPr/>
      </xdr:nvCxnSpPr>
      <xdr:spPr>
        <a:xfrm>
          <a:off x="4112260" y="962025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19430</xdr:rowOff>
    </xdr:from>
    <xdr:ext cx="405111" cy="259045"/>
    <xdr:sp macro="" textlink="">
      <xdr:nvSpPr>
        <xdr:cNvPr id="177" name="【橋りょう・トンネル】&#10;有形固定資産減価償却率平均値テキスト">
          <a:extLst>
            <a:ext uri="{FF2B5EF4-FFF2-40B4-BE49-F238E27FC236}">
              <a16:creationId xmlns:a16="http://schemas.microsoft.com/office/drawing/2014/main" id="{98BC9582-DCBB-426E-B2AA-94591F1F9649}"/>
            </a:ext>
          </a:extLst>
        </xdr:cNvPr>
        <xdr:cNvSpPr txBox="1"/>
      </xdr:nvSpPr>
      <xdr:spPr>
        <a:xfrm>
          <a:off x="4212590" y="1030262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168003</xdr:rowOff>
    </xdr:from>
    <xdr:to>
      <xdr:col>24</xdr:col>
      <xdr:colOff>114300</xdr:colOff>
      <xdr:row>61</xdr:row>
      <xdr:rowOff>98153</xdr:rowOff>
    </xdr:to>
    <xdr:sp macro="" textlink="">
      <xdr:nvSpPr>
        <xdr:cNvPr id="178" name="フローチャート: 判断 177">
          <a:extLst>
            <a:ext uri="{FF2B5EF4-FFF2-40B4-BE49-F238E27FC236}">
              <a16:creationId xmlns:a16="http://schemas.microsoft.com/office/drawing/2014/main" id="{A595D847-B2B6-478A-9EAD-638B665596BF}"/>
            </a:ext>
          </a:extLst>
        </xdr:cNvPr>
        <xdr:cNvSpPr/>
      </xdr:nvSpPr>
      <xdr:spPr>
        <a:xfrm>
          <a:off x="4131310" y="10458813"/>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156573</xdr:rowOff>
    </xdr:from>
    <xdr:to>
      <xdr:col>20</xdr:col>
      <xdr:colOff>38100</xdr:colOff>
      <xdr:row>61</xdr:row>
      <xdr:rowOff>86723</xdr:rowOff>
    </xdr:to>
    <xdr:sp macro="" textlink="">
      <xdr:nvSpPr>
        <xdr:cNvPr id="179" name="フローチャート: 判断 178">
          <a:extLst>
            <a:ext uri="{FF2B5EF4-FFF2-40B4-BE49-F238E27FC236}">
              <a16:creationId xmlns:a16="http://schemas.microsoft.com/office/drawing/2014/main" id="{48696BBA-BBF5-4ED3-BE76-03E14CABCC3C}"/>
            </a:ext>
          </a:extLst>
        </xdr:cNvPr>
        <xdr:cNvSpPr/>
      </xdr:nvSpPr>
      <xdr:spPr>
        <a:xfrm>
          <a:off x="3388360" y="10445478"/>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140244</xdr:rowOff>
    </xdr:from>
    <xdr:to>
      <xdr:col>15</xdr:col>
      <xdr:colOff>101600</xdr:colOff>
      <xdr:row>61</xdr:row>
      <xdr:rowOff>70394</xdr:rowOff>
    </xdr:to>
    <xdr:sp macro="" textlink="">
      <xdr:nvSpPr>
        <xdr:cNvPr id="180" name="フローチャート: 判断 179">
          <a:extLst>
            <a:ext uri="{FF2B5EF4-FFF2-40B4-BE49-F238E27FC236}">
              <a16:creationId xmlns:a16="http://schemas.microsoft.com/office/drawing/2014/main" id="{7D02D5C9-331C-4304-AB9D-3D42812B9764}"/>
            </a:ext>
          </a:extLst>
        </xdr:cNvPr>
        <xdr:cNvSpPr/>
      </xdr:nvSpPr>
      <xdr:spPr>
        <a:xfrm>
          <a:off x="2571750" y="10423434"/>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128815</xdr:rowOff>
    </xdr:from>
    <xdr:to>
      <xdr:col>10</xdr:col>
      <xdr:colOff>165100</xdr:colOff>
      <xdr:row>61</xdr:row>
      <xdr:rowOff>58965</xdr:rowOff>
    </xdr:to>
    <xdr:sp macro="" textlink="">
      <xdr:nvSpPr>
        <xdr:cNvPr id="181" name="フローチャート: 判断 180">
          <a:extLst>
            <a:ext uri="{FF2B5EF4-FFF2-40B4-BE49-F238E27FC236}">
              <a16:creationId xmlns:a16="http://schemas.microsoft.com/office/drawing/2014/main" id="{30778B0D-E122-44A8-80F0-E3DBCBD5AA5D}"/>
            </a:ext>
          </a:extLst>
        </xdr:cNvPr>
        <xdr:cNvSpPr/>
      </xdr:nvSpPr>
      <xdr:spPr>
        <a:xfrm>
          <a:off x="1774190" y="10419625"/>
          <a:ext cx="1092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110853</xdr:rowOff>
    </xdr:from>
    <xdr:to>
      <xdr:col>6</xdr:col>
      <xdr:colOff>38100</xdr:colOff>
      <xdr:row>61</xdr:row>
      <xdr:rowOff>41003</xdr:rowOff>
    </xdr:to>
    <xdr:sp macro="" textlink="">
      <xdr:nvSpPr>
        <xdr:cNvPr id="182" name="フローチャート: 判断 181">
          <a:extLst>
            <a:ext uri="{FF2B5EF4-FFF2-40B4-BE49-F238E27FC236}">
              <a16:creationId xmlns:a16="http://schemas.microsoft.com/office/drawing/2014/main" id="{CEB1CB5B-979A-4029-934D-84BED78505AB}"/>
            </a:ext>
          </a:extLst>
        </xdr:cNvPr>
        <xdr:cNvSpPr/>
      </xdr:nvSpPr>
      <xdr:spPr>
        <a:xfrm>
          <a:off x="988060" y="10397853"/>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6399E505-CCA8-42BD-9174-EE8B8FE3C3DB}"/>
            </a:ext>
          </a:extLst>
        </xdr:cNvPr>
        <xdr:cNvSpPr txBox="1"/>
      </xdr:nvSpPr>
      <xdr:spPr>
        <a:xfrm>
          <a:off x="40030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5EC9DE2C-BEA9-4839-8936-53D0900F1E70}"/>
            </a:ext>
          </a:extLst>
        </xdr:cNvPr>
        <xdr:cNvSpPr txBox="1"/>
      </xdr:nvSpPr>
      <xdr:spPr>
        <a:xfrm>
          <a:off x="32600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8CD2DEFD-3690-4D07-B151-3B1086CB87AC}"/>
            </a:ext>
          </a:extLst>
        </xdr:cNvPr>
        <xdr:cNvSpPr txBox="1"/>
      </xdr:nvSpPr>
      <xdr:spPr>
        <a:xfrm>
          <a:off x="24549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2AF6EF7F-A0B1-41CD-9522-A33C1D1BD438}"/>
            </a:ext>
          </a:extLst>
        </xdr:cNvPr>
        <xdr:cNvSpPr txBox="1"/>
      </xdr:nvSpPr>
      <xdr:spPr>
        <a:xfrm>
          <a:off x="1657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E9B7C520-294F-4912-898C-8629E63B2D45}"/>
            </a:ext>
          </a:extLst>
        </xdr:cNvPr>
        <xdr:cNvSpPr txBox="1"/>
      </xdr:nvSpPr>
      <xdr:spPr>
        <a:xfrm>
          <a:off x="859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114119</xdr:rowOff>
    </xdr:from>
    <xdr:to>
      <xdr:col>24</xdr:col>
      <xdr:colOff>114300</xdr:colOff>
      <xdr:row>63</xdr:row>
      <xdr:rowOff>44269</xdr:rowOff>
    </xdr:to>
    <xdr:sp macro="" textlink="">
      <xdr:nvSpPr>
        <xdr:cNvPr id="188" name="楕円 187">
          <a:extLst>
            <a:ext uri="{FF2B5EF4-FFF2-40B4-BE49-F238E27FC236}">
              <a16:creationId xmlns:a16="http://schemas.microsoft.com/office/drawing/2014/main" id="{014F42D8-3EA6-4BF2-B3DF-D74B8D09AEAE}"/>
            </a:ext>
          </a:extLst>
        </xdr:cNvPr>
        <xdr:cNvSpPr/>
      </xdr:nvSpPr>
      <xdr:spPr>
        <a:xfrm>
          <a:off x="4131310" y="10744019"/>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92546</xdr:rowOff>
    </xdr:from>
    <xdr:ext cx="405111" cy="259045"/>
    <xdr:sp macro="" textlink="">
      <xdr:nvSpPr>
        <xdr:cNvPr id="189" name="【橋りょう・トンネル】&#10;有形固定資産減価償却率該当値テキスト">
          <a:extLst>
            <a:ext uri="{FF2B5EF4-FFF2-40B4-BE49-F238E27FC236}">
              <a16:creationId xmlns:a16="http://schemas.microsoft.com/office/drawing/2014/main" id="{782D5DB8-99B0-40F0-9150-8F0C04C143E4}"/>
            </a:ext>
          </a:extLst>
        </xdr:cNvPr>
        <xdr:cNvSpPr txBox="1"/>
      </xdr:nvSpPr>
      <xdr:spPr>
        <a:xfrm>
          <a:off x="4212590" y="107262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63</xdr:row>
      <xdr:rowOff>11249</xdr:rowOff>
    </xdr:from>
    <xdr:to>
      <xdr:col>20</xdr:col>
      <xdr:colOff>38100</xdr:colOff>
      <xdr:row>63</xdr:row>
      <xdr:rowOff>112849</xdr:rowOff>
    </xdr:to>
    <xdr:sp macro="" textlink="">
      <xdr:nvSpPr>
        <xdr:cNvPr id="190" name="楕円 189">
          <a:extLst>
            <a:ext uri="{FF2B5EF4-FFF2-40B4-BE49-F238E27FC236}">
              <a16:creationId xmlns:a16="http://schemas.microsoft.com/office/drawing/2014/main" id="{6BEF26FE-B4FE-4FC4-BD6F-30BA661F62CC}"/>
            </a:ext>
          </a:extLst>
        </xdr:cNvPr>
        <xdr:cNvSpPr/>
      </xdr:nvSpPr>
      <xdr:spPr>
        <a:xfrm>
          <a:off x="3388360" y="10814504"/>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164919</xdr:rowOff>
    </xdr:from>
    <xdr:to>
      <xdr:col>24</xdr:col>
      <xdr:colOff>63500</xdr:colOff>
      <xdr:row>63</xdr:row>
      <xdr:rowOff>62049</xdr:rowOff>
    </xdr:to>
    <xdr:cxnSp macro="">
      <xdr:nvCxnSpPr>
        <xdr:cNvPr id="191" name="直線コネクタ 190">
          <a:extLst>
            <a:ext uri="{FF2B5EF4-FFF2-40B4-BE49-F238E27FC236}">
              <a16:creationId xmlns:a16="http://schemas.microsoft.com/office/drawing/2014/main" id="{90C5A5B5-B3FB-4F93-ACD4-4D8E56157FF9}"/>
            </a:ext>
          </a:extLst>
        </xdr:cNvPr>
        <xdr:cNvCxnSpPr/>
      </xdr:nvCxnSpPr>
      <xdr:spPr>
        <a:xfrm flipV="1">
          <a:off x="3431540" y="10798629"/>
          <a:ext cx="74295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63</xdr:row>
      <xdr:rowOff>17780</xdr:rowOff>
    </xdr:from>
    <xdr:to>
      <xdr:col>15</xdr:col>
      <xdr:colOff>101600</xdr:colOff>
      <xdr:row>63</xdr:row>
      <xdr:rowOff>119380</xdr:rowOff>
    </xdr:to>
    <xdr:sp macro="" textlink="">
      <xdr:nvSpPr>
        <xdr:cNvPr id="192" name="楕円 191">
          <a:extLst>
            <a:ext uri="{FF2B5EF4-FFF2-40B4-BE49-F238E27FC236}">
              <a16:creationId xmlns:a16="http://schemas.microsoft.com/office/drawing/2014/main" id="{4E6ECC5D-7EC1-429E-945F-67B81EA209BB}"/>
            </a:ext>
          </a:extLst>
        </xdr:cNvPr>
        <xdr:cNvSpPr/>
      </xdr:nvSpPr>
      <xdr:spPr>
        <a:xfrm>
          <a:off x="2571750" y="10822940"/>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63</xdr:row>
      <xdr:rowOff>62049</xdr:rowOff>
    </xdr:from>
    <xdr:to>
      <xdr:col>19</xdr:col>
      <xdr:colOff>177800</xdr:colOff>
      <xdr:row>63</xdr:row>
      <xdr:rowOff>68580</xdr:rowOff>
    </xdr:to>
    <xdr:cxnSp macro="">
      <xdr:nvCxnSpPr>
        <xdr:cNvPr id="193" name="直線コネクタ 192">
          <a:extLst>
            <a:ext uri="{FF2B5EF4-FFF2-40B4-BE49-F238E27FC236}">
              <a16:creationId xmlns:a16="http://schemas.microsoft.com/office/drawing/2014/main" id="{EDD484A5-B6D5-44E7-89C2-F82670BA79A4}"/>
            </a:ext>
          </a:extLst>
        </xdr:cNvPr>
        <xdr:cNvCxnSpPr/>
      </xdr:nvCxnSpPr>
      <xdr:spPr>
        <a:xfrm flipV="1">
          <a:off x="2626360" y="10859589"/>
          <a:ext cx="805180" cy="8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63</xdr:row>
      <xdr:rowOff>30843</xdr:rowOff>
    </xdr:from>
    <xdr:to>
      <xdr:col>10</xdr:col>
      <xdr:colOff>165100</xdr:colOff>
      <xdr:row>63</xdr:row>
      <xdr:rowOff>132443</xdr:rowOff>
    </xdr:to>
    <xdr:sp macro="" textlink="">
      <xdr:nvSpPr>
        <xdr:cNvPr id="194" name="楕円 193">
          <a:extLst>
            <a:ext uri="{FF2B5EF4-FFF2-40B4-BE49-F238E27FC236}">
              <a16:creationId xmlns:a16="http://schemas.microsoft.com/office/drawing/2014/main" id="{90E91B9C-7425-443E-9E95-20BF97BD30B3}"/>
            </a:ext>
          </a:extLst>
        </xdr:cNvPr>
        <xdr:cNvSpPr/>
      </xdr:nvSpPr>
      <xdr:spPr>
        <a:xfrm>
          <a:off x="1774190" y="10830288"/>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63</xdr:row>
      <xdr:rowOff>68580</xdr:rowOff>
    </xdr:from>
    <xdr:to>
      <xdr:col>15</xdr:col>
      <xdr:colOff>50800</xdr:colOff>
      <xdr:row>63</xdr:row>
      <xdr:rowOff>81643</xdr:rowOff>
    </xdr:to>
    <xdr:cxnSp macro="">
      <xdr:nvCxnSpPr>
        <xdr:cNvPr id="195" name="直線コネクタ 194">
          <a:extLst>
            <a:ext uri="{FF2B5EF4-FFF2-40B4-BE49-F238E27FC236}">
              <a16:creationId xmlns:a16="http://schemas.microsoft.com/office/drawing/2014/main" id="{7D256AA4-5EC2-446D-8062-CFCDDFFD0CAE}"/>
            </a:ext>
          </a:extLst>
        </xdr:cNvPr>
        <xdr:cNvCxnSpPr/>
      </xdr:nvCxnSpPr>
      <xdr:spPr>
        <a:xfrm flipV="1">
          <a:off x="1828800" y="10868025"/>
          <a:ext cx="797560" cy="168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63</xdr:row>
      <xdr:rowOff>25944</xdr:rowOff>
    </xdr:from>
    <xdr:to>
      <xdr:col>6</xdr:col>
      <xdr:colOff>38100</xdr:colOff>
      <xdr:row>63</xdr:row>
      <xdr:rowOff>127544</xdr:rowOff>
    </xdr:to>
    <xdr:sp macro="" textlink="">
      <xdr:nvSpPr>
        <xdr:cNvPr id="196" name="楕円 195">
          <a:extLst>
            <a:ext uri="{FF2B5EF4-FFF2-40B4-BE49-F238E27FC236}">
              <a16:creationId xmlns:a16="http://schemas.microsoft.com/office/drawing/2014/main" id="{E5ACE92E-C860-453C-8861-020C58A49DDF}"/>
            </a:ext>
          </a:extLst>
        </xdr:cNvPr>
        <xdr:cNvSpPr/>
      </xdr:nvSpPr>
      <xdr:spPr>
        <a:xfrm>
          <a:off x="988060" y="10823484"/>
          <a:ext cx="7874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63</xdr:row>
      <xdr:rowOff>76744</xdr:rowOff>
    </xdr:from>
    <xdr:to>
      <xdr:col>10</xdr:col>
      <xdr:colOff>114300</xdr:colOff>
      <xdr:row>63</xdr:row>
      <xdr:rowOff>81643</xdr:rowOff>
    </xdr:to>
    <xdr:cxnSp macro="">
      <xdr:nvCxnSpPr>
        <xdr:cNvPr id="197" name="直線コネクタ 196">
          <a:extLst>
            <a:ext uri="{FF2B5EF4-FFF2-40B4-BE49-F238E27FC236}">
              <a16:creationId xmlns:a16="http://schemas.microsoft.com/office/drawing/2014/main" id="{0675946B-A795-49D9-926F-D72A8AC1DB34}"/>
            </a:ext>
          </a:extLst>
        </xdr:cNvPr>
        <xdr:cNvCxnSpPr/>
      </xdr:nvCxnSpPr>
      <xdr:spPr>
        <a:xfrm>
          <a:off x="1031240" y="10878094"/>
          <a:ext cx="797560" cy="68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103250</xdr:rowOff>
    </xdr:from>
    <xdr:ext cx="405111" cy="259045"/>
    <xdr:sp macro="" textlink="">
      <xdr:nvSpPr>
        <xdr:cNvPr id="198" name="n_1aveValue【橋りょう・トンネル】&#10;有形固定資産減価償却率">
          <a:extLst>
            <a:ext uri="{FF2B5EF4-FFF2-40B4-BE49-F238E27FC236}">
              <a16:creationId xmlns:a16="http://schemas.microsoft.com/office/drawing/2014/main" id="{FC87B797-5465-466D-AA70-DB4D24C5E48C}"/>
            </a:ext>
          </a:extLst>
        </xdr:cNvPr>
        <xdr:cNvSpPr txBox="1"/>
      </xdr:nvSpPr>
      <xdr:spPr>
        <a:xfrm>
          <a:off x="3239144" y="102168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86921</xdr:rowOff>
    </xdr:from>
    <xdr:ext cx="405111" cy="259045"/>
    <xdr:sp macro="" textlink="">
      <xdr:nvSpPr>
        <xdr:cNvPr id="199" name="n_2aveValue【橋りょう・トンネル】&#10;有形固定資産減価償却率">
          <a:extLst>
            <a:ext uri="{FF2B5EF4-FFF2-40B4-BE49-F238E27FC236}">
              <a16:creationId xmlns:a16="http://schemas.microsoft.com/office/drawing/2014/main" id="{C120F12D-90E5-4CD9-9760-80C5B0B0B3EA}"/>
            </a:ext>
          </a:extLst>
        </xdr:cNvPr>
        <xdr:cNvSpPr txBox="1"/>
      </xdr:nvSpPr>
      <xdr:spPr>
        <a:xfrm>
          <a:off x="2439044" y="102043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75492</xdr:rowOff>
    </xdr:from>
    <xdr:ext cx="405111" cy="259045"/>
    <xdr:sp macro="" textlink="">
      <xdr:nvSpPr>
        <xdr:cNvPr id="200" name="n_3aveValue【橋りょう・トンネル】&#10;有形固定資産減価償却率">
          <a:extLst>
            <a:ext uri="{FF2B5EF4-FFF2-40B4-BE49-F238E27FC236}">
              <a16:creationId xmlns:a16="http://schemas.microsoft.com/office/drawing/2014/main" id="{42208602-A239-48E9-9B7E-908E82E76C99}"/>
            </a:ext>
          </a:extLst>
        </xdr:cNvPr>
        <xdr:cNvSpPr txBox="1"/>
      </xdr:nvSpPr>
      <xdr:spPr>
        <a:xfrm>
          <a:off x="1641484" y="101910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57530</xdr:rowOff>
    </xdr:from>
    <xdr:ext cx="405111" cy="259045"/>
    <xdr:sp macro="" textlink="">
      <xdr:nvSpPr>
        <xdr:cNvPr id="201" name="n_4aveValue【橋りょう・トンネル】&#10;有形固定資産減価償却率">
          <a:extLst>
            <a:ext uri="{FF2B5EF4-FFF2-40B4-BE49-F238E27FC236}">
              <a16:creationId xmlns:a16="http://schemas.microsoft.com/office/drawing/2014/main" id="{76A258D1-5D53-45E6-8C95-922FA5E70A75}"/>
            </a:ext>
          </a:extLst>
        </xdr:cNvPr>
        <xdr:cNvSpPr txBox="1"/>
      </xdr:nvSpPr>
      <xdr:spPr>
        <a:xfrm>
          <a:off x="855354" y="101692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63</xdr:row>
      <xdr:rowOff>103976</xdr:rowOff>
    </xdr:from>
    <xdr:ext cx="405111" cy="259045"/>
    <xdr:sp macro="" textlink="">
      <xdr:nvSpPr>
        <xdr:cNvPr id="202" name="n_1mainValue【橋りょう・トンネル】&#10;有形固定資産減価償却率">
          <a:extLst>
            <a:ext uri="{FF2B5EF4-FFF2-40B4-BE49-F238E27FC236}">
              <a16:creationId xmlns:a16="http://schemas.microsoft.com/office/drawing/2014/main" id="{C2E46EC7-E49D-4CBE-89CE-218611ECCC98}"/>
            </a:ext>
          </a:extLst>
        </xdr:cNvPr>
        <xdr:cNvSpPr txBox="1"/>
      </xdr:nvSpPr>
      <xdr:spPr>
        <a:xfrm>
          <a:off x="3239144" y="109034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63</xdr:row>
      <xdr:rowOff>110507</xdr:rowOff>
    </xdr:from>
    <xdr:ext cx="405111" cy="259045"/>
    <xdr:sp macro="" textlink="">
      <xdr:nvSpPr>
        <xdr:cNvPr id="203" name="n_2mainValue【橋りょう・トンネル】&#10;有形固定資産減価償却率">
          <a:extLst>
            <a:ext uri="{FF2B5EF4-FFF2-40B4-BE49-F238E27FC236}">
              <a16:creationId xmlns:a16="http://schemas.microsoft.com/office/drawing/2014/main" id="{19001BD6-D198-4B1D-AF7D-BA3C7A3F5441}"/>
            </a:ext>
          </a:extLst>
        </xdr:cNvPr>
        <xdr:cNvSpPr txBox="1"/>
      </xdr:nvSpPr>
      <xdr:spPr>
        <a:xfrm>
          <a:off x="2439044" y="10911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63</xdr:row>
      <xdr:rowOff>123570</xdr:rowOff>
    </xdr:from>
    <xdr:ext cx="405111" cy="259045"/>
    <xdr:sp macro="" textlink="">
      <xdr:nvSpPr>
        <xdr:cNvPr id="204" name="n_3mainValue【橋りょう・トンネル】&#10;有形固定資産減価償却率">
          <a:extLst>
            <a:ext uri="{FF2B5EF4-FFF2-40B4-BE49-F238E27FC236}">
              <a16:creationId xmlns:a16="http://schemas.microsoft.com/office/drawing/2014/main" id="{B98E67D6-EE35-4250-A7A1-1D2CA87C9255}"/>
            </a:ext>
          </a:extLst>
        </xdr:cNvPr>
        <xdr:cNvSpPr txBox="1"/>
      </xdr:nvSpPr>
      <xdr:spPr>
        <a:xfrm>
          <a:off x="1641484" y="109268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63</xdr:row>
      <xdr:rowOff>118671</xdr:rowOff>
    </xdr:from>
    <xdr:ext cx="405111" cy="259045"/>
    <xdr:sp macro="" textlink="">
      <xdr:nvSpPr>
        <xdr:cNvPr id="205" name="n_4mainValue【橋りょう・トンネル】&#10;有形固定資産減価償却率">
          <a:extLst>
            <a:ext uri="{FF2B5EF4-FFF2-40B4-BE49-F238E27FC236}">
              <a16:creationId xmlns:a16="http://schemas.microsoft.com/office/drawing/2014/main" id="{E6625E84-22EE-4DEE-91A9-45E34789A0E4}"/>
            </a:ext>
          </a:extLst>
        </xdr:cNvPr>
        <xdr:cNvSpPr txBox="1"/>
      </xdr:nvSpPr>
      <xdr:spPr>
        <a:xfrm>
          <a:off x="855354" y="109219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6" name="正方形/長方形 205">
          <a:extLst>
            <a:ext uri="{FF2B5EF4-FFF2-40B4-BE49-F238E27FC236}">
              <a16:creationId xmlns:a16="http://schemas.microsoft.com/office/drawing/2014/main" id="{8925EE4C-1B26-4A8A-BA33-563FD526A471}"/>
            </a:ext>
          </a:extLst>
        </xdr:cNvPr>
        <xdr:cNvSpPr/>
      </xdr:nvSpPr>
      <xdr:spPr>
        <a:xfrm>
          <a:off x="596011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7" name="正方形/長方形 206">
          <a:extLst>
            <a:ext uri="{FF2B5EF4-FFF2-40B4-BE49-F238E27FC236}">
              <a16:creationId xmlns:a16="http://schemas.microsoft.com/office/drawing/2014/main" id="{92A6A244-0A4C-4220-89E1-D771C9F1A2D5}"/>
            </a:ext>
          </a:extLst>
        </xdr:cNvPr>
        <xdr:cNvSpPr/>
      </xdr:nvSpPr>
      <xdr:spPr>
        <a:xfrm>
          <a:off x="60604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8" name="正方形/長方形 207">
          <a:extLst>
            <a:ext uri="{FF2B5EF4-FFF2-40B4-BE49-F238E27FC236}">
              <a16:creationId xmlns:a16="http://schemas.microsoft.com/office/drawing/2014/main" id="{888D2F8F-046B-440F-A5DC-AA27CC282F9C}"/>
            </a:ext>
          </a:extLst>
        </xdr:cNvPr>
        <xdr:cNvSpPr/>
      </xdr:nvSpPr>
      <xdr:spPr>
        <a:xfrm>
          <a:off x="60604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9" name="正方形/長方形 208">
          <a:extLst>
            <a:ext uri="{FF2B5EF4-FFF2-40B4-BE49-F238E27FC236}">
              <a16:creationId xmlns:a16="http://schemas.microsoft.com/office/drawing/2014/main" id="{B90A3547-5CCD-4ADE-8564-6294C7414C74}"/>
            </a:ext>
          </a:extLst>
        </xdr:cNvPr>
        <xdr:cNvSpPr/>
      </xdr:nvSpPr>
      <xdr:spPr>
        <a:xfrm>
          <a:off x="69888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0" name="正方形/長方形 209">
          <a:extLst>
            <a:ext uri="{FF2B5EF4-FFF2-40B4-BE49-F238E27FC236}">
              <a16:creationId xmlns:a16="http://schemas.microsoft.com/office/drawing/2014/main" id="{3B77F693-ABFC-4A83-AA68-67E972FB4881}"/>
            </a:ext>
          </a:extLst>
        </xdr:cNvPr>
        <xdr:cNvSpPr/>
      </xdr:nvSpPr>
      <xdr:spPr>
        <a:xfrm>
          <a:off x="69888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1" name="正方形/長方形 210">
          <a:extLst>
            <a:ext uri="{FF2B5EF4-FFF2-40B4-BE49-F238E27FC236}">
              <a16:creationId xmlns:a16="http://schemas.microsoft.com/office/drawing/2014/main" id="{53876E21-5F1A-40AC-9CDC-944F5A777B4A}"/>
            </a:ext>
          </a:extLst>
        </xdr:cNvPr>
        <xdr:cNvSpPr/>
      </xdr:nvSpPr>
      <xdr:spPr>
        <a:xfrm>
          <a:off x="80175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2" name="正方形/長方形 211">
          <a:extLst>
            <a:ext uri="{FF2B5EF4-FFF2-40B4-BE49-F238E27FC236}">
              <a16:creationId xmlns:a16="http://schemas.microsoft.com/office/drawing/2014/main" id="{C2864BCE-C6F3-44C3-A32E-85C6C189A2FD}"/>
            </a:ext>
          </a:extLst>
        </xdr:cNvPr>
        <xdr:cNvSpPr/>
      </xdr:nvSpPr>
      <xdr:spPr>
        <a:xfrm>
          <a:off x="80175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341,166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3" name="正方形/長方形 212">
          <a:extLst>
            <a:ext uri="{FF2B5EF4-FFF2-40B4-BE49-F238E27FC236}">
              <a16:creationId xmlns:a16="http://schemas.microsoft.com/office/drawing/2014/main" id="{34754885-18A9-4710-903E-E00AAF2CDBEA}"/>
            </a:ext>
          </a:extLst>
        </xdr:cNvPr>
        <xdr:cNvSpPr/>
      </xdr:nvSpPr>
      <xdr:spPr>
        <a:xfrm>
          <a:off x="596011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4" name="テキスト ボックス 213">
          <a:extLst>
            <a:ext uri="{FF2B5EF4-FFF2-40B4-BE49-F238E27FC236}">
              <a16:creationId xmlns:a16="http://schemas.microsoft.com/office/drawing/2014/main" id="{23A96605-7814-4C73-90C4-EF554F369BB3}"/>
            </a:ext>
          </a:extLst>
        </xdr:cNvPr>
        <xdr:cNvSpPr txBox="1"/>
      </xdr:nvSpPr>
      <xdr:spPr>
        <a:xfrm>
          <a:off x="592201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5" name="直線コネクタ 214">
          <a:extLst>
            <a:ext uri="{FF2B5EF4-FFF2-40B4-BE49-F238E27FC236}">
              <a16:creationId xmlns:a16="http://schemas.microsoft.com/office/drawing/2014/main" id="{F3A01E20-B810-4E18-B103-9A23746B0527}"/>
            </a:ext>
          </a:extLst>
        </xdr:cNvPr>
        <xdr:cNvCxnSpPr/>
      </xdr:nvCxnSpPr>
      <xdr:spPr>
        <a:xfrm>
          <a:off x="5960110" y="1143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6" name="直線コネクタ 215">
          <a:extLst>
            <a:ext uri="{FF2B5EF4-FFF2-40B4-BE49-F238E27FC236}">
              <a16:creationId xmlns:a16="http://schemas.microsoft.com/office/drawing/2014/main" id="{1EBA7B3B-3E1E-40E6-98C9-2C003D3A6296}"/>
            </a:ext>
          </a:extLst>
        </xdr:cNvPr>
        <xdr:cNvCxnSpPr/>
      </xdr:nvCxnSpPr>
      <xdr:spPr>
        <a:xfrm>
          <a:off x="5960110" y="1104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7" name="テキスト ボックス 216">
          <a:extLst>
            <a:ext uri="{FF2B5EF4-FFF2-40B4-BE49-F238E27FC236}">
              <a16:creationId xmlns:a16="http://schemas.microsoft.com/office/drawing/2014/main" id="{F024AA1F-A240-426B-A456-CA4584FAE60E}"/>
            </a:ext>
          </a:extLst>
        </xdr:cNvPr>
        <xdr:cNvSpPr txBox="1"/>
      </xdr:nvSpPr>
      <xdr:spPr>
        <a:xfrm>
          <a:off x="5724659" y="10904872"/>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8" name="直線コネクタ 217">
          <a:extLst>
            <a:ext uri="{FF2B5EF4-FFF2-40B4-BE49-F238E27FC236}">
              <a16:creationId xmlns:a16="http://schemas.microsoft.com/office/drawing/2014/main" id="{C4682AAD-ABDC-4669-818D-2DE8B5DBAACB}"/>
            </a:ext>
          </a:extLst>
        </xdr:cNvPr>
        <xdr:cNvCxnSpPr/>
      </xdr:nvCxnSpPr>
      <xdr:spPr>
        <a:xfrm>
          <a:off x="5960110" y="1066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61</xdr:row>
      <xdr:rowOff>67327</xdr:rowOff>
    </xdr:from>
    <xdr:ext cx="685572" cy="259045"/>
    <xdr:sp macro="" textlink="">
      <xdr:nvSpPr>
        <xdr:cNvPr id="219" name="テキスト ボックス 218">
          <a:extLst>
            <a:ext uri="{FF2B5EF4-FFF2-40B4-BE49-F238E27FC236}">
              <a16:creationId xmlns:a16="http://schemas.microsoft.com/office/drawing/2014/main" id="{177B1B5D-C644-4FE8-9644-59B844E269D9}"/>
            </a:ext>
          </a:extLst>
        </xdr:cNvPr>
        <xdr:cNvSpPr txBox="1"/>
      </xdr:nvSpPr>
      <xdr:spPr>
        <a:xfrm>
          <a:off x="5331688" y="1052387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0" name="直線コネクタ 219">
          <a:extLst>
            <a:ext uri="{FF2B5EF4-FFF2-40B4-BE49-F238E27FC236}">
              <a16:creationId xmlns:a16="http://schemas.microsoft.com/office/drawing/2014/main" id="{D2003134-DFCE-43B1-8647-397A3203F707}"/>
            </a:ext>
          </a:extLst>
        </xdr:cNvPr>
        <xdr:cNvCxnSpPr/>
      </xdr:nvCxnSpPr>
      <xdr:spPr>
        <a:xfrm>
          <a:off x="5960110" y="1028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59</xdr:row>
      <xdr:rowOff>29227</xdr:rowOff>
    </xdr:from>
    <xdr:ext cx="685572" cy="259045"/>
    <xdr:sp macro="" textlink="">
      <xdr:nvSpPr>
        <xdr:cNvPr id="221" name="テキスト ボックス 220">
          <a:extLst>
            <a:ext uri="{FF2B5EF4-FFF2-40B4-BE49-F238E27FC236}">
              <a16:creationId xmlns:a16="http://schemas.microsoft.com/office/drawing/2014/main" id="{C7CD98C1-90FB-4BFC-8CF6-1212D00CDBC9}"/>
            </a:ext>
          </a:extLst>
        </xdr:cNvPr>
        <xdr:cNvSpPr txBox="1"/>
      </xdr:nvSpPr>
      <xdr:spPr>
        <a:xfrm>
          <a:off x="5331688" y="1014287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2" name="直線コネクタ 221">
          <a:extLst>
            <a:ext uri="{FF2B5EF4-FFF2-40B4-BE49-F238E27FC236}">
              <a16:creationId xmlns:a16="http://schemas.microsoft.com/office/drawing/2014/main" id="{5FF8DA72-4006-4A11-A948-E4C6C814D3DE}"/>
            </a:ext>
          </a:extLst>
        </xdr:cNvPr>
        <xdr:cNvCxnSpPr/>
      </xdr:nvCxnSpPr>
      <xdr:spPr>
        <a:xfrm>
          <a:off x="5960110" y="9902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162577</xdr:rowOff>
    </xdr:from>
    <xdr:ext cx="685572" cy="259045"/>
    <xdr:sp macro="" textlink="">
      <xdr:nvSpPr>
        <xdr:cNvPr id="223" name="テキスト ボックス 222">
          <a:extLst>
            <a:ext uri="{FF2B5EF4-FFF2-40B4-BE49-F238E27FC236}">
              <a16:creationId xmlns:a16="http://schemas.microsoft.com/office/drawing/2014/main" id="{53FED7E3-2CBB-4B24-B3FB-E00E9B188C82}"/>
            </a:ext>
          </a:extLst>
        </xdr:cNvPr>
        <xdr:cNvSpPr txBox="1"/>
      </xdr:nvSpPr>
      <xdr:spPr>
        <a:xfrm>
          <a:off x="5331688" y="976568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4" name="直線コネクタ 223">
          <a:extLst>
            <a:ext uri="{FF2B5EF4-FFF2-40B4-BE49-F238E27FC236}">
              <a16:creationId xmlns:a16="http://schemas.microsoft.com/office/drawing/2014/main" id="{5F3178BF-CFB4-4C7E-AD6C-1667577302B7}"/>
            </a:ext>
          </a:extLst>
        </xdr:cNvPr>
        <xdr:cNvCxnSpPr/>
      </xdr:nvCxnSpPr>
      <xdr:spPr>
        <a:xfrm>
          <a:off x="5960110" y="952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124477</xdr:rowOff>
    </xdr:from>
    <xdr:ext cx="685572" cy="259045"/>
    <xdr:sp macro="" textlink="">
      <xdr:nvSpPr>
        <xdr:cNvPr id="225" name="テキスト ボックス 224">
          <a:extLst>
            <a:ext uri="{FF2B5EF4-FFF2-40B4-BE49-F238E27FC236}">
              <a16:creationId xmlns:a16="http://schemas.microsoft.com/office/drawing/2014/main" id="{3ED46AAD-DA1D-4631-99D0-0E2F084CDB84}"/>
            </a:ext>
          </a:extLst>
        </xdr:cNvPr>
        <xdr:cNvSpPr txBox="1"/>
      </xdr:nvSpPr>
      <xdr:spPr>
        <a:xfrm>
          <a:off x="5331688" y="938468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6" name="直線コネクタ 225">
          <a:extLst>
            <a:ext uri="{FF2B5EF4-FFF2-40B4-BE49-F238E27FC236}">
              <a16:creationId xmlns:a16="http://schemas.microsoft.com/office/drawing/2014/main" id="{B912A8E5-5AD3-418C-9F2E-E4FE22CC6BD5}"/>
            </a:ext>
          </a:extLst>
        </xdr:cNvPr>
        <xdr:cNvCxnSpPr/>
      </xdr:nvCxnSpPr>
      <xdr:spPr>
        <a:xfrm>
          <a:off x="5960110" y="914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52</xdr:row>
      <xdr:rowOff>86377</xdr:rowOff>
    </xdr:from>
    <xdr:ext cx="749692" cy="259045"/>
    <xdr:sp macro="" textlink="">
      <xdr:nvSpPr>
        <xdr:cNvPr id="227" name="テキスト ボックス 226">
          <a:extLst>
            <a:ext uri="{FF2B5EF4-FFF2-40B4-BE49-F238E27FC236}">
              <a16:creationId xmlns:a16="http://schemas.microsoft.com/office/drawing/2014/main" id="{878FD2C5-70EF-4B06-AA58-ACDC6EEC7B1F}"/>
            </a:ext>
          </a:extLst>
        </xdr:cNvPr>
        <xdr:cNvSpPr txBox="1"/>
      </xdr:nvSpPr>
      <xdr:spPr>
        <a:xfrm>
          <a:off x="5278998" y="9003682"/>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8" name="【橋りょう・トンネル】&#10;一人当たり有形固定資産（償却資産）額グラフ枠">
          <a:extLst>
            <a:ext uri="{FF2B5EF4-FFF2-40B4-BE49-F238E27FC236}">
              <a16:creationId xmlns:a16="http://schemas.microsoft.com/office/drawing/2014/main" id="{23481C29-5EFA-4163-AAD1-DA0E3E2185B9}"/>
            </a:ext>
          </a:extLst>
        </xdr:cNvPr>
        <xdr:cNvSpPr/>
      </xdr:nvSpPr>
      <xdr:spPr>
        <a:xfrm>
          <a:off x="596011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57</xdr:row>
      <xdr:rowOff>10709</xdr:rowOff>
    </xdr:from>
    <xdr:to>
      <xdr:col>54</xdr:col>
      <xdr:colOff>189865</xdr:colOff>
      <xdr:row>64</xdr:row>
      <xdr:rowOff>74877</xdr:rowOff>
    </xdr:to>
    <xdr:cxnSp macro="">
      <xdr:nvCxnSpPr>
        <xdr:cNvPr id="229" name="直線コネクタ 228">
          <a:extLst>
            <a:ext uri="{FF2B5EF4-FFF2-40B4-BE49-F238E27FC236}">
              <a16:creationId xmlns:a16="http://schemas.microsoft.com/office/drawing/2014/main" id="{80686B80-1CDE-4105-8380-67FECDDA0B18}"/>
            </a:ext>
          </a:extLst>
        </xdr:cNvPr>
        <xdr:cNvCxnSpPr/>
      </xdr:nvCxnSpPr>
      <xdr:spPr>
        <a:xfrm flipV="1">
          <a:off x="9429115" y="9785264"/>
          <a:ext cx="0" cy="12624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78704</xdr:rowOff>
    </xdr:from>
    <xdr:ext cx="469744" cy="259045"/>
    <xdr:sp macro="" textlink="">
      <xdr:nvSpPr>
        <xdr:cNvPr id="230" name="【橋りょう・トンネル】&#10;一人当たり有形固定資産（償却資産）額最小値テキスト">
          <a:extLst>
            <a:ext uri="{FF2B5EF4-FFF2-40B4-BE49-F238E27FC236}">
              <a16:creationId xmlns:a16="http://schemas.microsoft.com/office/drawing/2014/main" id="{32A66369-5A01-4745-B7A3-CB29803FF12B}"/>
            </a:ext>
          </a:extLst>
        </xdr:cNvPr>
        <xdr:cNvSpPr txBox="1"/>
      </xdr:nvSpPr>
      <xdr:spPr>
        <a:xfrm>
          <a:off x="9467850" y="110515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74877</xdr:rowOff>
    </xdr:from>
    <xdr:to>
      <xdr:col>55</xdr:col>
      <xdr:colOff>88900</xdr:colOff>
      <xdr:row>64</xdr:row>
      <xdr:rowOff>74877</xdr:rowOff>
    </xdr:to>
    <xdr:cxnSp macro="">
      <xdr:nvCxnSpPr>
        <xdr:cNvPr id="231" name="直線コネクタ 230">
          <a:extLst>
            <a:ext uri="{FF2B5EF4-FFF2-40B4-BE49-F238E27FC236}">
              <a16:creationId xmlns:a16="http://schemas.microsoft.com/office/drawing/2014/main" id="{6864C213-5489-42B7-B448-398EF45BA873}"/>
            </a:ext>
          </a:extLst>
        </xdr:cNvPr>
        <xdr:cNvCxnSpPr/>
      </xdr:nvCxnSpPr>
      <xdr:spPr>
        <a:xfrm>
          <a:off x="9356090" y="11047677"/>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128836</xdr:rowOff>
    </xdr:from>
    <xdr:ext cx="690189" cy="259045"/>
    <xdr:sp macro="" textlink="">
      <xdr:nvSpPr>
        <xdr:cNvPr id="232" name="【橋りょう・トンネル】&#10;一人当たり有形固定資産（償却資産）額最大値テキスト">
          <a:extLst>
            <a:ext uri="{FF2B5EF4-FFF2-40B4-BE49-F238E27FC236}">
              <a16:creationId xmlns:a16="http://schemas.microsoft.com/office/drawing/2014/main" id="{05AA6D6C-C34F-4100-878C-1E85C33E6236}"/>
            </a:ext>
          </a:extLst>
        </xdr:cNvPr>
        <xdr:cNvSpPr txBox="1"/>
      </xdr:nvSpPr>
      <xdr:spPr>
        <a:xfrm>
          <a:off x="9467850" y="956239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6,643,786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57</xdr:row>
      <xdr:rowOff>10709</xdr:rowOff>
    </xdr:from>
    <xdr:to>
      <xdr:col>55</xdr:col>
      <xdr:colOff>88900</xdr:colOff>
      <xdr:row>57</xdr:row>
      <xdr:rowOff>10709</xdr:rowOff>
    </xdr:to>
    <xdr:cxnSp macro="">
      <xdr:nvCxnSpPr>
        <xdr:cNvPr id="233" name="直線コネクタ 232">
          <a:extLst>
            <a:ext uri="{FF2B5EF4-FFF2-40B4-BE49-F238E27FC236}">
              <a16:creationId xmlns:a16="http://schemas.microsoft.com/office/drawing/2014/main" id="{EB96B47F-9192-4100-BF68-CF4289CCCE96}"/>
            </a:ext>
          </a:extLst>
        </xdr:cNvPr>
        <xdr:cNvCxnSpPr/>
      </xdr:nvCxnSpPr>
      <xdr:spPr>
        <a:xfrm>
          <a:off x="9356090" y="9785264"/>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156375</xdr:rowOff>
    </xdr:from>
    <xdr:ext cx="690189" cy="259045"/>
    <xdr:sp macro="" textlink="">
      <xdr:nvSpPr>
        <xdr:cNvPr id="234" name="【橋りょう・トンネル】&#10;一人当たり有形固定資産（償却資産）額平均値テキスト">
          <a:extLst>
            <a:ext uri="{FF2B5EF4-FFF2-40B4-BE49-F238E27FC236}">
              <a16:creationId xmlns:a16="http://schemas.microsoft.com/office/drawing/2014/main" id="{1A66898C-DF99-45DA-92C7-8C552AA817AE}"/>
            </a:ext>
          </a:extLst>
        </xdr:cNvPr>
        <xdr:cNvSpPr txBox="1"/>
      </xdr:nvSpPr>
      <xdr:spPr>
        <a:xfrm>
          <a:off x="9467850" y="10616730"/>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1,232,556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133498</xdr:rowOff>
    </xdr:from>
    <xdr:to>
      <xdr:col>55</xdr:col>
      <xdr:colOff>50800</xdr:colOff>
      <xdr:row>63</xdr:row>
      <xdr:rowOff>63648</xdr:rowOff>
    </xdr:to>
    <xdr:sp macro="" textlink="">
      <xdr:nvSpPr>
        <xdr:cNvPr id="235" name="フローチャート: 判断 234">
          <a:extLst>
            <a:ext uri="{FF2B5EF4-FFF2-40B4-BE49-F238E27FC236}">
              <a16:creationId xmlns:a16="http://schemas.microsoft.com/office/drawing/2014/main" id="{D67FCED3-AD95-4954-A04B-02DAE7D4409A}"/>
            </a:ext>
          </a:extLst>
        </xdr:cNvPr>
        <xdr:cNvSpPr/>
      </xdr:nvSpPr>
      <xdr:spPr>
        <a:xfrm>
          <a:off x="9394190" y="10759588"/>
          <a:ext cx="9017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133383</xdr:rowOff>
    </xdr:from>
    <xdr:to>
      <xdr:col>50</xdr:col>
      <xdr:colOff>165100</xdr:colOff>
      <xdr:row>63</xdr:row>
      <xdr:rowOff>63533</xdr:rowOff>
    </xdr:to>
    <xdr:sp macro="" textlink="">
      <xdr:nvSpPr>
        <xdr:cNvPr id="236" name="フローチャート: 判断 235">
          <a:extLst>
            <a:ext uri="{FF2B5EF4-FFF2-40B4-BE49-F238E27FC236}">
              <a16:creationId xmlns:a16="http://schemas.microsoft.com/office/drawing/2014/main" id="{A147BC4D-AE65-4DED-A9BB-248EC3606DCC}"/>
            </a:ext>
          </a:extLst>
        </xdr:cNvPr>
        <xdr:cNvSpPr/>
      </xdr:nvSpPr>
      <xdr:spPr>
        <a:xfrm>
          <a:off x="8632190" y="10759473"/>
          <a:ext cx="1092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140131</xdr:rowOff>
    </xdr:from>
    <xdr:to>
      <xdr:col>46</xdr:col>
      <xdr:colOff>38100</xdr:colOff>
      <xdr:row>63</xdr:row>
      <xdr:rowOff>70281</xdr:rowOff>
    </xdr:to>
    <xdr:sp macro="" textlink="">
      <xdr:nvSpPr>
        <xdr:cNvPr id="237" name="フローチャート: 判断 236">
          <a:extLst>
            <a:ext uri="{FF2B5EF4-FFF2-40B4-BE49-F238E27FC236}">
              <a16:creationId xmlns:a16="http://schemas.microsoft.com/office/drawing/2014/main" id="{CDB47017-7D35-403F-A7C0-9067B72E54DD}"/>
            </a:ext>
          </a:extLst>
        </xdr:cNvPr>
        <xdr:cNvSpPr/>
      </xdr:nvSpPr>
      <xdr:spPr>
        <a:xfrm>
          <a:off x="7846060" y="10766221"/>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149885</xdr:rowOff>
    </xdr:from>
    <xdr:to>
      <xdr:col>41</xdr:col>
      <xdr:colOff>101600</xdr:colOff>
      <xdr:row>63</xdr:row>
      <xdr:rowOff>80035</xdr:rowOff>
    </xdr:to>
    <xdr:sp macro="" textlink="">
      <xdr:nvSpPr>
        <xdr:cNvPr id="238" name="フローチャート: 判断 237">
          <a:extLst>
            <a:ext uri="{FF2B5EF4-FFF2-40B4-BE49-F238E27FC236}">
              <a16:creationId xmlns:a16="http://schemas.microsoft.com/office/drawing/2014/main" id="{35772FED-CB9A-4464-88AC-8BDD3F4A37C4}"/>
            </a:ext>
          </a:extLst>
        </xdr:cNvPr>
        <xdr:cNvSpPr/>
      </xdr:nvSpPr>
      <xdr:spPr>
        <a:xfrm>
          <a:off x="7029450" y="1077978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156761</xdr:rowOff>
    </xdr:from>
    <xdr:to>
      <xdr:col>36</xdr:col>
      <xdr:colOff>165100</xdr:colOff>
      <xdr:row>63</xdr:row>
      <xdr:rowOff>86911</xdr:rowOff>
    </xdr:to>
    <xdr:sp macro="" textlink="">
      <xdr:nvSpPr>
        <xdr:cNvPr id="239" name="フローチャート: 判断 238">
          <a:extLst>
            <a:ext uri="{FF2B5EF4-FFF2-40B4-BE49-F238E27FC236}">
              <a16:creationId xmlns:a16="http://schemas.microsoft.com/office/drawing/2014/main" id="{A90DCC1D-FAF9-4A3F-9306-34B005DB808D}"/>
            </a:ext>
          </a:extLst>
        </xdr:cNvPr>
        <xdr:cNvSpPr/>
      </xdr:nvSpPr>
      <xdr:spPr>
        <a:xfrm>
          <a:off x="6231890" y="10788566"/>
          <a:ext cx="1092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F7BA37CA-856A-446C-BF3D-F511E604505D}"/>
            </a:ext>
          </a:extLst>
        </xdr:cNvPr>
        <xdr:cNvSpPr txBox="1"/>
      </xdr:nvSpPr>
      <xdr:spPr>
        <a:xfrm>
          <a:off x="92583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CAE66EE5-266B-4E9E-9589-291613B81916}"/>
            </a:ext>
          </a:extLst>
        </xdr:cNvPr>
        <xdr:cNvSpPr txBox="1"/>
      </xdr:nvSpPr>
      <xdr:spPr>
        <a:xfrm>
          <a:off x="8515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DFC06D42-4553-46B1-9EE9-2CDA0DD76763}"/>
            </a:ext>
          </a:extLst>
        </xdr:cNvPr>
        <xdr:cNvSpPr txBox="1"/>
      </xdr:nvSpPr>
      <xdr:spPr>
        <a:xfrm>
          <a:off x="7717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969ACFC8-8D65-43CA-9AA0-30BFB0A8B9A5}"/>
            </a:ext>
          </a:extLst>
        </xdr:cNvPr>
        <xdr:cNvSpPr txBox="1"/>
      </xdr:nvSpPr>
      <xdr:spPr>
        <a:xfrm>
          <a:off x="691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DD4F2ECD-B355-4A34-B51A-8FD8B4815D9D}"/>
            </a:ext>
          </a:extLst>
        </xdr:cNvPr>
        <xdr:cNvSpPr txBox="1"/>
      </xdr:nvSpPr>
      <xdr:spPr>
        <a:xfrm>
          <a:off x="6115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151864</xdr:rowOff>
    </xdr:from>
    <xdr:to>
      <xdr:col>55</xdr:col>
      <xdr:colOff>50800</xdr:colOff>
      <xdr:row>63</xdr:row>
      <xdr:rowOff>82014</xdr:rowOff>
    </xdr:to>
    <xdr:sp macro="" textlink="">
      <xdr:nvSpPr>
        <xdr:cNvPr id="245" name="楕円 244">
          <a:extLst>
            <a:ext uri="{FF2B5EF4-FFF2-40B4-BE49-F238E27FC236}">
              <a16:creationId xmlns:a16="http://schemas.microsoft.com/office/drawing/2014/main" id="{0F22B0F2-0B6F-464D-BCC3-7937EBA01BF1}"/>
            </a:ext>
          </a:extLst>
        </xdr:cNvPr>
        <xdr:cNvSpPr/>
      </xdr:nvSpPr>
      <xdr:spPr>
        <a:xfrm>
          <a:off x="9394190" y="10781764"/>
          <a:ext cx="9017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130291</xdr:rowOff>
    </xdr:from>
    <xdr:ext cx="690189" cy="259045"/>
    <xdr:sp macro="" textlink="">
      <xdr:nvSpPr>
        <xdr:cNvPr id="246" name="【橋りょう・トンネル】&#10;一人当たり有形固定資産（償却資産）額該当値テキスト">
          <a:extLst>
            <a:ext uri="{FF2B5EF4-FFF2-40B4-BE49-F238E27FC236}">
              <a16:creationId xmlns:a16="http://schemas.microsoft.com/office/drawing/2014/main" id="{CD153843-6E4C-4A0A-BE49-638A3CBF6E90}"/>
            </a:ext>
          </a:extLst>
        </xdr:cNvPr>
        <xdr:cNvSpPr txBox="1"/>
      </xdr:nvSpPr>
      <xdr:spPr>
        <a:xfrm>
          <a:off x="9467850" y="1076400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1,136,146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456</xdr:rowOff>
    </xdr:from>
    <xdr:to>
      <xdr:col>50</xdr:col>
      <xdr:colOff>165100</xdr:colOff>
      <xdr:row>63</xdr:row>
      <xdr:rowOff>102056</xdr:rowOff>
    </xdr:to>
    <xdr:sp macro="" textlink="">
      <xdr:nvSpPr>
        <xdr:cNvPr id="247" name="楕円 246">
          <a:extLst>
            <a:ext uri="{FF2B5EF4-FFF2-40B4-BE49-F238E27FC236}">
              <a16:creationId xmlns:a16="http://schemas.microsoft.com/office/drawing/2014/main" id="{D31E69CF-9929-4358-BAB0-A64BD8C9BFA4}"/>
            </a:ext>
          </a:extLst>
        </xdr:cNvPr>
        <xdr:cNvSpPr/>
      </xdr:nvSpPr>
      <xdr:spPr>
        <a:xfrm>
          <a:off x="8632190" y="10801806"/>
          <a:ext cx="1092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31214</xdr:rowOff>
    </xdr:from>
    <xdr:to>
      <xdr:col>55</xdr:col>
      <xdr:colOff>0</xdr:colOff>
      <xdr:row>63</xdr:row>
      <xdr:rowOff>51256</xdr:rowOff>
    </xdr:to>
    <xdr:cxnSp macro="">
      <xdr:nvCxnSpPr>
        <xdr:cNvPr id="248" name="直線コネクタ 247">
          <a:extLst>
            <a:ext uri="{FF2B5EF4-FFF2-40B4-BE49-F238E27FC236}">
              <a16:creationId xmlns:a16="http://schemas.microsoft.com/office/drawing/2014/main" id="{C0972C4B-4A96-4C20-A3ED-6769502A83D3}"/>
            </a:ext>
          </a:extLst>
        </xdr:cNvPr>
        <xdr:cNvCxnSpPr/>
      </xdr:nvCxnSpPr>
      <xdr:spPr>
        <a:xfrm flipV="1">
          <a:off x="8686800" y="10830659"/>
          <a:ext cx="742950" cy="257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8533</xdr:rowOff>
    </xdr:from>
    <xdr:to>
      <xdr:col>46</xdr:col>
      <xdr:colOff>38100</xdr:colOff>
      <xdr:row>63</xdr:row>
      <xdr:rowOff>110133</xdr:rowOff>
    </xdr:to>
    <xdr:sp macro="" textlink="">
      <xdr:nvSpPr>
        <xdr:cNvPr id="249" name="楕円 248">
          <a:extLst>
            <a:ext uri="{FF2B5EF4-FFF2-40B4-BE49-F238E27FC236}">
              <a16:creationId xmlns:a16="http://schemas.microsoft.com/office/drawing/2014/main" id="{EB00A32B-7464-444A-ACF1-45C111D4510E}"/>
            </a:ext>
          </a:extLst>
        </xdr:cNvPr>
        <xdr:cNvSpPr/>
      </xdr:nvSpPr>
      <xdr:spPr>
        <a:xfrm>
          <a:off x="7846060" y="10811788"/>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51256</xdr:rowOff>
    </xdr:from>
    <xdr:to>
      <xdr:col>50</xdr:col>
      <xdr:colOff>114300</xdr:colOff>
      <xdr:row>63</xdr:row>
      <xdr:rowOff>59333</xdr:rowOff>
    </xdr:to>
    <xdr:cxnSp macro="">
      <xdr:nvCxnSpPr>
        <xdr:cNvPr id="250" name="直線コネクタ 249">
          <a:extLst>
            <a:ext uri="{FF2B5EF4-FFF2-40B4-BE49-F238E27FC236}">
              <a16:creationId xmlns:a16="http://schemas.microsoft.com/office/drawing/2014/main" id="{F590549F-3EF3-4A1F-9D1B-E57B290B8FF8}"/>
            </a:ext>
          </a:extLst>
        </xdr:cNvPr>
        <xdr:cNvCxnSpPr/>
      </xdr:nvCxnSpPr>
      <xdr:spPr>
        <a:xfrm flipV="1">
          <a:off x="7889240" y="10856416"/>
          <a:ext cx="797560" cy="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17933</xdr:rowOff>
    </xdr:from>
    <xdr:to>
      <xdr:col>41</xdr:col>
      <xdr:colOff>101600</xdr:colOff>
      <xdr:row>63</xdr:row>
      <xdr:rowOff>119533</xdr:rowOff>
    </xdr:to>
    <xdr:sp macro="" textlink="">
      <xdr:nvSpPr>
        <xdr:cNvPr id="251" name="楕円 250">
          <a:extLst>
            <a:ext uri="{FF2B5EF4-FFF2-40B4-BE49-F238E27FC236}">
              <a16:creationId xmlns:a16="http://schemas.microsoft.com/office/drawing/2014/main" id="{CDD120B8-F0ED-43C5-84A4-0F6DA7B5A27B}"/>
            </a:ext>
          </a:extLst>
        </xdr:cNvPr>
        <xdr:cNvSpPr/>
      </xdr:nvSpPr>
      <xdr:spPr>
        <a:xfrm>
          <a:off x="7029450" y="10823093"/>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59333</xdr:rowOff>
    </xdr:from>
    <xdr:to>
      <xdr:col>45</xdr:col>
      <xdr:colOff>177800</xdr:colOff>
      <xdr:row>63</xdr:row>
      <xdr:rowOff>68733</xdr:rowOff>
    </xdr:to>
    <xdr:cxnSp macro="">
      <xdr:nvCxnSpPr>
        <xdr:cNvPr id="252" name="直線コネクタ 251">
          <a:extLst>
            <a:ext uri="{FF2B5EF4-FFF2-40B4-BE49-F238E27FC236}">
              <a16:creationId xmlns:a16="http://schemas.microsoft.com/office/drawing/2014/main" id="{85E72549-C4C6-460A-8C18-C4E05D85845A}"/>
            </a:ext>
          </a:extLst>
        </xdr:cNvPr>
        <xdr:cNvCxnSpPr/>
      </xdr:nvCxnSpPr>
      <xdr:spPr>
        <a:xfrm flipV="1">
          <a:off x="7084060" y="10856873"/>
          <a:ext cx="805180" cy="11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22278</xdr:rowOff>
    </xdr:from>
    <xdr:to>
      <xdr:col>36</xdr:col>
      <xdr:colOff>165100</xdr:colOff>
      <xdr:row>63</xdr:row>
      <xdr:rowOff>123878</xdr:rowOff>
    </xdr:to>
    <xdr:sp macro="" textlink="">
      <xdr:nvSpPr>
        <xdr:cNvPr id="253" name="楕円 252">
          <a:extLst>
            <a:ext uri="{FF2B5EF4-FFF2-40B4-BE49-F238E27FC236}">
              <a16:creationId xmlns:a16="http://schemas.microsoft.com/office/drawing/2014/main" id="{3E0B6300-275B-4024-A1C7-6DBCABC1F07B}"/>
            </a:ext>
          </a:extLst>
        </xdr:cNvPr>
        <xdr:cNvSpPr/>
      </xdr:nvSpPr>
      <xdr:spPr>
        <a:xfrm>
          <a:off x="6231890" y="10819818"/>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68733</xdr:rowOff>
    </xdr:from>
    <xdr:to>
      <xdr:col>41</xdr:col>
      <xdr:colOff>50800</xdr:colOff>
      <xdr:row>63</xdr:row>
      <xdr:rowOff>73078</xdr:rowOff>
    </xdr:to>
    <xdr:cxnSp macro="">
      <xdr:nvCxnSpPr>
        <xdr:cNvPr id="254" name="直線コネクタ 253">
          <a:extLst>
            <a:ext uri="{FF2B5EF4-FFF2-40B4-BE49-F238E27FC236}">
              <a16:creationId xmlns:a16="http://schemas.microsoft.com/office/drawing/2014/main" id="{0142BEF3-89B6-4636-9B0F-2D1B98A88031}"/>
            </a:ext>
          </a:extLst>
        </xdr:cNvPr>
        <xdr:cNvCxnSpPr/>
      </xdr:nvCxnSpPr>
      <xdr:spPr>
        <a:xfrm flipV="1">
          <a:off x="6286500" y="10868178"/>
          <a:ext cx="797560" cy="6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61</xdr:row>
      <xdr:rowOff>80060</xdr:rowOff>
    </xdr:from>
    <xdr:ext cx="690189" cy="259045"/>
    <xdr:sp macro="" textlink="">
      <xdr:nvSpPr>
        <xdr:cNvPr id="255" name="n_1aveValue【橋りょう・トンネル】&#10;一人当たり有形固定資産（償却資産）額">
          <a:extLst>
            <a:ext uri="{FF2B5EF4-FFF2-40B4-BE49-F238E27FC236}">
              <a16:creationId xmlns:a16="http://schemas.microsoft.com/office/drawing/2014/main" id="{B944094B-04FD-41B5-B225-7D27D3931C70}"/>
            </a:ext>
          </a:extLst>
        </xdr:cNvPr>
        <xdr:cNvSpPr txBox="1"/>
      </xdr:nvSpPr>
      <xdr:spPr>
        <a:xfrm>
          <a:off x="8363295" y="1054041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1,233,158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61</xdr:row>
      <xdr:rowOff>86808</xdr:rowOff>
    </xdr:from>
    <xdr:ext cx="690189" cy="259045"/>
    <xdr:sp macro="" textlink="">
      <xdr:nvSpPr>
        <xdr:cNvPr id="256" name="n_2aveValue【橋りょう・トンネル】&#10;一人当たり有形固定資産（償却資産）額">
          <a:extLst>
            <a:ext uri="{FF2B5EF4-FFF2-40B4-BE49-F238E27FC236}">
              <a16:creationId xmlns:a16="http://schemas.microsoft.com/office/drawing/2014/main" id="{AF9815BF-AD3B-4943-BCD9-BC2B4A7B1AA5}"/>
            </a:ext>
          </a:extLst>
        </xdr:cNvPr>
        <xdr:cNvSpPr txBox="1"/>
      </xdr:nvSpPr>
      <xdr:spPr>
        <a:xfrm>
          <a:off x="7563195" y="1054716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1,197,737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61</xdr:row>
      <xdr:rowOff>96562</xdr:rowOff>
    </xdr:from>
    <xdr:ext cx="690189" cy="259045"/>
    <xdr:sp macro="" textlink="">
      <xdr:nvSpPr>
        <xdr:cNvPr id="257" name="n_3aveValue【橋りょう・トンネル】&#10;一人当たり有形固定資産（償却資産）額">
          <a:extLst>
            <a:ext uri="{FF2B5EF4-FFF2-40B4-BE49-F238E27FC236}">
              <a16:creationId xmlns:a16="http://schemas.microsoft.com/office/drawing/2014/main" id="{B0D227F7-E199-4CFD-B711-56CD620BDB61}"/>
            </a:ext>
          </a:extLst>
        </xdr:cNvPr>
        <xdr:cNvSpPr txBox="1"/>
      </xdr:nvSpPr>
      <xdr:spPr>
        <a:xfrm>
          <a:off x="6775160" y="1055120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1,146,539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61</xdr:row>
      <xdr:rowOff>103438</xdr:rowOff>
    </xdr:from>
    <xdr:ext cx="690189" cy="259045"/>
    <xdr:sp macro="" textlink="">
      <xdr:nvSpPr>
        <xdr:cNvPr id="258" name="n_4aveValue【橋りょう・トンネル】&#10;一人当たり有形固定資産（償却資産）額">
          <a:extLst>
            <a:ext uri="{FF2B5EF4-FFF2-40B4-BE49-F238E27FC236}">
              <a16:creationId xmlns:a16="http://schemas.microsoft.com/office/drawing/2014/main" id="{5485C2BB-DE8B-4301-9B31-383967665393}"/>
            </a:ext>
          </a:extLst>
        </xdr:cNvPr>
        <xdr:cNvSpPr txBox="1"/>
      </xdr:nvSpPr>
      <xdr:spPr>
        <a:xfrm>
          <a:off x="5979505" y="1055998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1,110,441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63</xdr:row>
      <xdr:rowOff>93183</xdr:rowOff>
    </xdr:from>
    <xdr:ext cx="690189" cy="259045"/>
    <xdr:sp macro="" textlink="">
      <xdr:nvSpPr>
        <xdr:cNvPr id="259" name="n_1mainValue【橋りょう・トンネル】&#10;一人当たり有形固定資産（償却資産）額">
          <a:extLst>
            <a:ext uri="{FF2B5EF4-FFF2-40B4-BE49-F238E27FC236}">
              <a16:creationId xmlns:a16="http://schemas.microsoft.com/office/drawing/2014/main" id="{9BD1D8E2-352C-445E-B8AC-B9F116B0A3FD}"/>
            </a:ext>
          </a:extLst>
        </xdr:cNvPr>
        <xdr:cNvSpPr txBox="1"/>
      </xdr:nvSpPr>
      <xdr:spPr>
        <a:xfrm>
          <a:off x="8363295" y="1089834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1,030,941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101260</xdr:rowOff>
    </xdr:from>
    <xdr:ext cx="599010" cy="259045"/>
    <xdr:sp macro="" textlink="">
      <xdr:nvSpPr>
        <xdr:cNvPr id="260" name="n_2mainValue【橋りょう・トンネル】&#10;一人当たり有形固定資産（償却資産）額">
          <a:extLst>
            <a:ext uri="{FF2B5EF4-FFF2-40B4-BE49-F238E27FC236}">
              <a16:creationId xmlns:a16="http://schemas.microsoft.com/office/drawing/2014/main" id="{40AFACBD-C24B-47C4-BA84-7CF39A24ABD1}"/>
            </a:ext>
          </a:extLst>
        </xdr:cNvPr>
        <xdr:cNvSpPr txBox="1"/>
      </xdr:nvSpPr>
      <xdr:spPr>
        <a:xfrm>
          <a:off x="7610690" y="108988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988,541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110660</xdr:rowOff>
    </xdr:from>
    <xdr:ext cx="599010" cy="259045"/>
    <xdr:sp macro="" textlink="">
      <xdr:nvSpPr>
        <xdr:cNvPr id="261" name="n_3mainValue【橋りょう・トンネル】&#10;一人当たり有形固定資産（償却資産）額">
          <a:extLst>
            <a:ext uri="{FF2B5EF4-FFF2-40B4-BE49-F238E27FC236}">
              <a16:creationId xmlns:a16="http://schemas.microsoft.com/office/drawing/2014/main" id="{D2CEA1C6-B221-4FC2-BE83-B2B86B73121E}"/>
            </a:ext>
          </a:extLst>
        </xdr:cNvPr>
        <xdr:cNvSpPr txBox="1"/>
      </xdr:nvSpPr>
      <xdr:spPr>
        <a:xfrm>
          <a:off x="6822655" y="109120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939,197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63</xdr:row>
      <xdr:rowOff>115005</xdr:rowOff>
    </xdr:from>
    <xdr:ext cx="599010" cy="259045"/>
    <xdr:sp macro="" textlink="">
      <xdr:nvSpPr>
        <xdr:cNvPr id="262" name="n_4mainValue【橋りょう・トンネル】&#10;一人当たり有形固定資産（償却資産）額">
          <a:extLst>
            <a:ext uri="{FF2B5EF4-FFF2-40B4-BE49-F238E27FC236}">
              <a16:creationId xmlns:a16="http://schemas.microsoft.com/office/drawing/2014/main" id="{6B88714A-52D6-4263-979F-CE2E16D3FC97}"/>
            </a:ext>
          </a:extLst>
        </xdr:cNvPr>
        <xdr:cNvSpPr txBox="1"/>
      </xdr:nvSpPr>
      <xdr:spPr>
        <a:xfrm>
          <a:off x="6007950" y="109163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3" name="正方形/長方形 262">
          <a:extLst>
            <a:ext uri="{FF2B5EF4-FFF2-40B4-BE49-F238E27FC236}">
              <a16:creationId xmlns:a16="http://schemas.microsoft.com/office/drawing/2014/main" id="{3B863EB8-7D38-4B21-9A3F-F0E31D588AED}"/>
            </a:ext>
          </a:extLst>
        </xdr:cNvPr>
        <xdr:cNvSpPr/>
      </xdr:nvSpPr>
      <xdr:spPr>
        <a:xfrm>
          <a:off x="6858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4" name="正方形/長方形 263">
          <a:extLst>
            <a:ext uri="{FF2B5EF4-FFF2-40B4-BE49-F238E27FC236}">
              <a16:creationId xmlns:a16="http://schemas.microsoft.com/office/drawing/2014/main" id="{3CC40CCF-F3F8-44D0-9426-4C006696DACE}"/>
            </a:ext>
          </a:extLst>
        </xdr:cNvPr>
        <xdr:cNvSpPr/>
      </xdr:nvSpPr>
      <xdr:spPr>
        <a:xfrm>
          <a:off x="8166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5" name="正方形/長方形 264">
          <a:extLst>
            <a:ext uri="{FF2B5EF4-FFF2-40B4-BE49-F238E27FC236}">
              <a16:creationId xmlns:a16="http://schemas.microsoft.com/office/drawing/2014/main" id="{5A2C7598-8B92-4C61-B3C5-FF0F665B0382}"/>
            </a:ext>
          </a:extLst>
        </xdr:cNvPr>
        <xdr:cNvSpPr/>
      </xdr:nvSpPr>
      <xdr:spPr>
        <a:xfrm>
          <a:off x="8166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6" name="正方形/長方形 265">
          <a:extLst>
            <a:ext uri="{FF2B5EF4-FFF2-40B4-BE49-F238E27FC236}">
              <a16:creationId xmlns:a16="http://schemas.microsoft.com/office/drawing/2014/main" id="{CB93A342-892D-4F17-9F63-C12CBB6310AF}"/>
            </a:ext>
          </a:extLst>
        </xdr:cNvPr>
        <xdr:cNvSpPr/>
      </xdr:nvSpPr>
      <xdr:spPr>
        <a:xfrm>
          <a:off x="17145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7" name="正方形/長方形 266">
          <a:extLst>
            <a:ext uri="{FF2B5EF4-FFF2-40B4-BE49-F238E27FC236}">
              <a16:creationId xmlns:a16="http://schemas.microsoft.com/office/drawing/2014/main" id="{2132FB81-F2E6-4D48-B353-71AD51EA77CB}"/>
            </a:ext>
          </a:extLst>
        </xdr:cNvPr>
        <xdr:cNvSpPr/>
      </xdr:nvSpPr>
      <xdr:spPr>
        <a:xfrm>
          <a:off x="17145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8" name="正方形/長方形 267">
          <a:extLst>
            <a:ext uri="{FF2B5EF4-FFF2-40B4-BE49-F238E27FC236}">
              <a16:creationId xmlns:a16="http://schemas.microsoft.com/office/drawing/2014/main" id="{6BB41424-E89C-4413-8392-E1D5B4D74839}"/>
            </a:ext>
          </a:extLst>
        </xdr:cNvPr>
        <xdr:cNvSpPr/>
      </xdr:nvSpPr>
      <xdr:spPr>
        <a:xfrm>
          <a:off x="27432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9" name="正方形/長方形 268">
          <a:extLst>
            <a:ext uri="{FF2B5EF4-FFF2-40B4-BE49-F238E27FC236}">
              <a16:creationId xmlns:a16="http://schemas.microsoft.com/office/drawing/2014/main" id="{EEB654F3-4C9A-495E-8CE5-3F31AA9555A7}"/>
            </a:ext>
          </a:extLst>
        </xdr:cNvPr>
        <xdr:cNvSpPr/>
      </xdr:nvSpPr>
      <xdr:spPr>
        <a:xfrm>
          <a:off x="27432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0" name="正方形/長方形 269">
          <a:extLst>
            <a:ext uri="{FF2B5EF4-FFF2-40B4-BE49-F238E27FC236}">
              <a16:creationId xmlns:a16="http://schemas.microsoft.com/office/drawing/2014/main" id="{00F95253-5066-434C-A9E1-FB85BB3A988A}"/>
            </a:ext>
          </a:extLst>
        </xdr:cNvPr>
        <xdr:cNvSpPr/>
      </xdr:nvSpPr>
      <xdr:spPr>
        <a:xfrm>
          <a:off x="685800" y="1295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1" name="テキスト ボックス 270">
          <a:extLst>
            <a:ext uri="{FF2B5EF4-FFF2-40B4-BE49-F238E27FC236}">
              <a16:creationId xmlns:a16="http://schemas.microsoft.com/office/drawing/2014/main" id="{45EDC18F-3A42-446E-8D9F-A757C475229B}"/>
            </a:ext>
          </a:extLst>
        </xdr:cNvPr>
        <xdr:cNvSpPr txBox="1"/>
      </xdr:nvSpPr>
      <xdr:spPr>
        <a:xfrm>
          <a:off x="66675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2" name="直線コネクタ 271">
          <a:extLst>
            <a:ext uri="{FF2B5EF4-FFF2-40B4-BE49-F238E27FC236}">
              <a16:creationId xmlns:a16="http://schemas.microsoft.com/office/drawing/2014/main" id="{F350C289-A984-4760-9148-43B2314B8232}"/>
            </a:ext>
          </a:extLst>
        </xdr:cNvPr>
        <xdr:cNvCxnSpPr/>
      </xdr:nvCxnSpPr>
      <xdr:spPr>
        <a:xfrm>
          <a:off x="68580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3" name="テキスト ボックス 272">
          <a:extLst>
            <a:ext uri="{FF2B5EF4-FFF2-40B4-BE49-F238E27FC236}">
              <a16:creationId xmlns:a16="http://schemas.microsoft.com/office/drawing/2014/main" id="{73F2CDA7-614A-4051-B320-71DE7221E6B0}"/>
            </a:ext>
          </a:extLst>
        </xdr:cNvPr>
        <xdr:cNvSpPr txBox="1"/>
      </xdr:nvSpPr>
      <xdr:spPr>
        <a:xfrm>
          <a:off x="273866" y="1509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4" name="直線コネクタ 273">
          <a:extLst>
            <a:ext uri="{FF2B5EF4-FFF2-40B4-BE49-F238E27FC236}">
              <a16:creationId xmlns:a16="http://schemas.microsoft.com/office/drawing/2014/main" id="{DB8B5BF8-8619-4EFD-A861-F71019DB0A3F}"/>
            </a:ext>
          </a:extLst>
        </xdr:cNvPr>
        <xdr:cNvCxnSpPr/>
      </xdr:nvCxnSpPr>
      <xdr:spPr>
        <a:xfrm>
          <a:off x="685800" y="1491723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5" name="テキスト ボックス 274">
          <a:extLst>
            <a:ext uri="{FF2B5EF4-FFF2-40B4-BE49-F238E27FC236}">
              <a16:creationId xmlns:a16="http://schemas.microsoft.com/office/drawing/2014/main" id="{320E1704-CC0B-4BD6-9542-1823A76BE423}"/>
            </a:ext>
          </a:extLst>
        </xdr:cNvPr>
        <xdr:cNvSpPr txBox="1"/>
      </xdr:nvSpPr>
      <xdr:spPr>
        <a:xfrm>
          <a:off x="273866" y="1476739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6" name="直線コネクタ 275">
          <a:extLst>
            <a:ext uri="{FF2B5EF4-FFF2-40B4-BE49-F238E27FC236}">
              <a16:creationId xmlns:a16="http://schemas.microsoft.com/office/drawing/2014/main" id="{1E364577-3750-44BA-92C3-DB9B8ABC32A8}"/>
            </a:ext>
          </a:extLst>
        </xdr:cNvPr>
        <xdr:cNvCxnSpPr/>
      </xdr:nvCxnSpPr>
      <xdr:spPr>
        <a:xfrm>
          <a:off x="685800" y="1459066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7" name="テキスト ボックス 276">
          <a:extLst>
            <a:ext uri="{FF2B5EF4-FFF2-40B4-BE49-F238E27FC236}">
              <a16:creationId xmlns:a16="http://schemas.microsoft.com/office/drawing/2014/main" id="{DE371597-E14D-4A3A-93CC-6920242818A2}"/>
            </a:ext>
          </a:extLst>
        </xdr:cNvPr>
        <xdr:cNvSpPr txBox="1"/>
      </xdr:nvSpPr>
      <xdr:spPr>
        <a:xfrm>
          <a:off x="343701" y="1444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8" name="直線コネクタ 277">
          <a:extLst>
            <a:ext uri="{FF2B5EF4-FFF2-40B4-BE49-F238E27FC236}">
              <a16:creationId xmlns:a16="http://schemas.microsoft.com/office/drawing/2014/main" id="{3AC4A54B-07F8-4313-AB0A-D5104951DDE8}"/>
            </a:ext>
          </a:extLst>
        </xdr:cNvPr>
        <xdr:cNvCxnSpPr/>
      </xdr:nvCxnSpPr>
      <xdr:spPr>
        <a:xfrm>
          <a:off x="685800" y="1425838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9" name="テキスト ボックス 278">
          <a:extLst>
            <a:ext uri="{FF2B5EF4-FFF2-40B4-BE49-F238E27FC236}">
              <a16:creationId xmlns:a16="http://schemas.microsoft.com/office/drawing/2014/main" id="{15354730-962E-40F4-BF42-6B6274233FBB}"/>
            </a:ext>
          </a:extLst>
        </xdr:cNvPr>
        <xdr:cNvSpPr txBox="1"/>
      </xdr:nvSpPr>
      <xdr:spPr>
        <a:xfrm>
          <a:off x="343701" y="1411425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80" name="直線コネクタ 279">
          <a:extLst>
            <a:ext uri="{FF2B5EF4-FFF2-40B4-BE49-F238E27FC236}">
              <a16:creationId xmlns:a16="http://schemas.microsoft.com/office/drawing/2014/main" id="{5E98317A-78CA-41EE-BA0C-0E20AC74FE89}"/>
            </a:ext>
          </a:extLst>
        </xdr:cNvPr>
        <xdr:cNvCxnSpPr/>
      </xdr:nvCxnSpPr>
      <xdr:spPr>
        <a:xfrm>
          <a:off x="685800" y="1393561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1" name="テキスト ボックス 280">
          <a:extLst>
            <a:ext uri="{FF2B5EF4-FFF2-40B4-BE49-F238E27FC236}">
              <a16:creationId xmlns:a16="http://schemas.microsoft.com/office/drawing/2014/main" id="{CCEEFFCA-4287-43F9-B508-3A8E8754F608}"/>
            </a:ext>
          </a:extLst>
        </xdr:cNvPr>
        <xdr:cNvSpPr txBox="1"/>
      </xdr:nvSpPr>
      <xdr:spPr>
        <a:xfrm>
          <a:off x="34370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2" name="直線コネクタ 281">
          <a:extLst>
            <a:ext uri="{FF2B5EF4-FFF2-40B4-BE49-F238E27FC236}">
              <a16:creationId xmlns:a16="http://schemas.microsoft.com/office/drawing/2014/main" id="{A4848AC8-7669-44B5-9FD5-6D0F9A06E1D4}"/>
            </a:ext>
          </a:extLst>
        </xdr:cNvPr>
        <xdr:cNvCxnSpPr/>
      </xdr:nvCxnSpPr>
      <xdr:spPr>
        <a:xfrm>
          <a:off x="685800" y="1360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3" name="テキスト ボックス 282">
          <a:extLst>
            <a:ext uri="{FF2B5EF4-FFF2-40B4-BE49-F238E27FC236}">
              <a16:creationId xmlns:a16="http://schemas.microsoft.com/office/drawing/2014/main" id="{CC8CE661-8AD2-4B52-91F4-D94F2309F341}"/>
            </a:ext>
          </a:extLst>
        </xdr:cNvPr>
        <xdr:cNvSpPr txBox="1"/>
      </xdr:nvSpPr>
      <xdr:spPr>
        <a:xfrm>
          <a:off x="343701" y="1346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4" name="直線コネクタ 283">
          <a:extLst>
            <a:ext uri="{FF2B5EF4-FFF2-40B4-BE49-F238E27FC236}">
              <a16:creationId xmlns:a16="http://schemas.microsoft.com/office/drawing/2014/main" id="{75780B4C-AAF4-4CD4-B3D4-CB2EE637DE60}"/>
            </a:ext>
          </a:extLst>
        </xdr:cNvPr>
        <xdr:cNvCxnSpPr/>
      </xdr:nvCxnSpPr>
      <xdr:spPr>
        <a:xfrm>
          <a:off x="685800" y="1328057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5" name="テキスト ボックス 284">
          <a:extLst>
            <a:ext uri="{FF2B5EF4-FFF2-40B4-BE49-F238E27FC236}">
              <a16:creationId xmlns:a16="http://schemas.microsoft.com/office/drawing/2014/main" id="{1AEB4666-ADBD-4675-9BC4-891835852A6E}"/>
            </a:ext>
          </a:extLst>
        </xdr:cNvPr>
        <xdr:cNvSpPr txBox="1"/>
      </xdr:nvSpPr>
      <xdr:spPr>
        <a:xfrm>
          <a:off x="386866" y="13136443"/>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6" name="直線コネクタ 285">
          <a:extLst>
            <a:ext uri="{FF2B5EF4-FFF2-40B4-BE49-F238E27FC236}">
              <a16:creationId xmlns:a16="http://schemas.microsoft.com/office/drawing/2014/main" id="{90738B63-7780-4420-980E-5FD49AD2D9BD}"/>
            </a:ext>
          </a:extLst>
        </xdr:cNvPr>
        <xdr:cNvCxnSpPr/>
      </xdr:nvCxnSpPr>
      <xdr:spPr>
        <a:xfrm>
          <a:off x="68580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7" name="【公営住宅】&#10;有形固定資産減価償却率グラフ枠">
          <a:extLst>
            <a:ext uri="{FF2B5EF4-FFF2-40B4-BE49-F238E27FC236}">
              <a16:creationId xmlns:a16="http://schemas.microsoft.com/office/drawing/2014/main" id="{F852DFB7-7899-418B-A8F1-9D89BCCBE3AB}"/>
            </a:ext>
          </a:extLst>
        </xdr:cNvPr>
        <xdr:cNvSpPr/>
      </xdr:nvSpPr>
      <xdr:spPr>
        <a:xfrm>
          <a:off x="685800" y="1295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13607</xdr:rowOff>
    </xdr:from>
    <xdr:to>
      <xdr:col>24</xdr:col>
      <xdr:colOff>62865</xdr:colOff>
      <xdr:row>86</xdr:row>
      <xdr:rowOff>165463</xdr:rowOff>
    </xdr:to>
    <xdr:cxnSp macro="">
      <xdr:nvCxnSpPr>
        <xdr:cNvPr id="288" name="直線コネクタ 287">
          <a:extLst>
            <a:ext uri="{FF2B5EF4-FFF2-40B4-BE49-F238E27FC236}">
              <a16:creationId xmlns:a16="http://schemas.microsoft.com/office/drawing/2014/main" id="{758C8620-C307-412A-A4C3-BEAC67DF3DD3}"/>
            </a:ext>
          </a:extLst>
        </xdr:cNvPr>
        <xdr:cNvCxnSpPr/>
      </xdr:nvCxnSpPr>
      <xdr:spPr>
        <a:xfrm flipV="1">
          <a:off x="4173855" y="13390517"/>
          <a:ext cx="0" cy="15234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169290</xdr:rowOff>
    </xdr:from>
    <xdr:ext cx="405111" cy="259045"/>
    <xdr:sp macro="" textlink="">
      <xdr:nvSpPr>
        <xdr:cNvPr id="289" name="【公営住宅】&#10;有形固定資産減価償却率最小値テキスト">
          <a:extLst>
            <a:ext uri="{FF2B5EF4-FFF2-40B4-BE49-F238E27FC236}">
              <a16:creationId xmlns:a16="http://schemas.microsoft.com/office/drawing/2014/main" id="{B8233545-CC24-4C6F-8B2D-E1A59115C813}"/>
            </a:ext>
          </a:extLst>
        </xdr:cNvPr>
        <xdr:cNvSpPr txBox="1"/>
      </xdr:nvSpPr>
      <xdr:spPr>
        <a:xfrm>
          <a:off x="4212590" y="149178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165463</xdr:rowOff>
    </xdr:from>
    <xdr:to>
      <xdr:col>24</xdr:col>
      <xdr:colOff>152400</xdr:colOff>
      <xdr:row>86</xdr:row>
      <xdr:rowOff>165463</xdr:rowOff>
    </xdr:to>
    <xdr:cxnSp macro="">
      <xdr:nvCxnSpPr>
        <xdr:cNvPr id="290" name="直線コネクタ 289">
          <a:extLst>
            <a:ext uri="{FF2B5EF4-FFF2-40B4-BE49-F238E27FC236}">
              <a16:creationId xmlns:a16="http://schemas.microsoft.com/office/drawing/2014/main" id="{E114DD41-64E1-48C3-B07E-C127B5D4640B}"/>
            </a:ext>
          </a:extLst>
        </xdr:cNvPr>
        <xdr:cNvCxnSpPr/>
      </xdr:nvCxnSpPr>
      <xdr:spPr>
        <a:xfrm>
          <a:off x="4112260" y="1491397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131734</xdr:rowOff>
    </xdr:from>
    <xdr:ext cx="340478" cy="259045"/>
    <xdr:sp macro="" textlink="">
      <xdr:nvSpPr>
        <xdr:cNvPr id="291" name="【公営住宅】&#10;有形固定資産減価償却率最大値テキスト">
          <a:extLst>
            <a:ext uri="{FF2B5EF4-FFF2-40B4-BE49-F238E27FC236}">
              <a16:creationId xmlns:a16="http://schemas.microsoft.com/office/drawing/2014/main" id="{154353AA-9900-4D82-82FC-B0759A38BF92}"/>
            </a:ext>
          </a:extLst>
        </xdr:cNvPr>
        <xdr:cNvSpPr txBox="1"/>
      </xdr:nvSpPr>
      <xdr:spPr>
        <a:xfrm>
          <a:off x="4212590" y="1316574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13607</xdr:rowOff>
    </xdr:from>
    <xdr:to>
      <xdr:col>24</xdr:col>
      <xdr:colOff>152400</xdr:colOff>
      <xdr:row>78</xdr:row>
      <xdr:rowOff>13607</xdr:rowOff>
    </xdr:to>
    <xdr:cxnSp macro="">
      <xdr:nvCxnSpPr>
        <xdr:cNvPr id="292" name="直線コネクタ 291">
          <a:extLst>
            <a:ext uri="{FF2B5EF4-FFF2-40B4-BE49-F238E27FC236}">
              <a16:creationId xmlns:a16="http://schemas.microsoft.com/office/drawing/2014/main" id="{D9C06485-7CB8-47FA-93D4-920E6931E946}"/>
            </a:ext>
          </a:extLst>
        </xdr:cNvPr>
        <xdr:cNvCxnSpPr/>
      </xdr:nvCxnSpPr>
      <xdr:spPr>
        <a:xfrm>
          <a:off x="4112260" y="1339051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166569</xdr:rowOff>
    </xdr:from>
    <xdr:ext cx="405111" cy="259045"/>
    <xdr:sp macro="" textlink="">
      <xdr:nvSpPr>
        <xdr:cNvPr id="293" name="【公営住宅】&#10;有形固定資産減価償却率平均値テキスト">
          <a:extLst>
            <a:ext uri="{FF2B5EF4-FFF2-40B4-BE49-F238E27FC236}">
              <a16:creationId xmlns:a16="http://schemas.microsoft.com/office/drawing/2014/main" id="{54796F44-F582-4C65-9E4F-8BF491492F50}"/>
            </a:ext>
          </a:extLst>
        </xdr:cNvPr>
        <xdr:cNvSpPr txBox="1"/>
      </xdr:nvSpPr>
      <xdr:spPr>
        <a:xfrm>
          <a:off x="4212590" y="1422927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16692</xdr:rowOff>
    </xdr:from>
    <xdr:to>
      <xdr:col>24</xdr:col>
      <xdr:colOff>114300</xdr:colOff>
      <xdr:row>83</xdr:row>
      <xdr:rowOff>118292</xdr:rowOff>
    </xdr:to>
    <xdr:sp macro="" textlink="">
      <xdr:nvSpPr>
        <xdr:cNvPr id="294" name="フローチャート: 判断 293">
          <a:extLst>
            <a:ext uri="{FF2B5EF4-FFF2-40B4-BE49-F238E27FC236}">
              <a16:creationId xmlns:a16="http://schemas.microsoft.com/office/drawing/2014/main" id="{C39AD1A3-ED2E-4E10-8523-5953F094E975}"/>
            </a:ext>
          </a:extLst>
        </xdr:cNvPr>
        <xdr:cNvSpPr/>
      </xdr:nvSpPr>
      <xdr:spPr>
        <a:xfrm>
          <a:off x="4131310" y="14250852"/>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170180</xdr:rowOff>
    </xdr:from>
    <xdr:to>
      <xdr:col>20</xdr:col>
      <xdr:colOff>38100</xdr:colOff>
      <xdr:row>83</xdr:row>
      <xdr:rowOff>100330</xdr:rowOff>
    </xdr:to>
    <xdr:sp macro="" textlink="">
      <xdr:nvSpPr>
        <xdr:cNvPr id="295" name="フローチャート: 判断 294">
          <a:extLst>
            <a:ext uri="{FF2B5EF4-FFF2-40B4-BE49-F238E27FC236}">
              <a16:creationId xmlns:a16="http://schemas.microsoft.com/office/drawing/2014/main" id="{B0F04B70-4D53-4A67-9E47-BB93C8A5AF9F}"/>
            </a:ext>
          </a:extLst>
        </xdr:cNvPr>
        <xdr:cNvSpPr/>
      </xdr:nvSpPr>
      <xdr:spPr>
        <a:xfrm>
          <a:off x="3388360" y="14232890"/>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160382</xdr:rowOff>
    </xdr:from>
    <xdr:to>
      <xdr:col>15</xdr:col>
      <xdr:colOff>101600</xdr:colOff>
      <xdr:row>83</xdr:row>
      <xdr:rowOff>90532</xdr:rowOff>
    </xdr:to>
    <xdr:sp macro="" textlink="">
      <xdr:nvSpPr>
        <xdr:cNvPr id="296" name="フローチャート: 判断 295">
          <a:extLst>
            <a:ext uri="{FF2B5EF4-FFF2-40B4-BE49-F238E27FC236}">
              <a16:creationId xmlns:a16="http://schemas.microsoft.com/office/drawing/2014/main" id="{477AC063-278F-4C62-981A-9B51F7DD67D9}"/>
            </a:ext>
          </a:extLst>
        </xdr:cNvPr>
        <xdr:cNvSpPr/>
      </xdr:nvSpPr>
      <xdr:spPr>
        <a:xfrm>
          <a:off x="2571750" y="14221187"/>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152219</xdr:rowOff>
    </xdr:from>
    <xdr:to>
      <xdr:col>10</xdr:col>
      <xdr:colOff>165100</xdr:colOff>
      <xdr:row>83</xdr:row>
      <xdr:rowOff>82369</xdr:rowOff>
    </xdr:to>
    <xdr:sp macro="" textlink="">
      <xdr:nvSpPr>
        <xdr:cNvPr id="297" name="フローチャート: 判断 296">
          <a:extLst>
            <a:ext uri="{FF2B5EF4-FFF2-40B4-BE49-F238E27FC236}">
              <a16:creationId xmlns:a16="http://schemas.microsoft.com/office/drawing/2014/main" id="{0B529547-6342-458E-9D0C-E0DA916B710A}"/>
            </a:ext>
          </a:extLst>
        </xdr:cNvPr>
        <xdr:cNvSpPr/>
      </xdr:nvSpPr>
      <xdr:spPr>
        <a:xfrm>
          <a:off x="1774190" y="14211119"/>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153851</xdr:rowOff>
    </xdr:from>
    <xdr:to>
      <xdr:col>6</xdr:col>
      <xdr:colOff>38100</xdr:colOff>
      <xdr:row>83</xdr:row>
      <xdr:rowOff>84001</xdr:rowOff>
    </xdr:to>
    <xdr:sp macro="" textlink="">
      <xdr:nvSpPr>
        <xdr:cNvPr id="298" name="フローチャート: 判断 297">
          <a:extLst>
            <a:ext uri="{FF2B5EF4-FFF2-40B4-BE49-F238E27FC236}">
              <a16:creationId xmlns:a16="http://schemas.microsoft.com/office/drawing/2014/main" id="{3790C8E6-B95D-410C-9DA2-A84A0B40BFA1}"/>
            </a:ext>
          </a:extLst>
        </xdr:cNvPr>
        <xdr:cNvSpPr/>
      </xdr:nvSpPr>
      <xdr:spPr>
        <a:xfrm>
          <a:off x="988060" y="14212751"/>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C74810E8-F0E2-458F-884E-405B0B6D85E0}"/>
            </a:ext>
          </a:extLst>
        </xdr:cNvPr>
        <xdr:cNvSpPr txBox="1"/>
      </xdr:nvSpPr>
      <xdr:spPr>
        <a:xfrm>
          <a:off x="400304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6A366D10-5DD0-46DB-A20C-51EA0264BD9B}"/>
            </a:ext>
          </a:extLst>
        </xdr:cNvPr>
        <xdr:cNvSpPr txBox="1"/>
      </xdr:nvSpPr>
      <xdr:spPr>
        <a:xfrm>
          <a:off x="32600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C11332CF-7A4E-4C3F-A8BA-92B12A143406}"/>
            </a:ext>
          </a:extLst>
        </xdr:cNvPr>
        <xdr:cNvSpPr txBox="1"/>
      </xdr:nvSpPr>
      <xdr:spPr>
        <a:xfrm>
          <a:off x="24549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99BC589B-A82E-482D-8D06-0462D90241BF}"/>
            </a:ext>
          </a:extLst>
        </xdr:cNvPr>
        <xdr:cNvSpPr txBox="1"/>
      </xdr:nvSpPr>
      <xdr:spPr>
        <a:xfrm>
          <a:off x="1657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1C9F8B39-5030-4766-AF4C-A5C01A90062C}"/>
            </a:ext>
          </a:extLst>
        </xdr:cNvPr>
        <xdr:cNvSpPr txBox="1"/>
      </xdr:nvSpPr>
      <xdr:spPr>
        <a:xfrm>
          <a:off x="859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70576</xdr:rowOff>
    </xdr:from>
    <xdr:to>
      <xdr:col>24</xdr:col>
      <xdr:colOff>114300</xdr:colOff>
      <xdr:row>83</xdr:row>
      <xdr:rowOff>726</xdr:rowOff>
    </xdr:to>
    <xdr:sp macro="" textlink="">
      <xdr:nvSpPr>
        <xdr:cNvPr id="304" name="楕円 303">
          <a:extLst>
            <a:ext uri="{FF2B5EF4-FFF2-40B4-BE49-F238E27FC236}">
              <a16:creationId xmlns:a16="http://schemas.microsoft.com/office/drawing/2014/main" id="{EA8C4F08-95B4-4BE3-855B-A0F95A2AC1F8}"/>
            </a:ext>
          </a:extLst>
        </xdr:cNvPr>
        <xdr:cNvSpPr/>
      </xdr:nvSpPr>
      <xdr:spPr>
        <a:xfrm>
          <a:off x="4131310" y="14127571"/>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93453</xdr:rowOff>
    </xdr:from>
    <xdr:ext cx="405111" cy="259045"/>
    <xdr:sp macro="" textlink="">
      <xdr:nvSpPr>
        <xdr:cNvPr id="305" name="【公営住宅】&#10;有形固定資産減価償却率該当値テキスト">
          <a:extLst>
            <a:ext uri="{FF2B5EF4-FFF2-40B4-BE49-F238E27FC236}">
              <a16:creationId xmlns:a16="http://schemas.microsoft.com/office/drawing/2014/main" id="{EA6539BC-5781-429C-8AD7-6C45F501DBB3}"/>
            </a:ext>
          </a:extLst>
        </xdr:cNvPr>
        <xdr:cNvSpPr txBox="1"/>
      </xdr:nvSpPr>
      <xdr:spPr>
        <a:xfrm>
          <a:off x="4212590" y="139847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36286</xdr:rowOff>
    </xdr:from>
    <xdr:to>
      <xdr:col>20</xdr:col>
      <xdr:colOff>38100</xdr:colOff>
      <xdr:row>82</xdr:row>
      <xdr:rowOff>137886</xdr:rowOff>
    </xdr:to>
    <xdr:sp macro="" textlink="">
      <xdr:nvSpPr>
        <xdr:cNvPr id="306" name="楕円 305">
          <a:extLst>
            <a:ext uri="{FF2B5EF4-FFF2-40B4-BE49-F238E27FC236}">
              <a16:creationId xmlns:a16="http://schemas.microsoft.com/office/drawing/2014/main" id="{B5D9D103-E807-44AD-B6E1-B362769433DC}"/>
            </a:ext>
          </a:extLst>
        </xdr:cNvPr>
        <xdr:cNvSpPr/>
      </xdr:nvSpPr>
      <xdr:spPr>
        <a:xfrm>
          <a:off x="3388360" y="1409518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87086</xdr:rowOff>
    </xdr:from>
    <xdr:to>
      <xdr:col>24</xdr:col>
      <xdr:colOff>63500</xdr:colOff>
      <xdr:row>82</xdr:row>
      <xdr:rowOff>121376</xdr:rowOff>
    </xdr:to>
    <xdr:cxnSp macro="">
      <xdr:nvCxnSpPr>
        <xdr:cNvPr id="307" name="直線コネクタ 306">
          <a:extLst>
            <a:ext uri="{FF2B5EF4-FFF2-40B4-BE49-F238E27FC236}">
              <a16:creationId xmlns:a16="http://schemas.microsoft.com/office/drawing/2014/main" id="{ACAB5E76-CE1E-4139-936F-501E9A0FCCCD}"/>
            </a:ext>
          </a:extLst>
        </xdr:cNvPr>
        <xdr:cNvCxnSpPr/>
      </xdr:nvCxnSpPr>
      <xdr:spPr>
        <a:xfrm>
          <a:off x="3431540" y="14147891"/>
          <a:ext cx="74295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55880</xdr:rowOff>
    </xdr:from>
    <xdr:to>
      <xdr:col>15</xdr:col>
      <xdr:colOff>101600</xdr:colOff>
      <xdr:row>82</xdr:row>
      <xdr:rowOff>157480</xdr:rowOff>
    </xdr:to>
    <xdr:sp macro="" textlink="">
      <xdr:nvSpPr>
        <xdr:cNvPr id="308" name="楕円 307">
          <a:extLst>
            <a:ext uri="{FF2B5EF4-FFF2-40B4-BE49-F238E27FC236}">
              <a16:creationId xmlns:a16="http://schemas.microsoft.com/office/drawing/2014/main" id="{5AF0FC26-3C2D-4787-9138-8901A5128E94}"/>
            </a:ext>
          </a:extLst>
        </xdr:cNvPr>
        <xdr:cNvSpPr/>
      </xdr:nvSpPr>
      <xdr:spPr>
        <a:xfrm>
          <a:off x="2571750" y="14118590"/>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87086</xdr:rowOff>
    </xdr:from>
    <xdr:to>
      <xdr:col>19</xdr:col>
      <xdr:colOff>177800</xdr:colOff>
      <xdr:row>82</xdr:row>
      <xdr:rowOff>106680</xdr:rowOff>
    </xdr:to>
    <xdr:cxnSp macro="">
      <xdr:nvCxnSpPr>
        <xdr:cNvPr id="309" name="直線コネクタ 308">
          <a:extLst>
            <a:ext uri="{FF2B5EF4-FFF2-40B4-BE49-F238E27FC236}">
              <a16:creationId xmlns:a16="http://schemas.microsoft.com/office/drawing/2014/main" id="{6CA74F33-F3E8-4DB3-91D0-3FD6C0BD835F}"/>
            </a:ext>
          </a:extLst>
        </xdr:cNvPr>
        <xdr:cNvCxnSpPr/>
      </xdr:nvCxnSpPr>
      <xdr:spPr>
        <a:xfrm flipV="1">
          <a:off x="2626360" y="14147891"/>
          <a:ext cx="805180" cy="15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82</xdr:row>
      <xdr:rowOff>18324</xdr:rowOff>
    </xdr:from>
    <xdr:to>
      <xdr:col>10</xdr:col>
      <xdr:colOff>165100</xdr:colOff>
      <xdr:row>82</xdr:row>
      <xdr:rowOff>119924</xdr:rowOff>
    </xdr:to>
    <xdr:sp macro="" textlink="">
      <xdr:nvSpPr>
        <xdr:cNvPr id="310" name="楕円 309">
          <a:extLst>
            <a:ext uri="{FF2B5EF4-FFF2-40B4-BE49-F238E27FC236}">
              <a16:creationId xmlns:a16="http://schemas.microsoft.com/office/drawing/2014/main" id="{F0C434FB-6F9E-4C20-A449-2A81991991F5}"/>
            </a:ext>
          </a:extLst>
        </xdr:cNvPr>
        <xdr:cNvSpPr/>
      </xdr:nvSpPr>
      <xdr:spPr>
        <a:xfrm>
          <a:off x="1774190" y="14081034"/>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69124</xdr:rowOff>
    </xdr:from>
    <xdr:to>
      <xdr:col>15</xdr:col>
      <xdr:colOff>50800</xdr:colOff>
      <xdr:row>82</xdr:row>
      <xdr:rowOff>106680</xdr:rowOff>
    </xdr:to>
    <xdr:cxnSp macro="">
      <xdr:nvCxnSpPr>
        <xdr:cNvPr id="311" name="直線コネクタ 310">
          <a:extLst>
            <a:ext uri="{FF2B5EF4-FFF2-40B4-BE49-F238E27FC236}">
              <a16:creationId xmlns:a16="http://schemas.microsoft.com/office/drawing/2014/main" id="{E99BFB70-1302-423A-B45C-5F6B99ADA7D1}"/>
            </a:ext>
          </a:extLst>
        </xdr:cNvPr>
        <xdr:cNvCxnSpPr/>
      </xdr:nvCxnSpPr>
      <xdr:spPr>
        <a:xfrm>
          <a:off x="1828800" y="14126119"/>
          <a:ext cx="79756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81</xdr:row>
      <xdr:rowOff>158750</xdr:rowOff>
    </xdr:from>
    <xdr:to>
      <xdr:col>6</xdr:col>
      <xdr:colOff>38100</xdr:colOff>
      <xdr:row>82</xdr:row>
      <xdr:rowOff>88900</xdr:rowOff>
    </xdr:to>
    <xdr:sp macro="" textlink="">
      <xdr:nvSpPr>
        <xdr:cNvPr id="312" name="楕円 311">
          <a:extLst>
            <a:ext uri="{FF2B5EF4-FFF2-40B4-BE49-F238E27FC236}">
              <a16:creationId xmlns:a16="http://schemas.microsoft.com/office/drawing/2014/main" id="{50A9B97D-672A-4B3A-B555-4E297767ECA4}"/>
            </a:ext>
          </a:extLst>
        </xdr:cNvPr>
        <xdr:cNvSpPr/>
      </xdr:nvSpPr>
      <xdr:spPr>
        <a:xfrm>
          <a:off x="988060" y="14048105"/>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82</xdr:row>
      <xdr:rowOff>38100</xdr:rowOff>
    </xdr:from>
    <xdr:to>
      <xdr:col>10</xdr:col>
      <xdr:colOff>114300</xdr:colOff>
      <xdr:row>82</xdr:row>
      <xdr:rowOff>69124</xdr:rowOff>
    </xdr:to>
    <xdr:cxnSp macro="">
      <xdr:nvCxnSpPr>
        <xdr:cNvPr id="313" name="直線コネクタ 312">
          <a:extLst>
            <a:ext uri="{FF2B5EF4-FFF2-40B4-BE49-F238E27FC236}">
              <a16:creationId xmlns:a16="http://schemas.microsoft.com/office/drawing/2014/main" id="{A1831B70-168B-422F-8341-F40F2CCAD5AC}"/>
            </a:ext>
          </a:extLst>
        </xdr:cNvPr>
        <xdr:cNvCxnSpPr/>
      </xdr:nvCxnSpPr>
      <xdr:spPr>
        <a:xfrm>
          <a:off x="1031240" y="14097000"/>
          <a:ext cx="797560" cy="29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91457</xdr:rowOff>
    </xdr:from>
    <xdr:ext cx="405111" cy="259045"/>
    <xdr:sp macro="" textlink="">
      <xdr:nvSpPr>
        <xdr:cNvPr id="314" name="n_1aveValue【公営住宅】&#10;有形固定資産減価償却率">
          <a:extLst>
            <a:ext uri="{FF2B5EF4-FFF2-40B4-BE49-F238E27FC236}">
              <a16:creationId xmlns:a16="http://schemas.microsoft.com/office/drawing/2014/main" id="{55693405-CFE4-4A31-B8D7-61CB244DF92B}"/>
            </a:ext>
          </a:extLst>
        </xdr:cNvPr>
        <xdr:cNvSpPr txBox="1"/>
      </xdr:nvSpPr>
      <xdr:spPr>
        <a:xfrm>
          <a:off x="3239144" y="14325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81659</xdr:rowOff>
    </xdr:from>
    <xdr:ext cx="405111" cy="259045"/>
    <xdr:sp macro="" textlink="">
      <xdr:nvSpPr>
        <xdr:cNvPr id="315" name="n_2aveValue【公営住宅】&#10;有形固定資産減価償却率">
          <a:extLst>
            <a:ext uri="{FF2B5EF4-FFF2-40B4-BE49-F238E27FC236}">
              <a16:creationId xmlns:a16="http://schemas.microsoft.com/office/drawing/2014/main" id="{F04246ED-AB2B-492B-BA15-306D1E3BA3DE}"/>
            </a:ext>
          </a:extLst>
        </xdr:cNvPr>
        <xdr:cNvSpPr txBox="1"/>
      </xdr:nvSpPr>
      <xdr:spPr>
        <a:xfrm>
          <a:off x="2439044" y="143139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73496</xdr:rowOff>
    </xdr:from>
    <xdr:ext cx="405111" cy="259045"/>
    <xdr:sp macro="" textlink="">
      <xdr:nvSpPr>
        <xdr:cNvPr id="316" name="n_3aveValue【公営住宅】&#10;有形固定資産減価償却率">
          <a:extLst>
            <a:ext uri="{FF2B5EF4-FFF2-40B4-BE49-F238E27FC236}">
              <a16:creationId xmlns:a16="http://schemas.microsoft.com/office/drawing/2014/main" id="{8BD3FEE2-3B47-4A2F-9E44-BF2E8AFE73AE}"/>
            </a:ext>
          </a:extLst>
        </xdr:cNvPr>
        <xdr:cNvSpPr txBox="1"/>
      </xdr:nvSpPr>
      <xdr:spPr>
        <a:xfrm>
          <a:off x="1641484" y="143038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75128</xdr:rowOff>
    </xdr:from>
    <xdr:ext cx="405111" cy="259045"/>
    <xdr:sp macro="" textlink="">
      <xdr:nvSpPr>
        <xdr:cNvPr id="317" name="n_4aveValue【公営住宅】&#10;有形固定資産減価償却率">
          <a:extLst>
            <a:ext uri="{FF2B5EF4-FFF2-40B4-BE49-F238E27FC236}">
              <a16:creationId xmlns:a16="http://schemas.microsoft.com/office/drawing/2014/main" id="{703E4F34-01AB-4DFA-845F-18FB28CC9D1E}"/>
            </a:ext>
          </a:extLst>
        </xdr:cNvPr>
        <xdr:cNvSpPr txBox="1"/>
      </xdr:nvSpPr>
      <xdr:spPr>
        <a:xfrm>
          <a:off x="855354" y="143054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80</xdr:row>
      <xdr:rowOff>154413</xdr:rowOff>
    </xdr:from>
    <xdr:ext cx="405111" cy="259045"/>
    <xdr:sp macro="" textlink="">
      <xdr:nvSpPr>
        <xdr:cNvPr id="318" name="n_1mainValue【公営住宅】&#10;有形固定資産減価償却率">
          <a:extLst>
            <a:ext uri="{FF2B5EF4-FFF2-40B4-BE49-F238E27FC236}">
              <a16:creationId xmlns:a16="http://schemas.microsoft.com/office/drawing/2014/main" id="{86C9AFE3-CD5C-4243-A847-8EEF3422DB2D}"/>
            </a:ext>
          </a:extLst>
        </xdr:cNvPr>
        <xdr:cNvSpPr txBox="1"/>
      </xdr:nvSpPr>
      <xdr:spPr>
        <a:xfrm>
          <a:off x="3239144" y="138704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2557</xdr:rowOff>
    </xdr:from>
    <xdr:ext cx="405111" cy="259045"/>
    <xdr:sp macro="" textlink="">
      <xdr:nvSpPr>
        <xdr:cNvPr id="319" name="n_2mainValue【公営住宅】&#10;有形固定資産減価償却率">
          <a:extLst>
            <a:ext uri="{FF2B5EF4-FFF2-40B4-BE49-F238E27FC236}">
              <a16:creationId xmlns:a16="http://schemas.microsoft.com/office/drawing/2014/main" id="{3EC88D64-D03A-46D3-9828-88ED4DAFDACC}"/>
            </a:ext>
          </a:extLst>
        </xdr:cNvPr>
        <xdr:cNvSpPr txBox="1"/>
      </xdr:nvSpPr>
      <xdr:spPr>
        <a:xfrm>
          <a:off x="2439044" y="13890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136451</xdr:rowOff>
    </xdr:from>
    <xdr:ext cx="405111" cy="259045"/>
    <xdr:sp macro="" textlink="">
      <xdr:nvSpPr>
        <xdr:cNvPr id="320" name="n_3mainValue【公営住宅】&#10;有形固定資産減価償却率">
          <a:extLst>
            <a:ext uri="{FF2B5EF4-FFF2-40B4-BE49-F238E27FC236}">
              <a16:creationId xmlns:a16="http://schemas.microsoft.com/office/drawing/2014/main" id="{0D22E8A0-611F-41A7-8AD3-09A9303D60E8}"/>
            </a:ext>
          </a:extLst>
        </xdr:cNvPr>
        <xdr:cNvSpPr txBox="1"/>
      </xdr:nvSpPr>
      <xdr:spPr>
        <a:xfrm>
          <a:off x="1641484" y="138486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105427</xdr:rowOff>
    </xdr:from>
    <xdr:ext cx="405111" cy="259045"/>
    <xdr:sp macro="" textlink="">
      <xdr:nvSpPr>
        <xdr:cNvPr id="321" name="n_4mainValue【公営住宅】&#10;有形固定資産減価償却率">
          <a:extLst>
            <a:ext uri="{FF2B5EF4-FFF2-40B4-BE49-F238E27FC236}">
              <a16:creationId xmlns:a16="http://schemas.microsoft.com/office/drawing/2014/main" id="{1AADA07E-FAE4-4A80-A8DF-1E770B97E6ED}"/>
            </a:ext>
          </a:extLst>
        </xdr:cNvPr>
        <xdr:cNvSpPr txBox="1"/>
      </xdr:nvSpPr>
      <xdr:spPr>
        <a:xfrm>
          <a:off x="855354" y="13819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2" name="正方形/長方形 321">
          <a:extLst>
            <a:ext uri="{FF2B5EF4-FFF2-40B4-BE49-F238E27FC236}">
              <a16:creationId xmlns:a16="http://schemas.microsoft.com/office/drawing/2014/main" id="{1D90BC5B-02F8-4F3C-A261-3FDF7D7AF366}"/>
            </a:ext>
          </a:extLst>
        </xdr:cNvPr>
        <xdr:cNvSpPr/>
      </xdr:nvSpPr>
      <xdr:spPr>
        <a:xfrm>
          <a:off x="596011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3" name="正方形/長方形 322">
          <a:extLst>
            <a:ext uri="{FF2B5EF4-FFF2-40B4-BE49-F238E27FC236}">
              <a16:creationId xmlns:a16="http://schemas.microsoft.com/office/drawing/2014/main" id="{1CA6C8C0-6FBE-4193-A3E4-E39AE5DC614E}"/>
            </a:ext>
          </a:extLst>
        </xdr:cNvPr>
        <xdr:cNvSpPr/>
      </xdr:nvSpPr>
      <xdr:spPr>
        <a:xfrm>
          <a:off x="60604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4" name="正方形/長方形 323">
          <a:extLst>
            <a:ext uri="{FF2B5EF4-FFF2-40B4-BE49-F238E27FC236}">
              <a16:creationId xmlns:a16="http://schemas.microsoft.com/office/drawing/2014/main" id="{C1ED8DAE-AF9B-4F53-A5CD-F011106413F8}"/>
            </a:ext>
          </a:extLst>
        </xdr:cNvPr>
        <xdr:cNvSpPr/>
      </xdr:nvSpPr>
      <xdr:spPr>
        <a:xfrm>
          <a:off x="60604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5" name="正方形/長方形 324">
          <a:extLst>
            <a:ext uri="{FF2B5EF4-FFF2-40B4-BE49-F238E27FC236}">
              <a16:creationId xmlns:a16="http://schemas.microsoft.com/office/drawing/2014/main" id="{CA2419A2-BE1F-4DEF-ABAF-4E62AABA6923}"/>
            </a:ext>
          </a:extLst>
        </xdr:cNvPr>
        <xdr:cNvSpPr/>
      </xdr:nvSpPr>
      <xdr:spPr>
        <a:xfrm>
          <a:off x="69888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6" name="正方形/長方形 325">
          <a:extLst>
            <a:ext uri="{FF2B5EF4-FFF2-40B4-BE49-F238E27FC236}">
              <a16:creationId xmlns:a16="http://schemas.microsoft.com/office/drawing/2014/main" id="{F7D54A8E-8045-4731-9BD0-E048BE20A210}"/>
            </a:ext>
          </a:extLst>
        </xdr:cNvPr>
        <xdr:cNvSpPr/>
      </xdr:nvSpPr>
      <xdr:spPr>
        <a:xfrm>
          <a:off x="69888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7" name="正方形/長方形 326">
          <a:extLst>
            <a:ext uri="{FF2B5EF4-FFF2-40B4-BE49-F238E27FC236}">
              <a16:creationId xmlns:a16="http://schemas.microsoft.com/office/drawing/2014/main" id="{98892EC8-977C-4E48-821C-E0BA1A68AD62}"/>
            </a:ext>
          </a:extLst>
        </xdr:cNvPr>
        <xdr:cNvSpPr/>
      </xdr:nvSpPr>
      <xdr:spPr>
        <a:xfrm>
          <a:off x="80175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8" name="正方形/長方形 327">
          <a:extLst>
            <a:ext uri="{FF2B5EF4-FFF2-40B4-BE49-F238E27FC236}">
              <a16:creationId xmlns:a16="http://schemas.microsoft.com/office/drawing/2014/main" id="{FEEEA47F-99D7-4627-AF51-52A5A70C1245}"/>
            </a:ext>
          </a:extLst>
        </xdr:cNvPr>
        <xdr:cNvSpPr/>
      </xdr:nvSpPr>
      <xdr:spPr>
        <a:xfrm>
          <a:off x="80175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9" name="正方形/長方形 328">
          <a:extLst>
            <a:ext uri="{FF2B5EF4-FFF2-40B4-BE49-F238E27FC236}">
              <a16:creationId xmlns:a16="http://schemas.microsoft.com/office/drawing/2014/main" id="{9BC207F5-3B38-4D7F-A668-7A1BD1FADEA7}"/>
            </a:ext>
          </a:extLst>
        </xdr:cNvPr>
        <xdr:cNvSpPr/>
      </xdr:nvSpPr>
      <xdr:spPr>
        <a:xfrm>
          <a:off x="5960110" y="1295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0" name="テキスト ボックス 329">
          <a:extLst>
            <a:ext uri="{FF2B5EF4-FFF2-40B4-BE49-F238E27FC236}">
              <a16:creationId xmlns:a16="http://schemas.microsoft.com/office/drawing/2014/main" id="{FFB715FC-22F4-40CA-8F1A-D3FE0842CE72}"/>
            </a:ext>
          </a:extLst>
        </xdr:cNvPr>
        <xdr:cNvSpPr txBox="1"/>
      </xdr:nvSpPr>
      <xdr:spPr>
        <a:xfrm>
          <a:off x="592201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a:extLst>
            <a:ext uri="{FF2B5EF4-FFF2-40B4-BE49-F238E27FC236}">
              <a16:creationId xmlns:a16="http://schemas.microsoft.com/office/drawing/2014/main" id="{6339CB2D-55A7-4EBB-895A-21ECFF60E91A}"/>
            </a:ext>
          </a:extLst>
        </xdr:cNvPr>
        <xdr:cNvCxnSpPr/>
      </xdr:nvCxnSpPr>
      <xdr:spPr>
        <a:xfrm>
          <a:off x="5960110" y="1524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32" name="直線コネクタ 331">
          <a:extLst>
            <a:ext uri="{FF2B5EF4-FFF2-40B4-BE49-F238E27FC236}">
              <a16:creationId xmlns:a16="http://schemas.microsoft.com/office/drawing/2014/main" id="{B9386ED4-B7A5-4451-945E-E6E824FFF92F}"/>
            </a:ext>
          </a:extLst>
        </xdr:cNvPr>
        <xdr:cNvCxnSpPr/>
      </xdr:nvCxnSpPr>
      <xdr:spPr>
        <a:xfrm>
          <a:off x="5960110" y="1485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3" name="テキスト ボックス 332">
          <a:extLst>
            <a:ext uri="{FF2B5EF4-FFF2-40B4-BE49-F238E27FC236}">
              <a16:creationId xmlns:a16="http://schemas.microsoft.com/office/drawing/2014/main" id="{598B4690-53A0-410E-8302-2C0E35DDD1C2}"/>
            </a:ext>
          </a:extLst>
        </xdr:cNvPr>
        <xdr:cNvSpPr txBox="1"/>
      </xdr:nvSpPr>
      <xdr:spPr>
        <a:xfrm>
          <a:off x="5527221" y="1471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4" name="直線コネクタ 333">
          <a:extLst>
            <a:ext uri="{FF2B5EF4-FFF2-40B4-BE49-F238E27FC236}">
              <a16:creationId xmlns:a16="http://schemas.microsoft.com/office/drawing/2014/main" id="{A53CDB26-0F97-4038-B3DF-E2C60BB51713}"/>
            </a:ext>
          </a:extLst>
        </xdr:cNvPr>
        <xdr:cNvCxnSpPr/>
      </xdr:nvCxnSpPr>
      <xdr:spPr>
        <a:xfrm>
          <a:off x="5960110" y="1447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83</xdr:row>
      <xdr:rowOff>105427</xdr:rowOff>
    </xdr:from>
    <xdr:ext cx="531299" cy="259045"/>
    <xdr:sp macro="" textlink="">
      <xdr:nvSpPr>
        <xdr:cNvPr id="335" name="テキスト ボックス 334">
          <a:extLst>
            <a:ext uri="{FF2B5EF4-FFF2-40B4-BE49-F238E27FC236}">
              <a16:creationId xmlns:a16="http://schemas.microsoft.com/office/drawing/2014/main" id="{106ACE42-B5C6-4C95-B7F1-1F78222381EE}"/>
            </a:ext>
          </a:extLst>
        </xdr:cNvPr>
        <xdr:cNvSpPr txBox="1"/>
      </xdr:nvSpPr>
      <xdr:spPr>
        <a:xfrm>
          <a:off x="5485961" y="1433387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6" name="直線コネクタ 335">
          <a:extLst>
            <a:ext uri="{FF2B5EF4-FFF2-40B4-BE49-F238E27FC236}">
              <a16:creationId xmlns:a16="http://schemas.microsoft.com/office/drawing/2014/main" id="{5902CC3B-5FA1-40B2-9418-9E4BDF33B262}"/>
            </a:ext>
          </a:extLst>
        </xdr:cNvPr>
        <xdr:cNvCxnSpPr/>
      </xdr:nvCxnSpPr>
      <xdr:spPr>
        <a:xfrm>
          <a:off x="5960110" y="1409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37" name="テキスト ボックス 336">
          <a:extLst>
            <a:ext uri="{FF2B5EF4-FFF2-40B4-BE49-F238E27FC236}">
              <a16:creationId xmlns:a16="http://schemas.microsoft.com/office/drawing/2014/main" id="{8F90965D-FAE1-4D0B-B77F-F35789DADBDD}"/>
            </a:ext>
          </a:extLst>
        </xdr:cNvPr>
        <xdr:cNvSpPr txBox="1"/>
      </xdr:nvSpPr>
      <xdr:spPr>
        <a:xfrm>
          <a:off x="5485961" y="1395287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8" name="直線コネクタ 337">
          <a:extLst>
            <a:ext uri="{FF2B5EF4-FFF2-40B4-BE49-F238E27FC236}">
              <a16:creationId xmlns:a16="http://schemas.microsoft.com/office/drawing/2014/main" id="{F21812E5-B909-4786-B301-2D1BFE0C7B91}"/>
            </a:ext>
          </a:extLst>
        </xdr:cNvPr>
        <xdr:cNvCxnSpPr/>
      </xdr:nvCxnSpPr>
      <xdr:spPr>
        <a:xfrm>
          <a:off x="5960110" y="13716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339" name="テキスト ボックス 338">
          <a:extLst>
            <a:ext uri="{FF2B5EF4-FFF2-40B4-BE49-F238E27FC236}">
              <a16:creationId xmlns:a16="http://schemas.microsoft.com/office/drawing/2014/main" id="{D09992FD-2C64-4559-A24F-35763B0A882D}"/>
            </a:ext>
          </a:extLst>
        </xdr:cNvPr>
        <xdr:cNvSpPr txBox="1"/>
      </xdr:nvSpPr>
      <xdr:spPr>
        <a:xfrm>
          <a:off x="5485961" y="1357187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40" name="直線コネクタ 339">
          <a:extLst>
            <a:ext uri="{FF2B5EF4-FFF2-40B4-BE49-F238E27FC236}">
              <a16:creationId xmlns:a16="http://schemas.microsoft.com/office/drawing/2014/main" id="{143CBA22-4E4B-4341-AD08-74EB0E9C0FE7}"/>
            </a:ext>
          </a:extLst>
        </xdr:cNvPr>
        <xdr:cNvCxnSpPr/>
      </xdr:nvCxnSpPr>
      <xdr:spPr>
        <a:xfrm>
          <a:off x="5960110" y="1333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41" name="テキスト ボックス 340">
          <a:extLst>
            <a:ext uri="{FF2B5EF4-FFF2-40B4-BE49-F238E27FC236}">
              <a16:creationId xmlns:a16="http://schemas.microsoft.com/office/drawing/2014/main" id="{9E1593B4-8590-4197-9CB5-E4866E58442C}"/>
            </a:ext>
          </a:extLst>
        </xdr:cNvPr>
        <xdr:cNvSpPr txBox="1"/>
      </xdr:nvSpPr>
      <xdr:spPr>
        <a:xfrm>
          <a:off x="5485961" y="13194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2" name="直線コネクタ 341">
          <a:extLst>
            <a:ext uri="{FF2B5EF4-FFF2-40B4-BE49-F238E27FC236}">
              <a16:creationId xmlns:a16="http://schemas.microsoft.com/office/drawing/2014/main" id="{C51AECEB-6DDE-4B13-8187-DFFACE064990}"/>
            </a:ext>
          </a:extLst>
        </xdr:cNvPr>
        <xdr:cNvCxnSpPr/>
      </xdr:nvCxnSpPr>
      <xdr:spPr>
        <a:xfrm>
          <a:off x="5960110" y="1295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3" name="テキスト ボックス 342">
          <a:extLst>
            <a:ext uri="{FF2B5EF4-FFF2-40B4-BE49-F238E27FC236}">
              <a16:creationId xmlns:a16="http://schemas.microsoft.com/office/drawing/2014/main" id="{F9A20729-BE3F-4334-952F-11CE6DEB2008}"/>
            </a:ext>
          </a:extLst>
        </xdr:cNvPr>
        <xdr:cNvSpPr txBox="1"/>
      </xdr:nvSpPr>
      <xdr:spPr>
        <a:xfrm>
          <a:off x="5485961" y="12813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4" name="【公営住宅】&#10;一人当たり面積グラフ枠">
          <a:extLst>
            <a:ext uri="{FF2B5EF4-FFF2-40B4-BE49-F238E27FC236}">
              <a16:creationId xmlns:a16="http://schemas.microsoft.com/office/drawing/2014/main" id="{8941C28C-5D48-483F-ABE6-1FB11C702726}"/>
            </a:ext>
          </a:extLst>
        </xdr:cNvPr>
        <xdr:cNvSpPr/>
      </xdr:nvSpPr>
      <xdr:spPr>
        <a:xfrm>
          <a:off x="5960110" y="1295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82</xdr:row>
      <xdr:rowOff>105194</xdr:rowOff>
    </xdr:from>
    <xdr:to>
      <xdr:col>54</xdr:col>
      <xdr:colOff>189865</xdr:colOff>
      <xdr:row>86</xdr:row>
      <xdr:rowOff>107556</xdr:rowOff>
    </xdr:to>
    <xdr:cxnSp macro="">
      <xdr:nvCxnSpPr>
        <xdr:cNvPr id="345" name="直線コネクタ 344">
          <a:extLst>
            <a:ext uri="{FF2B5EF4-FFF2-40B4-BE49-F238E27FC236}">
              <a16:creationId xmlns:a16="http://schemas.microsoft.com/office/drawing/2014/main" id="{F20688C6-E3F2-43D5-8457-2B44E0D94E67}"/>
            </a:ext>
          </a:extLst>
        </xdr:cNvPr>
        <xdr:cNvCxnSpPr/>
      </xdr:nvCxnSpPr>
      <xdr:spPr>
        <a:xfrm flipV="1">
          <a:off x="9429115" y="14162189"/>
          <a:ext cx="0" cy="6881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111383</xdr:rowOff>
    </xdr:from>
    <xdr:ext cx="469744" cy="259045"/>
    <xdr:sp macro="" textlink="">
      <xdr:nvSpPr>
        <xdr:cNvPr id="346" name="【公営住宅】&#10;一人当たり面積最小値テキスト">
          <a:extLst>
            <a:ext uri="{FF2B5EF4-FFF2-40B4-BE49-F238E27FC236}">
              <a16:creationId xmlns:a16="http://schemas.microsoft.com/office/drawing/2014/main" id="{D2C493F5-448D-45CB-95E8-A141AFE6F81D}"/>
            </a:ext>
          </a:extLst>
        </xdr:cNvPr>
        <xdr:cNvSpPr txBox="1"/>
      </xdr:nvSpPr>
      <xdr:spPr>
        <a:xfrm>
          <a:off x="9467850" y="148560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107556</xdr:rowOff>
    </xdr:from>
    <xdr:to>
      <xdr:col>55</xdr:col>
      <xdr:colOff>88900</xdr:colOff>
      <xdr:row>86</xdr:row>
      <xdr:rowOff>107556</xdr:rowOff>
    </xdr:to>
    <xdr:cxnSp macro="">
      <xdr:nvCxnSpPr>
        <xdr:cNvPr id="347" name="直線コネクタ 346">
          <a:extLst>
            <a:ext uri="{FF2B5EF4-FFF2-40B4-BE49-F238E27FC236}">
              <a16:creationId xmlns:a16="http://schemas.microsoft.com/office/drawing/2014/main" id="{09DEE2E6-2925-4B5C-9364-AA53BBA8DA13}"/>
            </a:ext>
          </a:extLst>
        </xdr:cNvPr>
        <xdr:cNvCxnSpPr/>
      </xdr:nvCxnSpPr>
      <xdr:spPr>
        <a:xfrm>
          <a:off x="9356090" y="14850351"/>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81</xdr:row>
      <xdr:rowOff>51871</xdr:rowOff>
    </xdr:from>
    <xdr:ext cx="534377" cy="259045"/>
    <xdr:sp macro="" textlink="">
      <xdr:nvSpPr>
        <xdr:cNvPr id="348" name="【公営住宅】&#10;一人当たり面積最大値テキスト">
          <a:extLst>
            <a:ext uri="{FF2B5EF4-FFF2-40B4-BE49-F238E27FC236}">
              <a16:creationId xmlns:a16="http://schemas.microsoft.com/office/drawing/2014/main" id="{0DBC236C-C265-4F12-86F4-804785E2BBAD}"/>
            </a:ext>
          </a:extLst>
        </xdr:cNvPr>
        <xdr:cNvSpPr txBox="1"/>
      </xdr:nvSpPr>
      <xdr:spPr>
        <a:xfrm>
          <a:off x="9467850" y="13943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18.239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82</xdr:row>
      <xdr:rowOff>105194</xdr:rowOff>
    </xdr:from>
    <xdr:to>
      <xdr:col>55</xdr:col>
      <xdr:colOff>88900</xdr:colOff>
      <xdr:row>82</xdr:row>
      <xdr:rowOff>105194</xdr:rowOff>
    </xdr:to>
    <xdr:cxnSp macro="">
      <xdr:nvCxnSpPr>
        <xdr:cNvPr id="349" name="直線コネクタ 348">
          <a:extLst>
            <a:ext uri="{FF2B5EF4-FFF2-40B4-BE49-F238E27FC236}">
              <a16:creationId xmlns:a16="http://schemas.microsoft.com/office/drawing/2014/main" id="{8A0B435D-6BE1-47D3-975F-42ABEC9E4DF3}"/>
            </a:ext>
          </a:extLst>
        </xdr:cNvPr>
        <xdr:cNvCxnSpPr/>
      </xdr:nvCxnSpPr>
      <xdr:spPr>
        <a:xfrm>
          <a:off x="9356090" y="14162189"/>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22496</xdr:rowOff>
    </xdr:from>
    <xdr:ext cx="469744" cy="259045"/>
    <xdr:sp macro="" textlink="">
      <xdr:nvSpPr>
        <xdr:cNvPr id="350" name="【公営住宅】&#10;一人当たり面積平均値テキスト">
          <a:extLst>
            <a:ext uri="{FF2B5EF4-FFF2-40B4-BE49-F238E27FC236}">
              <a16:creationId xmlns:a16="http://schemas.microsoft.com/office/drawing/2014/main" id="{5959D385-AFD1-4D81-AA60-186049605F38}"/>
            </a:ext>
          </a:extLst>
        </xdr:cNvPr>
        <xdr:cNvSpPr txBox="1"/>
      </xdr:nvSpPr>
      <xdr:spPr>
        <a:xfrm>
          <a:off x="9467850" y="1459193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44069</xdr:rowOff>
    </xdr:from>
    <xdr:to>
      <xdr:col>55</xdr:col>
      <xdr:colOff>50800</xdr:colOff>
      <xdr:row>85</xdr:row>
      <xdr:rowOff>145669</xdr:rowOff>
    </xdr:to>
    <xdr:sp macro="" textlink="">
      <xdr:nvSpPr>
        <xdr:cNvPr id="351" name="フローチャート: 判断 350">
          <a:extLst>
            <a:ext uri="{FF2B5EF4-FFF2-40B4-BE49-F238E27FC236}">
              <a16:creationId xmlns:a16="http://schemas.microsoft.com/office/drawing/2014/main" id="{77F9A3BE-A830-427A-B180-9A31A765484C}"/>
            </a:ext>
          </a:extLst>
        </xdr:cNvPr>
        <xdr:cNvSpPr/>
      </xdr:nvSpPr>
      <xdr:spPr>
        <a:xfrm>
          <a:off x="9394190" y="14619224"/>
          <a:ext cx="9017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52070</xdr:rowOff>
    </xdr:from>
    <xdr:to>
      <xdr:col>50</xdr:col>
      <xdr:colOff>165100</xdr:colOff>
      <xdr:row>85</xdr:row>
      <xdr:rowOff>153670</xdr:rowOff>
    </xdr:to>
    <xdr:sp macro="" textlink="">
      <xdr:nvSpPr>
        <xdr:cNvPr id="352" name="フローチャート: 判断 351">
          <a:extLst>
            <a:ext uri="{FF2B5EF4-FFF2-40B4-BE49-F238E27FC236}">
              <a16:creationId xmlns:a16="http://schemas.microsoft.com/office/drawing/2014/main" id="{31D7C73C-3685-4C16-AEF8-696C074FB4FB}"/>
            </a:ext>
          </a:extLst>
        </xdr:cNvPr>
        <xdr:cNvSpPr/>
      </xdr:nvSpPr>
      <xdr:spPr>
        <a:xfrm>
          <a:off x="8632190" y="14629130"/>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56032</xdr:rowOff>
    </xdr:from>
    <xdr:to>
      <xdr:col>46</xdr:col>
      <xdr:colOff>38100</xdr:colOff>
      <xdr:row>85</xdr:row>
      <xdr:rowOff>157632</xdr:rowOff>
    </xdr:to>
    <xdr:sp macro="" textlink="">
      <xdr:nvSpPr>
        <xdr:cNvPr id="353" name="フローチャート: 判断 352">
          <a:extLst>
            <a:ext uri="{FF2B5EF4-FFF2-40B4-BE49-F238E27FC236}">
              <a16:creationId xmlns:a16="http://schemas.microsoft.com/office/drawing/2014/main" id="{310C4CA1-3679-4047-887C-DE8D411369A0}"/>
            </a:ext>
          </a:extLst>
        </xdr:cNvPr>
        <xdr:cNvSpPr/>
      </xdr:nvSpPr>
      <xdr:spPr>
        <a:xfrm>
          <a:off x="7846060" y="14633092"/>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61824</xdr:rowOff>
    </xdr:from>
    <xdr:to>
      <xdr:col>41</xdr:col>
      <xdr:colOff>101600</xdr:colOff>
      <xdr:row>85</xdr:row>
      <xdr:rowOff>163424</xdr:rowOff>
    </xdr:to>
    <xdr:sp macro="" textlink="">
      <xdr:nvSpPr>
        <xdr:cNvPr id="354" name="フローチャート: 判断 353">
          <a:extLst>
            <a:ext uri="{FF2B5EF4-FFF2-40B4-BE49-F238E27FC236}">
              <a16:creationId xmlns:a16="http://schemas.microsoft.com/office/drawing/2014/main" id="{DE24DF23-7DE4-43AA-8650-97D506DB9CAD}"/>
            </a:ext>
          </a:extLst>
        </xdr:cNvPr>
        <xdr:cNvSpPr/>
      </xdr:nvSpPr>
      <xdr:spPr>
        <a:xfrm>
          <a:off x="7029450" y="14631264"/>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51955</xdr:rowOff>
    </xdr:from>
    <xdr:to>
      <xdr:col>36</xdr:col>
      <xdr:colOff>165100</xdr:colOff>
      <xdr:row>85</xdr:row>
      <xdr:rowOff>153555</xdr:rowOff>
    </xdr:to>
    <xdr:sp macro="" textlink="">
      <xdr:nvSpPr>
        <xdr:cNvPr id="355" name="フローチャート: 判断 354">
          <a:extLst>
            <a:ext uri="{FF2B5EF4-FFF2-40B4-BE49-F238E27FC236}">
              <a16:creationId xmlns:a16="http://schemas.microsoft.com/office/drawing/2014/main" id="{1E1B32D8-4C32-4708-B469-B8A29EEC008A}"/>
            </a:ext>
          </a:extLst>
        </xdr:cNvPr>
        <xdr:cNvSpPr/>
      </xdr:nvSpPr>
      <xdr:spPr>
        <a:xfrm>
          <a:off x="6231890" y="14629015"/>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6918BC45-516D-48A1-A5B7-ABEC7DB7D881}"/>
            </a:ext>
          </a:extLst>
        </xdr:cNvPr>
        <xdr:cNvSpPr txBox="1"/>
      </xdr:nvSpPr>
      <xdr:spPr>
        <a:xfrm>
          <a:off x="92583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20022A4F-D752-43F3-9C1A-EE37CEB9D235}"/>
            </a:ext>
          </a:extLst>
        </xdr:cNvPr>
        <xdr:cNvSpPr txBox="1"/>
      </xdr:nvSpPr>
      <xdr:spPr>
        <a:xfrm>
          <a:off x="8515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480A6865-AC44-45C2-A016-D9B5254D5BEA}"/>
            </a:ext>
          </a:extLst>
        </xdr:cNvPr>
        <xdr:cNvSpPr txBox="1"/>
      </xdr:nvSpPr>
      <xdr:spPr>
        <a:xfrm>
          <a:off x="7717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FAA2335E-E899-4593-9810-80B64E876503}"/>
            </a:ext>
          </a:extLst>
        </xdr:cNvPr>
        <xdr:cNvSpPr txBox="1"/>
      </xdr:nvSpPr>
      <xdr:spPr>
        <a:xfrm>
          <a:off x="6912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8FB4D3EC-219B-40F8-8E68-229C1D7BEF24}"/>
            </a:ext>
          </a:extLst>
        </xdr:cNvPr>
        <xdr:cNvSpPr txBox="1"/>
      </xdr:nvSpPr>
      <xdr:spPr>
        <a:xfrm>
          <a:off x="61150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27687</xdr:rowOff>
    </xdr:from>
    <xdr:to>
      <xdr:col>55</xdr:col>
      <xdr:colOff>50800</xdr:colOff>
      <xdr:row>85</xdr:row>
      <xdr:rowOff>129287</xdr:rowOff>
    </xdr:to>
    <xdr:sp macro="" textlink="">
      <xdr:nvSpPr>
        <xdr:cNvPr id="361" name="楕円 360">
          <a:extLst>
            <a:ext uri="{FF2B5EF4-FFF2-40B4-BE49-F238E27FC236}">
              <a16:creationId xmlns:a16="http://schemas.microsoft.com/office/drawing/2014/main" id="{12CB92EF-1E99-4FBF-A715-C7EEDEA7D671}"/>
            </a:ext>
          </a:extLst>
        </xdr:cNvPr>
        <xdr:cNvSpPr/>
      </xdr:nvSpPr>
      <xdr:spPr>
        <a:xfrm>
          <a:off x="9394190" y="14599032"/>
          <a:ext cx="9017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50564</xdr:rowOff>
    </xdr:from>
    <xdr:ext cx="469744" cy="259045"/>
    <xdr:sp macro="" textlink="">
      <xdr:nvSpPr>
        <xdr:cNvPr id="362" name="【公営住宅】&#10;一人当たり面積該当値テキスト">
          <a:extLst>
            <a:ext uri="{FF2B5EF4-FFF2-40B4-BE49-F238E27FC236}">
              <a16:creationId xmlns:a16="http://schemas.microsoft.com/office/drawing/2014/main" id="{287734CE-D101-431E-AA2F-6A15502BB7BB}"/>
            </a:ext>
          </a:extLst>
        </xdr:cNvPr>
        <xdr:cNvSpPr txBox="1"/>
      </xdr:nvSpPr>
      <xdr:spPr>
        <a:xfrm>
          <a:off x="9467850" y="144561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31648</xdr:rowOff>
    </xdr:from>
    <xdr:to>
      <xdr:col>50</xdr:col>
      <xdr:colOff>165100</xdr:colOff>
      <xdr:row>85</xdr:row>
      <xdr:rowOff>133248</xdr:rowOff>
    </xdr:to>
    <xdr:sp macro="" textlink="">
      <xdr:nvSpPr>
        <xdr:cNvPr id="363" name="楕円 362">
          <a:extLst>
            <a:ext uri="{FF2B5EF4-FFF2-40B4-BE49-F238E27FC236}">
              <a16:creationId xmlns:a16="http://schemas.microsoft.com/office/drawing/2014/main" id="{D1825342-1ABF-4930-9566-9618F047CD94}"/>
            </a:ext>
          </a:extLst>
        </xdr:cNvPr>
        <xdr:cNvSpPr/>
      </xdr:nvSpPr>
      <xdr:spPr>
        <a:xfrm>
          <a:off x="8632190" y="14602993"/>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78487</xdr:rowOff>
    </xdr:from>
    <xdr:to>
      <xdr:col>55</xdr:col>
      <xdr:colOff>0</xdr:colOff>
      <xdr:row>85</xdr:row>
      <xdr:rowOff>82448</xdr:rowOff>
    </xdr:to>
    <xdr:cxnSp macro="">
      <xdr:nvCxnSpPr>
        <xdr:cNvPr id="364" name="直線コネクタ 363">
          <a:extLst>
            <a:ext uri="{FF2B5EF4-FFF2-40B4-BE49-F238E27FC236}">
              <a16:creationId xmlns:a16="http://schemas.microsoft.com/office/drawing/2014/main" id="{DA37FD3E-5B56-4EA8-A7E7-013AA0482C7D}"/>
            </a:ext>
          </a:extLst>
        </xdr:cNvPr>
        <xdr:cNvCxnSpPr/>
      </xdr:nvCxnSpPr>
      <xdr:spPr>
        <a:xfrm flipV="1">
          <a:off x="8686800" y="14651737"/>
          <a:ext cx="742950" cy="58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35840</xdr:rowOff>
    </xdr:from>
    <xdr:to>
      <xdr:col>46</xdr:col>
      <xdr:colOff>38100</xdr:colOff>
      <xdr:row>85</xdr:row>
      <xdr:rowOff>137440</xdr:rowOff>
    </xdr:to>
    <xdr:sp macro="" textlink="">
      <xdr:nvSpPr>
        <xdr:cNvPr id="365" name="楕円 364">
          <a:extLst>
            <a:ext uri="{FF2B5EF4-FFF2-40B4-BE49-F238E27FC236}">
              <a16:creationId xmlns:a16="http://schemas.microsoft.com/office/drawing/2014/main" id="{0FA6D3E6-6021-44E7-8152-974863C039EB}"/>
            </a:ext>
          </a:extLst>
        </xdr:cNvPr>
        <xdr:cNvSpPr/>
      </xdr:nvSpPr>
      <xdr:spPr>
        <a:xfrm>
          <a:off x="7846060" y="1460909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82448</xdr:rowOff>
    </xdr:from>
    <xdr:to>
      <xdr:col>50</xdr:col>
      <xdr:colOff>114300</xdr:colOff>
      <xdr:row>85</xdr:row>
      <xdr:rowOff>86640</xdr:rowOff>
    </xdr:to>
    <xdr:cxnSp macro="">
      <xdr:nvCxnSpPr>
        <xdr:cNvPr id="366" name="直線コネクタ 365">
          <a:extLst>
            <a:ext uri="{FF2B5EF4-FFF2-40B4-BE49-F238E27FC236}">
              <a16:creationId xmlns:a16="http://schemas.microsoft.com/office/drawing/2014/main" id="{62CF9007-5CFC-4625-8632-9DC1B04FE1DC}"/>
            </a:ext>
          </a:extLst>
        </xdr:cNvPr>
        <xdr:cNvCxnSpPr/>
      </xdr:nvCxnSpPr>
      <xdr:spPr>
        <a:xfrm flipV="1">
          <a:off x="7889240" y="14657603"/>
          <a:ext cx="797560" cy="4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40906</xdr:rowOff>
    </xdr:from>
    <xdr:to>
      <xdr:col>41</xdr:col>
      <xdr:colOff>101600</xdr:colOff>
      <xdr:row>85</xdr:row>
      <xdr:rowOff>142506</xdr:rowOff>
    </xdr:to>
    <xdr:sp macro="" textlink="">
      <xdr:nvSpPr>
        <xdr:cNvPr id="367" name="楕円 366">
          <a:extLst>
            <a:ext uri="{FF2B5EF4-FFF2-40B4-BE49-F238E27FC236}">
              <a16:creationId xmlns:a16="http://schemas.microsoft.com/office/drawing/2014/main" id="{F78FB10B-A719-4A62-B7DE-FC85BAD802B8}"/>
            </a:ext>
          </a:extLst>
        </xdr:cNvPr>
        <xdr:cNvSpPr/>
      </xdr:nvSpPr>
      <xdr:spPr>
        <a:xfrm>
          <a:off x="7029450" y="14614156"/>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86640</xdr:rowOff>
    </xdr:from>
    <xdr:to>
      <xdr:col>45</xdr:col>
      <xdr:colOff>177800</xdr:colOff>
      <xdr:row>85</xdr:row>
      <xdr:rowOff>91706</xdr:rowOff>
    </xdr:to>
    <xdr:cxnSp macro="">
      <xdr:nvCxnSpPr>
        <xdr:cNvPr id="368" name="直線コネクタ 367">
          <a:extLst>
            <a:ext uri="{FF2B5EF4-FFF2-40B4-BE49-F238E27FC236}">
              <a16:creationId xmlns:a16="http://schemas.microsoft.com/office/drawing/2014/main" id="{BF1BA5E8-050A-4D7C-9814-56392D26E372}"/>
            </a:ext>
          </a:extLst>
        </xdr:cNvPr>
        <xdr:cNvCxnSpPr/>
      </xdr:nvCxnSpPr>
      <xdr:spPr>
        <a:xfrm flipV="1">
          <a:off x="7084060" y="14661795"/>
          <a:ext cx="805180" cy="6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77</xdr:row>
      <xdr:rowOff>81331</xdr:rowOff>
    </xdr:from>
    <xdr:to>
      <xdr:col>36</xdr:col>
      <xdr:colOff>165100</xdr:colOff>
      <xdr:row>78</xdr:row>
      <xdr:rowOff>11481</xdr:rowOff>
    </xdr:to>
    <xdr:sp macro="" textlink="">
      <xdr:nvSpPr>
        <xdr:cNvPr id="369" name="楕円 368">
          <a:extLst>
            <a:ext uri="{FF2B5EF4-FFF2-40B4-BE49-F238E27FC236}">
              <a16:creationId xmlns:a16="http://schemas.microsoft.com/office/drawing/2014/main" id="{420E5225-DE2B-4C7A-BB2B-4961F1FFFBB2}"/>
            </a:ext>
          </a:extLst>
        </xdr:cNvPr>
        <xdr:cNvSpPr/>
      </xdr:nvSpPr>
      <xdr:spPr>
        <a:xfrm>
          <a:off x="6231890" y="13284886"/>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77</xdr:row>
      <xdr:rowOff>132131</xdr:rowOff>
    </xdr:from>
    <xdr:to>
      <xdr:col>41</xdr:col>
      <xdr:colOff>50800</xdr:colOff>
      <xdr:row>85</xdr:row>
      <xdr:rowOff>91706</xdr:rowOff>
    </xdr:to>
    <xdr:cxnSp macro="">
      <xdr:nvCxnSpPr>
        <xdr:cNvPr id="370" name="直線コネクタ 369">
          <a:extLst>
            <a:ext uri="{FF2B5EF4-FFF2-40B4-BE49-F238E27FC236}">
              <a16:creationId xmlns:a16="http://schemas.microsoft.com/office/drawing/2014/main" id="{3FFC6251-8643-4D61-8666-D23920B82FA2}"/>
            </a:ext>
          </a:extLst>
        </xdr:cNvPr>
        <xdr:cNvCxnSpPr/>
      </xdr:nvCxnSpPr>
      <xdr:spPr>
        <a:xfrm>
          <a:off x="6286500" y="13337591"/>
          <a:ext cx="797560" cy="13311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144797</xdr:rowOff>
    </xdr:from>
    <xdr:ext cx="469744" cy="259045"/>
    <xdr:sp macro="" textlink="">
      <xdr:nvSpPr>
        <xdr:cNvPr id="371" name="n_1aveValue【公営住宅】&#10;一人当たり面積">
          <a:extLst>
            <a:ext uri="{FF2B5EF4-FFF2-40B4-BE49-F238E27FC236}">
              <a16:creationId xmlns:a16="http://schemas.microsoft.com/office/drawing/2014/main" id="{A237691B-F70C-46B3-8AE9-F1FAB8F524AF}"/>
            </a:ext>
          </a:extLst>
        </xdr:cNvPr>
        <xdr:cNvSpPr txBox="1"/>
      </xdr:nvSpPr>
      <xdr:spPr>
        <a:xfrm>
          <a:off x="8454467" y="147161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148759</xdr:rowOff>
    </xdr:from>
    <xdr:ext cx="469744" cy="259045"/>
    <xdr:sp macro="" textlink="">
      <xdr:nvSpPr>
        <xdr:cNvPr id="372" name="n_2aveValue【公営住宅】&#10;一人当たり面積">
          <a:extLst>
            <a:ext uri="{FF2B5EF4-FFF2-40B4-BE49-F238E27FC236}">
              <a16:creationId xmlns:a16="http://schemas.microsoft.com/office/drawing/2014/main" id="{AE50DAAD-8291-4868-8832-338F17A4790F}"/>
            </a:ext>
          </a:extLst>
        </xdr:cNvPr>
        <xdr:cNvSpPr txBox="1"/>
      </xdr:nvSpPr>
      <xdr:spPr>
        <a:xfrm>
          <a:off x="7673417" y="147220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154551</xdr:rowOff>
    </xdr:from>
    <xdr:ext cx="469744" cy="259045"/>
    <xdr:sp macro="" textlink="">
      <xdr:nvSpPr>
        <xdr:cNvPr id="373" name="n_3aveValue【公営住宅】&#10;一人当たり面積">
          <a:extLst>
            <a:ext uri="{FF2B5EF4-FFF2-40B4-BE49-F238E27FC236}">
              <a16:creationId xmlns:a16="http://schemas.microsoft.com/office/drawing/2014/main" id="{71AA7B31-D0E4-4F45-B31E-CD1D6E7C4E42}"/>
            </a:ext>
          </a:extLst>
        </xdr:cNvPr>
        <xdr:cNvSpPr txBox="1"/>
      </xdr:nvSpPr>
      <xdr:spPr>
        <a:xfrm>
          <a:off x="6866332" y="14727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144682</xdr:rowOff>
    </xdr:from>
    <xdr:ext cx="469744" cy="259045"/>
    <xdr:sp macro="" textlink="">
      <xdr:nvSpPr>
        <xdr:cNvPr id="374" name="n_4aveValue【公営住宅】&#10;一人当たり面積">
          <a:extLst>
            <a:ext uri="{FF2B5EF4-FFF2-40B4-BE49-F238E27FC236}">
              <a16:creationId xmlns:a16="http://schemas.microsoft.com/office/drawing/2014/main" id="{02937AC1-5992-414F-9BBB-175BEDE009C0}"/>
            </a:ext>
          </a:extLst>
        </xdr:cNvPr>
        <xdr:cNvSpPr txBox="1"/>
      </xdr:nvSpPr>
      <xdr:spPr>
        <a:xfrm>
          <a:off x="6068772" y="14716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83</xdr:row>
      <xdr:rowOff>149775</xdr:rowOff>
    </xdr:from>
    <xdr:ext cx="469744" cy="259045"/>
    <xdr:sp macro="" textlink="">
      <xdr:nvSpPr>
        <xdr:cNvPr id="375" name="n_1mainValue【公営住宅】&#10;一人当たり面積">
          <a:extLst>
            <a:ext uri="{FF2B5EF4-FFF2-40B4-BE49-F238E27FC236}">
              <a16:creationId xmlns:a16="http://schemas.microsoft.com/office/drawing/2014/main" id="{C83F380D-6BB9-4227-B407-137D91D907BE}"/>
            </a:ext>
          </a:extLst>
        </xdr:cNvPr>
        <xdr:cNvSpPr txBox="1"/>
      </xdr:nvSpPr>
      <xdr:spPr>
        <a:xfrm>
          <a:off x="8454467" y="143801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153967</xdr:rowOff>
    </xdr:from>
    <xdr:ext cx="469744" cy="259045"/>
    <xdr:sp macro="" textlink="">
      <xdr:nvSpPr>
        <xdr:cNvPr id="376" name="n_2mainValue【公営住宅】&#10;一人当たり面積">
          <a:extLst>
            <a:ext uri="{FF2B5EF4-FFF2-40B4-BE49-F238E27FC236}">
              <a16:creationId xmlns:a16="http://schemas.microsoft.com/office/drawing/2014/main" id="{1A4D0D17-5C12-443E-86A1-01C8A668E93B}"/>
            </a:ext>
          </a:extLst>
        </xdr:cNvPr>
        <xdr:cNvSpPr txBox="1"/>
      </xdr:nvSpPr>
      <xdr:spPr>
        <a:xfrm>
          <a:off x="7673417" y="14384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159033</xdr:rowOff>
    </xdr:from>
    <xdr:ext cx="469744" cy="259045"/>
    <xdr:sp macro="" textlink="">
      <xdr:nvSpPr>
        <xdr:cNvPr id="377" name="n_3mainValue【公営住宅】&#10;一人当たり面積">
          <a:extLst>
            <a:ext uri="{FF2B5EF4-FFF2-40B4-BE49-F238E27FC236}">
              <a16:creationId xmlns:a16="http://schemas.microsoft.com/office/drawing/2014/main" id="{622E7842-32AB-49FC-807B-1BC645553DBB}"/>
            </a:ext>
          </a:extLst>
        </xdr:cNvPr>
        <xdr:cNvSpPr txBox="1"/>
      </xdr:nvSpPr>
      <xdr:spPr>
        <a:xfrm>
          <a:off x="6866332" y="143912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76</xdr:row>
      <xdr:rowOff>28008</xdr:rowOff>
    </xdr:from>
    <xdr:ext cx="534377" cy="259045"/>
    <xdr:sp macro="" textlink="">
      <xdr:nvSpPr>
        <xdr:cNvPr id="378" name="n_4mainValue【公営住宅】&#10;一人当たり面積">
          <a:extLst>
            <a:ext uri="{FF2B5EF4-FFF2-40B4-BE49-F238E27FC236}">
              <a16:creationId xmlns:a16="http://schemas.microsoft.com/office/drawing/2014/main" id="{797632DD-9094-4A28-8FA1-D372BD3B045F}"/>
            </a:ext>
          </a:extLst>
        </xdr:cNvPr>
        <xdr:cNvSpPr txBox="1"/>
      </xdr:nvSpPr>
      <xdr:spPr>
        <a:xfrm>
          <a:off x="6038361" y="13056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9" name="正方形/長方形 378">
          <a:extLst>
            <a:ext uri="{FF2B5EF4-FFF2-40B4-BE49-F238E27FC236}">
              <a16:creationId xmlns:a16="http://schemas.microsoft.com/office/drawing/2014/main" id="{A6F73103-614B-4CDC-B5BC-EDFA9CA98C02}"/>
            </a:ext>
          </a:extLst>
        </xdr:cNvPr>
        <xdr:cNvSpPr/>
      </xdr:nvSpPr>
      <xdr:spPr>
        <a:xfrm>
          <a:off x="6858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0" name="正方形/長方形 379">
          <a:extLst>
            <a:ext uri="{FF2B5EF4-FFF2-40B4-BE49-F238E27FC236}">
              <a16:creationId xmlns:a16="http://schemas.microsoft.com/office/drawing/2014/main" id="{2957EF57-B0A2-49F5-865E-BBFB3A865654}"/>
            </a:ext>
          </a:extLst>
        </xdr:cNvPr>
        <xdr:cNvSpPr/>
      </xdr:nvSpPr>
      <xdr:spPr>
        <a:xfrm>
          <a:off x="8166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1" name="正方形/長方形 380">
          <a:extLst>
            <a:ext uri="{FF2B5EF4-FFF2-40B4-BE49-F238E27FC236}">
              <a16:creationId xmlns:a16="http://schemas.microsoft.com/office/drawing/2014/main" id="{A766D45E-42B4-481E-AF48-A4AF58B436CE}"/>
            </a:ext>
          </a:extLst>
        </xdr:cNvPr>
        <xdr:cNvSpPr/>
      </xdr:nvSpPr>
      <xdr:spPr>
        <a:xfrm>
          <a:off x="8166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2" name="正方形/長方形 381">
          <a:extLst>
            <a:ext uri="{FF2B5EF4-FFF2-40B4-BE49-F238E27FC236}">
              <a16:creationId xmlns:a16="http://schemas.microsoft.com/office/drawing/2014/main" id="{70F82FAE-91D3-4034-80A9-D8FC72BC3615}"/>
            </a:ext>
          </a:extLst>
        </xdr:cNvPr>
        <xdr:cNvSpPr/>
      </xdr:nvSpPr>
      <xdr:spPr>
        <a:xfrm>
          <a:off x="17145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3" name="正方形/長方形 382">
          <a:extLst>
            <a:ext uri="{FF2B5EF4-FFF2-40B4-BE49-F238E27FC236}">
              <a16:creationId xmlns:a16="http://schemas.microsoft.com/office/drawing/2014/main" id="{C0832852-97A6-4627-962E-F34343BF6F9A}"/>
            </a:ext>
          </a:extLst>
        </xdr:cNvPr>
        <xdr:cNvSpPr/>
      </xdr:nvSpPr>
      <xdr:spPr>
        <a:xfrm>
          <a:off x="17145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4" name="正方形/長方形 383">
          <a:extLst>
            <a:ext uri="{FF2B5EF4-FFF2-40B4-BE49-F238E27FC236}">
              <a16:creationId xmlns:a16="http://schemas.microsoft.com/office/drawing/2014/main" id="{4EA74E72-5F4B-4CAB-8C28-F6F8E4FC4655}"/>
            </a:ext>
          </a:extLst>
        </xdr:cNvPr>
        <xdr:cNvSpPr/>
      </xdr:nvSpPr>
      <xdr:spPr>
        <a:xfrm>
          <a:off x="27432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5" name="正方形/長方形 384">
          <a:extLst>
            <a:ext uri="{FF2B5EF4-FFF2-40B4-BE49-F238E27FC236}">
              <a16:creationId xmlns:a16="http://schemas.microsoft.com/office/drawing/2014/main" id="{391066BF-0C4F-49BA-B619-CF38FCE87F26}"/>
            </a:ext>
          </a:extLst>
        </xdr:cNvPr>
        <xdr:cNvSpPr/>
      </xdr:nvSpPr>
      <xdr:spPr>
        <a:xfrm>
          <a:off x="27432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6" name="正方形/長方形 385">
          <a:extLst>
            <a:ext uri="{FF2B5EF4-FFF2-40B4-BE49-F238E27FC236}">
              <a16:creationId xmlns:a16="http://schemas.microsoft.com/office/drawing/2014/main" id="{52D38594-047B-443E-9173-2E44A62FD16F}"/>
            </a:ext>
          </a:extLst>
        </xdr:cNvPr>
        <xdr:cNvSpPr/>
      </xdr:nvSpPr>
      <xdr:spPr>
        <a:xfrm>
          <a:off x="685800" y="16760190"/>
          <a:ext cx="42672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7" name="正方形/長方形 386">
          <a:extLst>
            <a:ext uri="{FF2B5EF4-FFF2-40B4-BE49-F238E27FC236}">
              <a16:creationId xmlns:a16="http://schemas.microsoft.com/office/drawing/2014/main" id="{D5DDB10E-160C-461C-97F8-096C394FD907}"/>
            </a:ext>
          </a:extLst>
        </xdr:cNvPr>
        <xdr:cNvSpPr/>
      </xdr:nvSpPr>
      <xdr:spPr>
        <a:xfrm>
          <a:off x="596011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8" name="正方形/長方形 387">
          <a:extLst>
            <a:ext uri="{FF2B5EF4-FFF2-40B4-BE49-F238E27FC236}">
              <a16:creationId xmlns:a16="http://schemas.microsoft.com/office/drawing/2014/main" id="{788A21D8-6FBE-4633-AD89-944CB907A5E9}"/>
            </a:ext>
          </a:extLst>
        </xdr:cNvPr>
        <xdr:cNvSpPr/>
      </xdr:nvSpPr>
      <xdr:spPr>
        <a:xfrm>
          <a:off x="60604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9" name="正方形/長方形 388">
          <a:extLst>
            <a:ext uri="{FF2B5EF4-FFF2-40B4-BE49-F238E27FC236}">
              <a16:creationId xmlns:a16="http://schemas.microsoft.com/office/drawing/2014/main" id="{4DA2A470-E815-4DEB-A84F-469CCE7DBBEE}"/>
            </a:ext>
          </a:extLst>
        </xdr:cNvPr>
        <xdr:cNvSpPr/>
      </xdr:nvSpPr>
      <xdr:spPr>
        <a:xfrm>
          <a:off x="60604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90" name="正方形/長方形 389">
          <a:extLst>
            <a:ext uri="{FF2B5EF4-FFF2-40B4-BE49-F238E27FC236}">
              <a16:creationId xmlns:a16="http://schemas.microsoft.com/office/drawing/2014/main" id="{791D0355-528D-4C50-B95B-E3B675FDF64D}"/>
            </a:ext>
          </a:extLst>
        </xdr:cNvPr>
        <xdr:cNvSpPr/>
      </xdr:nvSpPr>
      <xdr:spPr>
        <a:xfrm>
          <a:off x="69888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1" name="正方形/長方形 390">
          <a:extLst>
            <a:ext uri="{FF2B5EF4-FFF2-40B4-BE49-F238E27FC236}">
              <a16:creationId xmlns:a16="http://schemas.microsoft.com/office/drawing/2014/main" id="{7A0AD821-2BD8-4B37-9204-E5FDA79AB79A}"/>
            </a:ext>
          </a:extLst>
        </xdr:cNvPr>
        <xdr:cNvSpPr/>
      </xdr:nvSpPr>
      <xdr:spPr>
        <a:xfrm>
          <a:off x="69888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123,351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2" name="正方形/長方形 391">
          <a:extLst>
            <a:ext uri="{FF2B5EF4-FFF2-40B4-BE49-F238E27FC236}">
              <a16:creationId xmlns:a16="http://schemas.microsoft.com/office/drawing/2014/main" id="{00DD62DC-3199-451F-8251-726DEB9B1F00}"/>
            </a:ext>
          </a:extLst>
        </xdr:cNvPr>
        <xdr:cNvSpPr/>
      </xdr:nvSpPr>
      <xdr:spPr>
        <a:xfrm>
          <a:off x="80175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3" name="正方形/長方形 392">
          <a:extLst>
            <a:ext uri="{FF2B5EF4-FFF2-40B4-BE49-F238E27FC236}">
              <a16:creationId xmlns:a16="http://schemas.microsoft.com/office/drawing/2014/main" id="{4E65F5E6-AC46-4D15-B868-FD4D94828D95}"/>
            </a:ext>
          </a:extLst>
        </xdr:cNvPr>
        <xdr:cNvSpPr/>
      </xdr:nvSpPr>
      <xdr:spPr>
        <a:xfrm>
          <a:off x="80175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199,233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4" name="正方形/長方形 393">
          <a:extLst>
            <a:ext uri="{FF2B5EF4-FFF2-40B4-BE49-F238E27FC236}">
              <a16:creationId xmlns:a16="http://schemas.microsoft.com/office/drawing/2014/main" id="{C8CCF108-BE48-4900-B119-505D156D1CF6}"/>
            </a:ext>
          </a:extLst>
        </xdr:cNvPr>
        <xdr:cNvSpPr/>
      </xdr:nvSpPr>
      <xdr:spPr>
        <a:xfrm>
          <a:off x="5960110" y="16760190"/>
          <a:ext cx="424815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5" name="正方形/長方形 394">
          <a:extLst>
            <a:ext uri="{FF2B5EF4-FFF2-40B4-BE49-F238E27FC236}">
              <a16:creationId xmlns:a16="http://schemas.microsoft.com/office/drawing/2014/main" id="{FC31EA28-15D0-4568-9775-D06FE53B4FF7}"/>
            </a:ext>
          </a:extLst>
        </xdr:cNvPr>
        <xdr:cNvSpPr/>
      </xdr:nvSpPr>
      <xdr:spPr>
        <a:xfrm>
          <a:off x="1120394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6" name="正方形/長方形 395">
          <a:extLst>
            <a:ext uri="{FF2B5EF4-FFF2-40B4-BE49-F238E27FC236}">
              <a16:creationId xmlns:a16="http://schemas.microsoft.com/office/drawing/2014/main" id="{966E2A64-D539-40CC-AE75-8A9E5B3C93B1}"/>
            </a:ext>
          </a:extLst>
        </xdr:cNvPr>
        <xdr:cNvSpPr/>
      </xdr:nvSpPr>
      <xdr:spPr>
        <a:xfrm>
          <a:off x="113157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7" name="正方形/長方形 396">
          <a:extLst>
            <a:ext uri="{FF2B5EF4-FFF2-40B4-BE49-F238E27FC236}">
              <a16:creationId xmlns:a16="http://schemas.microsoft.com/office/drawing/2014/main" id="{2113C4D9-3250-4F18-B3A0-5BE6FCC44D82}"/>
            </a:ext>
          </a:extLst>
        </xdr:cNvPr>
        <xdr:cNvSpPr/>
      </xdr:nvSpPr>
      <xdr:spPr>
        <a:xfrm>
          <a:off x="113157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8" name="正方形/長方形 397">
          <a:extLst>
            <a:ext uri="{FF2B5EF4-FFF2-40B4-BE49-F238E27FC236}">
              <a16:creationId xmlns:a16="http://schemas.microsoft.com/office/drawing/2014/main" id="{A25E1A68-7EF0-436E-902D-88409D139438}"/>
            </a:ext>
          </a:extLst>
        </xdr:cNvPr>
        <xdr:cNvSpPr/>
      </xdr:nvSpPr>
      <xdr:spPr>
        <a:xfrm>
          <a:off x="122326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9" name="正方形/長方形 398">
          <a:extLst>
            <a:ext uri="{FF2B5EF4-FFF2-40B4-BE49-F238E27FC236}">
              <a16:creationId xmlns:a16="http://schemas.microsoft.com/office/drawing/2014/main" id="{4E79EC0C-2B57-44CF-A438-B9E09A4C7612}"/>
            </a:ext>
          </a:extLst>
        </xdr:cNvPr>
        <xdr:cNvSpPr/>
      </xdr:nvSpPr>
      <xdr:spPr>
        <a:xfrm>
          <a:off x="122326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0" name="正方形/長方形 399">
          <a:extLst>
            <a:ext uri="{FF2B5EF4-FFF2-40B4-BE49-F238E27FC236}">
              <a16:creationId xmlns:a16="http://schemas.microsoft.com/office/drawing/2014/main" id="{86A7049D-9EA9-4235-A579-06EB7683D8EE}"/>
            </a:ext>
          </a:extLst>
        </xdr:cNvPr>
        <xdr:cNvSpPr/>
      </xdr:nvSpPr>
      <xdr:spPr>
        <a:xfrm>
          <a:off x="132613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1" name="正方形/長方形 400">
          <a:extLst>
            <a:ext uri="{FF2B5EF4-FFF2-40B4-BE49-F238E27FC236}">
              <a16:creationId xmlns:a16="http://schemas.microsoft.com/office/drawing/2014/main" id="{846E2DE9-5D24-47FF-BC63-DAE93FD5C6C0}"/>
            </a:ext>
          </a:extLst>
        </xdr:cNvPr>
        <xdr:cNvSpPr/>
      </xdr:nvSpPr>
      <xdr:spPr>
        <a:xfrm>
          <a:off x="132613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2" name="正方形/長方形 401">
          <a:extLst>
            <a:ext uri="{FF2B5EF4-FFF2-40B4-BE49-F238E27FC236}">
              <a16:creationId xmlns:a16="http://schemas.microsoft.com/office/drawing/2014/main" id="{8B78E722-98F9-4885-B11F-0F7DDF22FA70}"/>
            </a:ext>
          </a:extLst>
        </xdr:cNvPr>
        <xdr:cNvSpPr/>
      </xdr:nvSpPr>
      <xdr:spPr>
        <a:xfrm>
          <a:off x="11203940" y="533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3" name="テキスト ボックス 402">
          <a:extLst>
            <a:ext uri="{FF2B5EF4-FFF2-40B4-BE49-F238E27FC236}">
              <a16:creationId xmlns:a16="http://schemas.microsoft.com/office/drawing/2014/main" id="{7DFFD63F-B3AC-4BA9-9C54-B06178268067}"/>
            </a:ext>
          </a:extLst>
        </xdr:cNvPr>
        <xdr:cNvSpPr txBox="1"/>
      </xdr:nvSpPr>
      <xdr:spPr>
        <a:xfrm>
          <a:off x="1116584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4" name="直線コネクタ 403">
          <a:extLst>
            <a:ext uri="{FF2B5EF4-FFF2-40B4-BE49-F238E27FC236}">
              <a16:creationId xmlns:a16="http://schemas.microsoft.com/office/drawing/2014/main" id="{ADD9CF56-B479-46CA-837E-F48C728F4E66}"/>
            </a:ext>
          </a:extLst>
        </xdr:cNvPr>
        <xdr:cNvCxnSpPr/>
      </xdr:nvCxnSpPr>
      <xdr:spPr>
        <a:xfrm>
          <a:off x="1120394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5" name="テキスト ボックス 404">
          <a:extLst>
            <a:ext uri="{FF2B5EF4-FFF2-40B4-BE49-F238E27FC236}">
              <a16:creationId xmlns:a16="http://schemas.microsoft.com/office/drawing/2014/main" id="{64BEA3D1-01A9-4B30-9499-A375FE79B415}"/>
            </a:ext>
          </a:extLst>
        </xdr:cNvPr>
        <xdr:cNvSpPr txBox="1"/>
      </xdr:nvSpPr>
      <xdr:spPr>
        <a:xfrm>
          <a:off x="10801531" y="747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6" name="直線コネクタ 405">
          <a:extLst>
            <a:ext uri="{FF2B5EF4-FFF2-40B4-BE49-F238E27FC236}">
              <a16:creationId xmlns:a16="http://schemas.microsoft.com/office/drawing/2014/main" id="{02F75071-568D-4022-8295-08D29D04770A}"/>
            </a:ext>
          </a:extLst>
        </xdr:cNvPr>
        <xdr:cNvCxnSpPr/>
      </xdr:nvCxnSpPr>
      <xdr:spPr>
        <a:xfrm>
          <a:off x="11203940" y="729723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7" name="テキスト ボックス 406">
          <a:extLst>
            <a:ext uri="{FF2B5EF4-FFF2-40B4-BE49-F238E27FC236}">
              <a16:creationId xmlns:a16="http://schemas.microsoft.com/office/drawing/2014/main" id="{56ADB932-5456-48E9-A57D-D4A3125F2A9C}"/>
            </a:ext>
          </a:extLst>
        </xdr:cNvPr>
        <xdr:cNvSpPr txBox="1"/>
      </xdr:nvSpPr>
      <xdr:spPr>
        <a:xfrm>
          <a:off x="10801531" y="715311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8" name="直線コネクタ 407">
          <a:extLst>
            <a:ext uri="{FF2B5EF4-FFF2-40B4-BE49-F238E27FC236}">
              <a16:creationId xmlns:a16="http://schemas.microsoft.com/office/drawing/2014/main" id="{638E7FDC-28DE-484E-B56A-99A72E5F0622}"/>
            </a:ext>
          </a:extLst>
        </xdr:cNvPr>
        <xdr:cNvCxnSpPr/>
      </xdr:nvCxnSpPr>
      <xdr:spPr>
        <a:xfrm>
          <a:off x="11203940" y="696495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09" name="テキスト ボックス 408">
          <a:extLst>
            <a:ext uri="{FF2B5EF4-FFF2-40B4-BE49-F238E27FC236}">
              <a16:creationId xmlns:a16="http://schemas.microsoft.com/office/drawing/2014/main" id="{0E570AFE-A79F-451A-89BA-0D9BB5F25DB6}"/>
            </a:ext>
          </a:extLst>
        </xdr:cNvPr>
        <xdr:cNvSpPr txBox="1"/>
      </xdr:nvSpPr>
      <xdr:spPr>
        <a:xfrm>
          <a:off x="10842791" y="682082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10" name="直線コネクタ 409">
          <a:extLst>
            <a:ext uri="{FF2B5EF4-FFF2-40B4-BE49-F238E27FC236}">
              <a16:creationId xmlns:a16="http://schemas.microsoft.com/office/drawing/2014/main" id="{2E84980B-5923-44AC-9AC4-880819A1B31B}"/>
            </a:ext>
          </a:extLst>
        </xdr:cNvPr>
        <xdr:cNvCxnSpPr/>
      </xdr:nvCxnSpPr>
      <xdr:spPr>
        <a:xfrm>
          <a:off x="11203940" y="664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1" name="テキスト ボックス 410">
          <a:extLst>
            <a:ext uri="{FF2B5EF4-FFF2-40B4-BE49-F238E27FC236}">
              <a16:creationId xmlns:a16="http://schemas.microsoft.com/office/drawing/2014/main" id="{7A14F82E-CE27-4865-95CB-328BF0D88F46}"/>
            </a:ext>
          </a:extLst>
        </xdr:cNvPr>
        <xdr:cNvSpPr txBox="1"/>
      </xdr:nvSpPr>
      <xdr:spPr>
        <a:xfrm>
          <a:off x="1084279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2" name="直線コネクタ 411">
          <a:extLst>
            <a:ext uri="{FF2B5EF4-FFF2-40B4-BE49-F238E27FC236}">
              <a16:creationId xmlns:a16="http://schemas.microsoft.com/office/drawing/2014/main" id="{7169273A-4ADE-49EB-88D0-1745D3CD1AB3}"/>
            </a:ext>
          </a:extLst>
        </xdr:cNvPr>
        <xdr:cNvCxnSpPr/>
      </xdr:nvCxnSpPr>
      <xdr:spPr>
        <a:xfrm>
          <a:off x="11203940" y="631180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3" name="テキスト ボックス 412">
          <a:extLst>
            <a:ext uri="{FF2B5EF4-FFF2-40B4-BE49-F238E27FC236}">
              <a16:creationId xmlns:a16="http://schemas.microsoft.com/office/drawing/2014/main" id="{2745FDB9-5577-425C-9E27-B014A45B1A9E}"/>
            </a:ext>
          </a:extLst>
        </xdr:cNvPr>
        <xdr:cNvSpPr txBox="1"/>
      </xdr:nvSpPr>
      <xdr:spPr>
        <a:xfrm>
          <a:off x="10842791" y="617530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4" name="直線コネクタ 413">
          <a:extLst>
            <a:ext uri="{FF2B5EF4-FFF2-40B4-BE49-F238E27FC236}">
              <a16:creationId xmlns:a16="http://schemas.microsoft.com/office/drawing/2014/main" id="{863C8899-37FE-437B-9CF3-AEBE20CEF440}"/>
            </a:ext>
          </a:extLst>
        </xdr:cNvPr>
        <xdr:cNvCxnSpPr/>
      </xdr:nvCxnSpPr>
      <xdr:spPr>
        <a:xfrm>
          <a:off x="11203940" y="598904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5" name="テキスト ボックス 414">
          <a:extLst>
            <a:ext uri="{FF2B5EF4-FFF2-40B4-BE49-F238E27FC236}">
              <a16:creationId xmlns:a16="http://schemas.microsoft.com/office/drawing/2014/main" id="{A8FA3A67-C0CB-43AC-8026-CFEBF13FD610}"/>
            </a:ext>
          </a:extLst>
        </xdr:cNvPr>
        <xdr:cNvSpPr txBox="1"/>
      </xdr:nvSpPr>
      <xdr:spPr>
        <a:xfrm>
          <a:off x="10842791" y="584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6" name="直線コネクタ 415">
          <a:extLst>
            <a:ext uri="{FF2B5EF4-FFF2-40B4-BE49-F238E27FC236}">
              <a16:creationId xmlns:a16="http://schemas.microsoft.com/office/drawing/2014/main" id="{2FC4C0CA-59E4-427B-9D82-413A911E4566}"/>
            </a:ext>
          </a:extLst>
        </xdr:cNvPr>
        <xdr:cNvCxnSpPr/>
      </xdr:nvCxnSpPr>
      <xdr:spPr>
        <a:xfrm>
          <a:off x="11203940" y="56605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7" name="テキスト ボックス 416">
          <a:extLst>
            <a:ext uri="{FF2B5EF4-FFF2-40B4-BE49-F238E27FC236}">
              <a16:creationId xmlns:a16="http://schemas.microsoft.com/office/drawing/2014/main" id="{7E3856C1-7589-4734-B389-FC307B5EF041}"/>
            </a:ext>
          </a:extLst>
        </xdr:cNvPr>
        <xdr:cNvSpPr txBox="1"/>
      </xdr:nvSpPr>
      <xdr:spPr>
        <a:xfrm>
          <a:off x="10905006" y="5516444"/>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8" name="直線コネクタ 417">
          <a:extLst>
            <a:ext uri="{FF2B5EF4-FFF2-40B4-BE49-F238E27FC236}">
              <a16:creationId xmlns:a16="http://schemas.microsoft.com/office/drawing/2014/main" id="{7C03A0E7-CF99-4387-A678-4017E4C384FB}"/>
            </a:ext>
          </a:extLst>
        </xdr:cNvPr>
        <xdr:cNvCxnSpPr/>
      </xdr:nvCxnSpPr>
      <xdr:spPr>
        <a:xfrm>
          <a:off x="1120394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9" name="【認定こども園・幼稚園・保育所】&#10;有形固定資産減価償却率グラフ枠">
          <a:extLst>
            <a:ext uri="{FF2B5EF4-FFF2-40B4-BE49-F238E27FC236}">
              <a16:creationId xmlns:a16="http://schemas.microsoft.com/office/drawing/2014/main" id="{B14AD4B5-B79F-4EB7-BBA0-4CCD5F39F76D}"/>
            </a:ext>
          </a:extLst>
        </xdr:cNvPr>
        <xdr:cNvSpPr/>
      </xdr:nvSpPr>
      <xdr:spPr>
        <a:xfrm>
          <a:off x="11203940" y="533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77833</xdr:rowOff>
    </xdr:from>
    <xdr:to>
      <xdr:col>85</xdr:col>
      <xdr:colOff>126364</xdr:colOff>
      <xdr:row>42</xdr:row>
      <xdr:rowOff>92528</xdr:rowOff>
    </xdr:to>
    <xdr:cxnSp macro="">
      <xdr:nvCxnSpPr>
        <xdr:cNvPr id="420" name="直線コネクタ 419">
          <a:extLst>
            <a:ext uri="{FF2B5EF4-FFF2-40B4-BE49-F238E27FC236}">
              <a16:creationId xmlns:a16="http://schemas.microsoft.com/office/drawing/2014/main" id="{836E3254-2E2A-4E82-8EDF-B51860EE319A}"/>
            </a:ext>
          </a:extLst>
        </xdr:cNvPr>
        <xdr:cNvCxnSpPr/>
      </xdr:nvCxnSpPr>
      <xdr:spPr>
        <a:xfrm flipV="1">
          <a:off x="14703424" y="5735683"/>
          <a:ext cx="0" cy="15615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21" name="【認定こども園・幼稚園・保育所】&#10;有形固定資産減価償却率最小値テキスト">
          <a:extLst>
            <a:ext uri="{FF2B5EF4-FFF2-40B4-BE49-F238E27FC236}">
              <a16:creationId xmlns:a16="http://schemas.microsoft.com/office/drawing/2014/main" id="{32D2CB13-DD05-43E0-A3C1-A2399547E690}"/>
            </a:ext>
          </a:extLst>
        </xdr:cNvPr>
        <xdr:cNvSpPr txBox="1"/>
      </xdr:nvSpPr>
      <xdr:spPr>
        <a:xfrm>
          <a:off x="14742160" y="72934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2" name="直線コネクタ 421">
          <a:extLst>
            <a:ext uri="{FF2B5EF4-FFF2-40B4-BE49-F238E27FC236}">
              <a16:creationId xmlns:a16="http://schemas.microsoft.com/office/drawing/2014/main" id="{749215FB-B7E7-450A-A959-5B2A38BC604E}"/>
            </a:ext>
          </a:extLst>
        </xdr:cNvPr>
        <xdr:cNvCxnSpPr/>
      </xdr:nvCxnSpPr>
      <xdr:spPr>
        <a:xfrm>
          <a:off x="14611350" y="729723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24510</xdr:rowOff>
    </xdr:from>
    <xdr:ext cx="340478" cy="259045"/>
    <xdr:sp macro="" textlink="">
      <xdr:nvSpPr>
        <xdr:cNvPr id="423" name="【認定こども園・幼稚園・保育所】&#10;有形固定資産減価償却率最大値テキスト">
          <a:extLst>
            <a:ext uri="{FF2B5EF4-FFF2-40B4-BE49-F238E27FC236}">
              <a16:creationId xmlns:a16="http://schemas.microsoft.com/office/drawing/2014/main" id="{7577DCFD-5521-485A-B39D-53C8446829DF}"/>
            </a:ext>
          </a:extLst>
        </xdr:cNvPr>
        <xdr:cNvSpPr txBox="1"/>
      </xdr:nvSpPr>
      <xdr:spPr>
        <a:xfrm>
          <a:off x="14742160" y="550710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77833</xdr:rowOff>
    </xdr:from>
    <xdr:to>
      <xdr:col>86</xdr:col>
      <xdr:colOff>25400</xdr:colOff>
      <xdr:row>33</xdr:row>
      <xdr:rowOff>77833</xdr:rowOff>
    </xdr:to>
    <xdr:cxnSp macro="">
      <xdr:nvCxnSpPr>
        <xdr:cNvPr id="424" name="直線コネクタ 423">
          <a:extLst>
            <a:ext uri="{FF2B5EF4-FFF2-40B4-BE49-F238E27FC236}">
              <a16:creationId xmlns:a16="http://schemas.microsoft.com/office/drawing/2014/main" id="{C0CF9F38-6CF7-4004-9F0B-75698D64786C}"/>
            </a:ext>
          </a:extLst>
        </xdr:cNvPr>
        <xdr:cNvCxnSpPr/>
      </xdr:nvCxnSpPr>
      <xdr:spPr>
        <a:xfrm>
          <a:off x="14611350" y="573568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156046</xdr:rowOff>
    </xdr:from>
    <xdr:ext cx="405111" cy="259045"/>
    <xdr:sp macro="" textlink="">
      <xdr:nvSpPr>
        <xdr:cNvPr id="425" name="【認定こども園・幼稚園・保育所】&#10;有形固定資産減価償却率平均値テキスト">
          <a:extLst>
            <a:ext uri="{FF2B5EF4-FFF2-40B4-BE49-F238E27FC236}">
              <a16:creationId xmlns:a16="http://schemas.microsoft.com/office/drawing/2014/main" id="{F12FB5DA-293C-4014-B747-0556A9EC0338}"/>
            </a:ext>
          </a:extLst>
        </xdr:cNvPr>
        <xdr:cNvSpPr txBox="1"/>
      </xdr:nvSpPr>
      <xdr:spPr>
        <a:xfrm>
          <a:off x="14742160" y="632824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133169</xdr:rowOff>
    </xdr:from>
    <xdr:to>
      <xdr:col>85</xdr:col>
      <xdr:colOff>177800</xdr:colOff>
      <xdr:row>38</xdr:row>
      <xdr:rowOff>63319</xdr:rowOff>
    </xdr:to>
    <xdr:sp macro="" textlink="">
      <xdr:nvSpPr>
        <xdr:cNvPr id="426" name="フローチャート: 判断 425">
          <a:extLst>
            <a:ext uri="{FF2B5EF4-FFF2-40B4-BE49-F238E27FC236}">
              <a16:creationId xmlns:a16="http://schemas.microsoft.com/office/drawing/2014/main" id="{AB36AC13-283B-4DF6-897D-F8831285AEE9}"/>
            </a:ext>
          </a:extLst>
        </xdr:cNvPr>
        <xdr:cNvSpPr/>
      </xdr:nvSpPr>
      <xdr:spPr>
        <a:xfrm>
          <a:off x="14649450" y="6480629"/>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144599</xdr:rowOff>
    </xdr:from>
    <xdr:to>
      <xdr:col>81</xdr:col>
      <xdr:colOff>101600</xdr:colOff>
      <xdr:row>38</xdr:row>
      <xdr:rowOff>74749</xdr:rowOff>
    </xdr:to>
    <xdr:sp macro="" textlink="">
      <xdr:nvSpPr>
        <xdr:cNvPr id="427" name="フローチャート: 判断 426">
          <a:extLst>
            <a:ext uri="{FF2B5EF4-FFF2-40B4-BE49-F238E27FC236}">
              <a16:creationId xmlns:a16="http://schemas.microsoft.com/office/drawing/2014/main" id="{AF9E6D33-3E25-4A54-A4BB-CE7587C33B71}"/>
            </a:ext>
          </a:extLst>
        </xdr:cNvPr>
        <xdr:cNvSpPr/>
      </xdr:nvSpPr>
      <xdr:spPr>
        <a:xfrm>
          <a:off x="13887450" y="6486344"/>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142966</xdr:rowOff>
    </xdr:from>
    <xdr:to>
      <xdr:col>76</xdr:col>
      <xdr:colOff>165100</xdr:colOff>
      <xdr:row>38</xdr:row>
      <xdr:rowOff>73116</xdr:rowOff>
    </xdr:to>
    <xdr:sp macro="" textlink="">
      <xdr:nvSpPr>
        <xdr:cNvPr id="428" name="フローチャート: 判断 427">
          <a:extLst>
            <a:ext uri="{FF2B5EF4-FFF2-40B4-BE49-F238E27FC236}">
              <a16:creationId xmlns:a16="http://schemas.microsoft.com/office/drawing/2014/main" id="{F19A3B57-0C52-4490-85B2-0D522012631B}"/>
            </a:ext>
          </a:extLst>
        </xdr:cNvPr>
        <xdr:cNvSpPr/>
      </xdr:nvSpPr>
      <xdr:spPr>
        <a:xfrm>
          <a:off x="13089890" y="6484711"/>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120106</xdr:rowOff>
    </xdr:from>
    <xdr:to>
      <xdr:col>72</xdr:col>
      <xdr:colOff>38100</xdr:colOff>
      <xdr:row>38</xdr:row>
      <xdr:rowOff>50256</xdr:rowOff>
    </xdr:to>
    <xdr:sp macro="" textlink="">
      <xdr:nvSpPr>
        <xdr:cNvPr id="429" name="フローチャート: 判断 428">
          <a:extLst>
            <a:ext uri="{FF2B5EF4-FFF2-40B4-BE49-F238E27FC236}">
              <a16:creationId xmlns:a16="http://schemas.microsoft.com/office/drawing/2014/main" id="{00B3C82B-70EE-4876-8E7D-8932587061E8}"/>
            </a:ext>
          </a:extLst>
        </xdr:cNvPr>
        <xdr:cNvSpPr/>
      </xdr:nvSpPr>
      <xdr:spPr>
        <a:xfrm>
          <a:off x="12303760" y="6465661"/>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98878</xdr:rowOff>
    </xdr:from>
    <xdr:to>
      <xdr:col>67</xdr:col>
      <xdr:colOff>101600</xdr:colOff>
      <xdr:row>38</xdr:row>
      <xdr:rowOff>29028</xdr:rowOff>
    </xdr:to>
    <xdr:sp macro="" textlink="">
      <xdr:nvSpPr>
        <xdr:cNvPr id="430" name="フローチャート: 判断 429">
          <a:extLst>
            <a:ext uri="{FF2B5EF4-FFF2-40B4-BE49-F238E27FC236}">
              <a16:creationId xmlns:a16="http://schemas.microsoft.com/office/drawing/2014/main" id="{65352250-14BE-417F-8361-412BDAA134E2}"/>
            </a:ext>
          </a:extLst>
        </xdr:cNvPr>
        <xdr:cNvSpPr/>
      </xdr:nvSpPr>
      <xdr:spPr>
        <a:xfrm>
          <a:off x="11487150" y="6438718"/>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F3175060-5CAE-4DBE-8DF9-85AAC3FC5EE0}"/>
            </a:ext>
          </a:extLst>
        </xdr:cNvPr>
        <xdr:cNvSpPr txBox="1"/>
      </xdr:nvSpPr>
      <xdr:spPr>
        <a:xfrm>
          <a:off x="14532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C867A3D4-4573-4E56-9AE3-DAD1322E9ABE}"/>
            </a:ext>
          </a:extLst>
        </xdr:cNvPr>
        <xdr:cNvSpPr txBox="1"/>
      </xdr:nvSpPr>
      <xdr:spPr>
        <a:xfrm>
          <a:off x="13770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DE37D181-D8C1-41B0-BD07-2097827927E4}"/>
            </a:ext>
          </a:extLst>
        </xdr:cNvPr>
        <xdr:cNvSpPr txBox="1"/>
      </xdr:nvSpPr>
      <xdr:spPr>
        <a:xfrm>
          <a:off x="129730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F119B580-8398-43A5-9A8E-857CAA8AB253}"/>
            </a:ext>
          </a:extLst>
        </xdr:cNvPr>
        <xdr:cNvSpPr txBox="1"/>
      </xdr:nvSpPr>
      <xdr:spPr>
        <a:xfrm>
          <a:off x="12175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5" name="テキスト ボックス 434">
          <a:extLst>
            <a:ext uri="{FF2B5EF4-FFF2-40B4-BE49-F238E27FC236}">
              <a16:creationId xmlns:a16="http://schemas.microsoft.com/office/drawing/2014/main" id="{74BCFBBE-866A-4AEF-9166-874CDAE0CBDB}"/>
            </a:ext>
          </a:extLst>
        </xdr:cNvPr>
        <xdr:cNvSpPr txBox="1"/>
      </xdr:nvSpPr>
      <xdr:spPr>
        <a:xfrm>
          <a:off x="11370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157662</xdr:rowOff>
    </xdr:from>
    <xdr:to>
      <xdr:col>85</xdr:col>
      <xdr:colOff>177800</xdr:colOff>
      <xdr:row>39</xdr:row>
      <xdr:rowOff>87812</xdr:rowOff>
    </xdr:to>
    <xdr:sp macro="" textlink="">
      <xdr:nvSpPr>
        <xdr:cNvPr id="436" name="楕円 435">
          <a:extLst>
            <a:ext uri="{FF2B5EF4-FFF2-40B4-BE49-F238E27FC236}">
              <a16:creationId xmlns:a16="http://schemas.microsoft.com/office/drawing/2014/main" id="{97CA3E42-0B87-4A7D-8C3D-18EDF841EF9F}"/>
            </a:ext>
          </a:extLst>
        </xdr:cNvPr>
        <xdr:cNvSpPr/>
      </xdr:nvSpPr>
      <xdr:spPr>
        <a:xfrm>
          <a:off x="14649450" y="6674667"/>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38</xdr:row>
      <xdr:rowOff>136089</xdr:rowOff>
    </xdr:from>
    <xdr:ext cx="405111" cy="259045"/>
    <xdr:sp macro="" textlink="">
      <xdr:nvSpPr>
        <xdr:cNvPr id="437" name="【認定こども園・幼稚園・保育所】&#10;有形固定資産減価償却率該当値テキスト">
          <a:extLst>
            <a:ext uri="{FF2B5EF4-FFF2-40B4-BE49-F238E27FC236}">
              <a16:creationId xmlns:a16="http://schemas.microsoft.com/office/drawing/2014/main" id="{C2FCF683-7E2C-47F8-8B3D-5743DE8DC3CB}"/>
            </a:ext>
          </a:extLst>
        </xdr:cNvPr>
        <xdr:cNvSpPr txBox="1"/>
      </xdr:nvSpPr>
      <xdr:spPr>
        <a:xfrm>
          <a:off x="14742160" y="66473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156028</xdr:rowOff>
    </xdr:from>
    <xdr:to>
      <xdr:col>81</xdr:col>
      <xdr:colOff>101600</xdr:colOff>
      <xdr:row>39</xdr:row>
      <xdr:rowOff>86178</xdr:rowOff>
    </xdr:to>
    <xdr:sp macro="" textlink="">
      <xdr:nvSpPr>
        <xdr:cNvPr id="438" name="楕円 437">
          <a:extLst>
            <a:ext uri="{FF2B5EF4-FFF2-40B4-BE49-F238E27FC236}">
              <a16:creationId xmlns:a16="http://schemas.microsoft.com/office/drawing/2014/main" id="{DC697741-EA0F-4D72-B729-D3DD1CD076F5}"/>
            </a:ext>
          </a:extLst>
        </xdr:cNvPr>
        <xdr:cNvSpPr/>
      </xdr:nvSpPr>
      <xdr:spPr>
        <a:xfrm>
          <a:off x="13887450" y="6671128"/>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39</xdr:row>
      <xdr:rowOff>35378</xdr:rowOff>
    </xdr:from>
    <xdr:to>
      <xdr:col>85</xdr:col>
      <xdr:colOff>127000</xdr:colOff>
      <xdr:row>39</xdr:row>
      <xdr:rowOff>37012</xdr:rowOff>
    </xdr:to>
    <xdr:cxnSp macro="">
      <xdr:nvCxnSpPr>
        <xdr:cNvPr id="439" name="直線コネクタ 438">
          <a:extLst>
            <a:ext uri="{FF2B5EF4-FFF2-40B4-BE49-F238E27FC236}">
              <a16:creationId xmlns:a16="http://schemas.microsoft.com/office/drawing/2014/main" id="{4D4A5C10-24B1-40CF-A233-C4BCF48ED919}"/>
            </a:ext>
          </a:extLst>
        </xdr:cNvPr>
        <xdr:cNvCxnSpPr/>
      </xdr:nvCxnSpPr>
      <xdr:spPr>
        <a:xfrm>
          <a:off x="13942060" y="6721928"/>
          <a:ext cx="762000" cy="1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123372</xdr:rowOff>
    </xdr:from>
    <xdr:to>
      <xdr:col>76</xdr:col>
      <xdr:colOff>165100</xdr:colOff>
      <xdr:row>39</xdr:row>
      <xdr:rowOff>53522</xdr:rowOff>
    </xdr:to>
    <xdr:sp macro="" textlink="">
      <xdr:nvSpPr>
        <xdr:cNvPr id="440" name="楕円 439">
          <a:extLst>
            <a:ext uri="{FF2B5EF4-FFF2-40B4-BE49-F238E27FC236}">
              <a16:creationId xmlns:a16="http://schemas.microsoft.com/office/drawing/2014/main" id="{8627A057-9FA7-44AE-8E1A-1745F578A1BB}"/>
            </a:ext>
          </a:extLst>
        </xdr:cNvPr>
        <xdr:cNvSpPr/>
      </xdr:nvSpPr>
      <xdr:spPr>
        <a:xfrm>
          <a:off x="13089890" y="6640377"/>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2722</xdr:rowOff>
    </xdr:from>
    <xdr:to>
      <xdr:col>81</xdr:col>
      <xdr:colOff>50800</xdr:colOff>
      <xdr:row>39</xdr:row>
      <xdr:rowOff>35378</xdr:rowOff>
    </xdr:to>
    <xdr:cxnSp macro="">
      <xdr:nvCxnSpPr>
        <xdr:cNvPr id="441" name="直線コネクタ 440">
          <a:extLst>
            <a:ext uri="{FF2B5EF4-FFF2-40B4-BE49-F238E27FC236}">
              <a16:creationId xmlns:a16="http://schemas.microsoft.com/office/drawing/2014/main" id="{74765E76-C3BF-4D67-9777-A962A59C2999}"/>
            </a:ext>
          </a:extLst>
        </xdr:cNvPr>
        <xdr:cNvCxnSpPr/>
      </xdr:nvCxnSpPr>
      <xdr:spPr>
        <a:xfrm>
          <a:off x="13144500" y="6689272"/>
          <a:ext cx="79756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93980</xdr:rowOff>
    </xdr:from>
    <xdr:to>
      <xdr:col>72</xdr:col>
      <xdr:colOff>38100</xdr:colOff>
      <xdr:row>39</xdr:row>
      <xdr:rowOff>24130</xdr:rowOff>
    </xdr:to>
    <xdr:sp macro="" textlink="">
      <xdr:nvSpPr>
        <xdr:cNvPr id="442" name="楕円 441">
          <a:extLst>
            <a:ext uri="{FF2B5EF4-FFF2-40B4-BE49-F238E27FC236}">
              <a16:creationId xmlns:a16="http://schemas.microsoft.com/office/drawing/2014/main" id="{2FCA38F2-0857-452C-8F78-65FE3ADF29AC}"/>
            </a:ext>
          </a:extLst>
        </xdr:cNvPr>
        <xdr:cNvSpPr/>
      </xdr:nvSpPr>
      <xdr:spPr>
        <a:xfrm>
          <a:off x="12303760" y="6612890"/>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38</xdr:row>
      <xdr:rowOff>144780</xdr:rowOff>
    </xdr:from>
    <xdr:to>
      <xdr:col>76</xdr:col>
      <xdr:colOff>114300</xdr:colOff>
      <xdr:row>39</xdr:row>
      <xdr:rowOff>2722</xdr:rowOff>
    </xdr:to>
    <xdr:cxnSp macro="">
      <xdr:nvCxnSpPr>
        <xdr:cNvPr id="443" name="直線コネクタ 442">
          <a:extLst>
            <a:ext uri="{FF2B5EF4-FFF2-40B4-BE49-F238E27FC236}">
              <a16:creationId xmlns:a16="http://schemas.microsoft.com/office/drawing/2014/main" id="{6962B0C1-672D-41A4-B8B2-4D0AEA32235D}"/>
            </a:ext>
          </a:extLst>
        </xdr:cNvPr>
        <xdr:cNvCxnSpPr/>
      </xdr:nvCxnSpPr>
      <xdr:spPr>
        <a:xfrm>
          <a:off x="12346940" y="6657975"/>
          <a:ext cx="797560" cy="31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38</xdr:row>
      <xdr:rowOff>61323</xdr:rowOff>
    </xdr:from>
    <xdr:to>
      <xdr:col>67</xdr:col>
      <xdr:colOff>101600</xdr:colOff>
      <xdr:row>38</xdr:row>
      <xdr:rowOff>162923</xdr:rowOff>
    </xdr:to>
    <xdr:sp macro="" textlink="">
      <xdr:nvSpPr>
        <xdr:cNvPr id="444" name="楕円 443">
          <a:extLst>
            <a:ext uri="{FF2B5EF4-FFF2-40B4-BE49-F238E27FC236}">
              <a16:creationId xmlns:a16="http://schemas.microsoft.com/office/drawing/2014/main" id="{E10DD424-2D11-4B64-B022-F583822F7C51}"/>
            </a:ext>
          </a:extLst>
        </xdr:cNvPr>
        <xdr:cNvSpPr/>
      </xdr:nvSpPr>
      <xdr:spPr>
        <a:xfrm>
          <a:off x="11487150" y="6572613"/>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38</xdr:row>
      <xdr:rowOff>112123</xdr:rowOff>
    </xdr:from>
    <xdr:to>
      <xdr:col>71</xdr:col>
      <xdr:colOff>177800</xdr:colOff>
      <xdr:row>38</xdr:row>
      <xdr:rowOff>144780</xdr:rowOff>
    </xdr:to>
    <xdr:cxnSp macro="">
      <xdr:nvCxnSpPr>
        <xdr:cNvPr id="445" name="直線コネクタ 444">
          <a:extLst>
            <a:ext uri="{FF2B5EF4-FFF2-40B4-BE49-F238E27FC236}">
              <a16:creationId xmlns:a16="http://schemas.microsoft.com/office/drawing/2014/main" id="{2A4DD307-EFE2-41CA-AEEF-BDD1419CAEF8}"/>
            </a:ext>
          </a:extLst>
        </xdr:cNvPr>
        <xdr:cNvCxnSpPr/>
      </xdr:nvCxnSpPr>
      <xdr:spPr>
        <a:xfrm>
          <a:off x="11541760" y="6627223"/>
          <a:ext cx="805180" cy="30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91276</xdr:rowOff>
    </xdr:from>
    <xdr:ext cx="405111" cy="259045"/>
    <xdr:sp macro="" textlink="">
      <xdr:nvSpPr>
        <xdr:cNvPr id="446" name="n_1aveValue【認定こども園・幼稚園・保育所】&#10;有形固定資産減価償却率">
          <a:extLst>
            <a:ext uri="{FF2B5EF4-FFF2-40B4-BE49-F238E27FC236}">
              <a16:creationId xmlns:a16="http://schemas.microsoft.com/office/drawing/2014/main" id="{5FB57E0E-DB70-458D-B287-EBC1928A2F92}"/>
            </a:ext>
          </a:extLst>
        </xdr:cNvPr>
        <xdr:cNvSpPr txBox="1"/>
      </xdr:nvSpPr>
      <xdr:spPr>
        <a:xfrm>
          <a:off x="13738234" y="62672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89643</xdr:rowOff>
    </xdr:from>
    <xdr:ext cx="405111" cy="259045"/>
    <xdr:sp macro="" textlink="">
      <xdr:nvSpPr>
        <xdr:cNvPr id="447" name="n_2aveValue【認定こども園・幼稚園・保育所】&#10;有形固定資産減価償却率">
          <a:extLst>
            <a:ext uri="{FF2B5EF4-FFF2-40B4-BE49-F238E27FC236}">
              <a16:creationId xmlns:a16="http://schemas.microsoft.com/office/drawing/2014/main" id="{2BE5F742-0ED9-477A-B138-691440351DAF}"/>
            </a:ext>
          </a:extLst>
        </xdr:cNvPr>
        <xdr:cNvSpPr txBox="1"/>
      </xdr:nvSpPr>
      <xdr:spPr>
        <a:xfrm>
          <a:off x="12957184" y="62656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66783</xdr:rowOff>
    </xdr:from>
    <xdr:ext cx="405111" cy="259045"/>
    <xdr:sp macro="" textlink="">
      <xdr:nvSpPr>
        <xdr:cNvPr id="448" name="n_3aveValue【認定こども園・幼稚園・保育所】&#10;有形固定資産減価償却率">
          <a:extLst>
            <a:ext uri="{FF2B5EF4-FFF2-40B4-BE49-F238E27FC236}">
              <a16:creationId xmlns:a16="http://schemas.microsoft.com/office/drawing/2014/main" id="{4CE124C2-6D43-4724-913E-63047D471309}"/>
            </a:ext>
          </a:extLst>
        </xdr:cNvPr>
        <xdr:cNvSpPr txBox="1"/>
      </xdr:nvSpPr>
      <xdr:spPr>
        <a:xfrm>
          <a:off x="12171054" y="62370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45555</xdr:rowOff>
    </xdr:from>
    <xdr:ext cx="405111" cy="259045"/>
    <xdr:sp macro="" textlink="">
      <xdr:nvSpPr>
        <xdr:cNvPr id="449" name="n_4aveValue【認定こども園・幼稚園・保育所】&#10;有形固定資産減価償却率">
          <a:extLst>
            <a:ext uri="{FF2B5EF4-FFF2-40B4-BE49-F238E27FC236}">
              <a16:creationId xmlns:a16="http://schemas.microsoft.com/office/drawing/2014/main" id="{D732AB05-74A4-46CF-805E-A1C721030FC8}"/>
            </a:ext>
          </a:extLst>
        </xdr:cNvPr>
        <xdr:cNvSpPr txBox="1"/>
      </xdr:nvSpPr>
      <xdr:spPr>
        <a:xfrm>
          <a:off x="11354444" y="62196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39</xdr:row>
      <xdr:rowOff>77305</xdr:rowOff>
    </xdr:from>
    <xdr:ext cx="405111" cy="259045"/>
    <xdr:sp macro="" textlink="">
      <xdr:nvSpPr>
        <xdr:cNvPr id="450" name="n_1mainValue【認定こども園・幼稚園・保育所】&#10;有形固定資産減価償却率">
          <a:extLst>
            <a:ext uri="{FF2B5EF4-FFF2-40B4-BE49-F238E27FC236}">
              <a16:creationId xmlns:a16="http://schemas.microsoft.com/office/drawing/2014/main" id="{E3A2FD55-8412-4874-9626-5EDA52474A0D}"/>
            </a:ext>
          </a:extLst>
        </xdr:cNvPr>
        <xdr:cNvSpPr txBox="1"/>
      </xdr:nvSpPr>
      <xdr:spPr>
        <a:xfrm>
          <a:off x="13738234" y="67638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39</xdr:row>
      <xdr:rowOff>44649</xdr:rowOff>
    </xdr:from>
    <xdr:ext cx="405111" cy="259045"/>
    <xdr:sp macro="" textlink="">
      <xdr:nvSpPr>
        <xdr:cNvPr id="451" name="n_2mainValue【認定こども園・幼稚園・保育所】&#10;有形固定資産減価償却率">
          <a:extLst>
            <a:ext uri="{FF2B5EF4-FFF2-40B4-BE49-F238E27FC236}">
              <a16:creationId xmlns:a16="http://schemas.microsoft.com/office/drawing/2014/main" id="{CE032F4C-3503-4144-8043-BDFA7732748F}"/>
            </a:ext>
          </a:extLst>
        </xdr:cNvPr>
        <xdr:cNvSpPr txBox="1"/>
      </xdr:nvSpPr>
      <xdr:spPr>
        <a:xfrm>
          <a:off x="12957184" y="67331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39</xdr:row>
      <xdr:rowOff>15257</xdr:rowOff>
    </xdr:from>
    <xdr:ext cx="405111" cy="259045"/>
    <xdr:sp macro="" textlink="">
      <xdr:nvSpPr>
        <xdr:cNvPr id="452" name="n_3mainValue【認定こども園・幼稚園・保育所】&#10;有形固定資産減価償却率">
          <a:extLst>
            <a:ext uri="{FF2B5EF4-FFF2-40B4-BE49-F238E27FC236}">
              <a16:creationId xmlns:a16="http://schemas.microsoft.com/office/drawing/2014/main" id="{00FA740A-4D98-43A2-9FD4-AD5487EDA101}"/>
            </a:ext>
          </a:extLst>
        </xdr:cNvPr>
        <xdr:cNvSpPr txBox="1"/>
      </xdr:nvSpPr>
      <xdr:spPr>
        <a:xfrm>
          <a:off x="12171054" y="6705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154050</xdr:rowOff>
    </xdr:from>
    <xdr:ext cx="405111" cy="259045"/>
    <xdr:sp macro="" textlink="">
      <xdr:nvSpPr>
        <xdr:cNvPr id="453" name="n_4mainValue【認定こども園・幼稚園・保育所】&#10;有形固定資産減価償却率">
          <a:extLst>
            <a:ext uri="{FF2B5EF4-FFF2-40B4-BE49-F238E27FC236}">
              <a16:creationId xmlns:a16="http://schemas.microsoft.com/office/drawing/2014/main" id="{74C5CFA2-BC38-40CE-A93F-B52DDBA56FFD}"/>
            </a:ext>
          </a:extLst>
        </xdr:cNvPr>
        <xdr:cNvSpPr txBox="1"/>
      </xdr:nvSpPr>
      <xdr:spPr>
        <a:xfrm>
          <a:off x="11354444" y="66691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4" name="正方形/長方形 453">
          <a:extLst>
            <a:ext uri="{FF2B5EF4-FFF2-40B4-BE49-F238E27FC236}">
              <a16:creationId xmlns:a16="http://schemas.microsoft.com/office/drawing/2014/main" id="{7C129DE8-6A06-4208-B117-A7C20AB273F3}"/>
            </a:ext>
          </a:extLst>
        </xdr:cNvPr>
        <xdr:cNvSpPr/>
      </xdr:nvSpPr>
      <xdr:spPr>
        <a:xfrm>
          <a:off x="164592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5" name="正方形/長方形 454">
          <a:extLst>
            <a:ext uri="{FF2B5EF4-FFF2-40B4-BE49-F238E27FC236}">
              <a16:creationId xmlns:a16="http://schemas.microsoft.com/office/drawing/2014/main" id="{F5EDCB3F-A968-4642-BC9B-BB80C7C1785E}"/>
            </a:ext>
          </a:extLst>
        </xdr:cNvPr>
        <xdr:cNvSpPr/>
      </xdr:nvSpPr>
      <xdr:spPr>
        <a:xfrm>
          <a:off x="165900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6" name="正方形/長方形 455">
          <a:extLst>
            <a:ext uri="{FF2B5EF4-FFF2-40B4-BE49-F238E27FC236}">
              <a16:creationId xmlns:a16="http://schemas.microsoft.com/office/drawing/2014/main" id="{11F33514-8771-4E82-AF4D-1057DBA781B7}"/>
            </a:ext>
          </a:extLst>
        </xdr:cNvPr>
        <xdr:cNvSpPr/>
      </xdr:nvSpPr>
      <xdr:spPr>
        <a:xfrm>
          <a:off x="165900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7" name="正方形/長方形 456">
          <a:extLst>
            <a:ext uri="{FF2B5EF4-FFF2-40B4-BE49-F238E27FC236}">
              <a16:creationId xmlns:a16="http://schemas.microsoft.com/office/drawing/2014/main" id="{9263ECD6-4D9A-4DE9-9027-8B1E2EA02982}"/>
            </a:ext>
          </a:extLst>
        </xdr:cNvPr>
        <xdr:cNvSpPr/>
      </xdr:nvSpPr>
      <xdr:spPr>
        <a:xfrm>
          <a:off x="174879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8" name="正方形/長方形 457">
          <a:extLst>
            <a:ext uri="{FF2B5EF4-FFF2-40B4-BE49-F238E27FC236}">
              <a16:creationId xmlns:a16="http://schemas.microsoft.com/office/drawing/2014/main" id="{0BC420B9-E162-4638-A4BE-9915C11B4086}"/>
            </a:ext>
          </a:extLst>
        </xdr:cNvPr>
        <xdr:cNvSpPr/>
      </xdr:nvSpPr>
      <xdr:spPr>
        <a:xfrm>
          <a:off x="174879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9" name="正方形/長方形 458">
          <a:extLst>
            <a:ext uri="{FF2B5EF4-FFF2-40B4-BE49-F238E27FC236}">
              <a16:creationId xmlns:a16="http://schemas.microsoft.com/office/drawing/2014/main" id="{BC19CCEF-CA1F-4357-BA76-BEE8815AE4AF}"/>
            </a:ext>
          </a:extLst>
        </xdr:cNvPr>
        <xdr:cNvSpPr/>
      </xdr:nvSpPr>
      <xdr:spPr>
        <a:xfrm>
          <a:off x="185166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0" name="正方形/長方形 459">
          <a:extLst>
            <a:ext uri="{FF2B5EF4-FFF2-40B4-BE49-F238E27FC236}">
              <a16:creationId xmlns:a16="http://schemas.microsoft.com/office/drawing/2014/main" id="{4E4D30DE-2099-43F6-B493-6D7F778FA765}"/>
            </a:ext>
          </a:extLst>
        </xdr:cNvPr>
        <xdr:cNvSpPr/>
      </xdr:nvSpPr>
      <xdr:spPr>
        <a:xfrm>
          <a:off x="185166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1" name="正方形/長方形 460">
          <a:extLst>
            <a:ext uri="{FF2B5EF4-FFF2-40B4-BE49-F238E27FC236}">
              <a16:creationId xmlns:a16="http://schemas.microsoft.com/office/drawing/2014/main" id="{19BF06BC-8B4D-4CB3-9AB7-4A24F0958D1A}"/>
            </a:ext>
          </a:extLst>
        </xdr:cNvPr>
        <xdr:cNvSpPr/>
      </xdr:nvSpPr>
      <xdr:spPr>
        <a:xfrm>
          <a:off x="16459200" y="533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2" name="テキスト ボックス 461">
          <a:extLst>
            <a:ext uri="{FF2B5EF4-FFF2-40B4-BE49-F238E27FC236}">
              <a16:creationId xmlns:a16="http://schemas.microsoft.com/office/drawing/2014/main" id="{B7D1DBED-5179-4CD6-BC39-B60FED04FE97}"/>
            </a:ext>
          </a:extLst>
        </xdr:cNvPr>
        <xdr:cNvSpPr txBox="1"/>
      </xdr:nvSpPr>
      <xdr:spPr>
        <a:xfrm>
          <a:off x="1644015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3" name="直線コネクタ 462">
          <a:extLst>
            <a:ext uri="{FF2B5EF4-FFF2-40B4-BE49-F238E27FC236}">
              <a16:creationId xmlns:a16="http://schemas.microsoft.com/office/drawing/2014/main" id="{22ADC966-F9C1-4623-A691-5B4E7F5296FE}"/>
            </a:ext>
          </a:extLst>
        </xdr:cNvPr>
        <xdr:cNvCxnSpPr/>
      </xdr:nvCxnSpPr>
      <xdr:spPr>
        <a:xfrm>
          <a:off x="1645920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4" name="直線コネクタ 463">
          <a:extLst>
            <a:ext uri="{FF2B5EF4-FFF2-40B4-BE49-F238E27FC236}">
              <a16:creationId xmlns:a16="http://schemas.microsoft.com/office/drawing/2014/main" id="{0AF77BF7-6AA1-4CB3-80BC-B4A1A6DA9C07}"/>
            </a:ext>
          </a:extLst>
        </xdr:cNvPr>
        <xdr:cNvCxnSpPr/>
      </xdr:nvCxnSpPr>
      <xdr:spPr>
        <a:xfrm>
          <a:off x="16459200" y="71589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65" name="テキスト ボックス 464">
          <a:extLst>
            <a:ext uri="{FF2B5EF4-FFF2-40B4-BE49-F238E27FC236}">
              <a16:creationId xmlns:a16="http://schemas.microsoft.com/office/drawing/2014/main" id="{C5DBDB19-044F-40C2-8083-42A6C820E67E}"/>
            </a:ext>
          </a:extLst>
        </xdr:cNvPr>
        <xdr:cNvSpPr txBox="1"/>
      </xdr:nvSpPr>
      <xdr:spPr>
        <a:xfrm>
          <a:off x="16047266" y="70224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6" name="直線コネクタ 465">
          <a:extLst>
            <a:ext uri="{FF2B5EF4-FFF2-40B4-BE49-F238E27FC236}">
              <a16:creationId xmlns:a16="http://schemas.microsoft.com/office/drawing/2014/main" id="{C836412E-4F75-443F-9771-C3230FCFF750}"/>
            </a:ext>
          </a:extLst>
        </xdr:cNvPr>
        <xdr:cNvCxnSpPr/>
      </xdr:nvCxnSpPr>
      <xdr:spPr>
        <a:xfrm>
          <a:off x="16459200" y="670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67" name="テキスト ボックス 466">
          <a:extLst>
            <a:ext uri="{FF2B5EF4-FFF2-40B4-BE49-F238E27FC236}">
              <a16:creationId xmlns:a16="http://schemas.microsoft.com/office/drawing/2014/main" id="{87CAF226-EB52-421A-A5FC-24CE113E4E4A}"/>
            </a:ext>
          </a:extLst>
        </xdr:cNvPr>
        <xdr:cNvSpPr txBox="1"/>
      </xdr:nvSpPr>
      <xdr:spPr>
        <a:xfrm>
          <a:off x="16047266" y="65652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8" name="直線コネクタ 467">
          <a:extLst>
            <a:ext uri="{FF2B5EF4-FFF2-40B4-BE49-F238E27FC236}">
              <a16:creationId xmlns:a16="http://schemas.microsoft.com/office/drawing/2014/main" id="{E509D20A-4985-440D-8421-1D755CFC6238}"/>
            </a:ext>
          </a:extLst>
        </xdr:cNvPr>
        <xdr:cNvCxnSpPr/>
      </xdr:nvCxnSpPr>
      <xdr:spPr>
        <a:xfrm>
          <a:off x="16459200" y="624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69" name="テキスト ボックス 468">
          <a:extLst>
            <a:ext uri="{FF2B5EF4-FFF2-40B4-BE49-F238E27FC236}">
              <a16:creationId xmlns:a16="http://schemas.microsoft.com/office/drawing/2014/main" id="{5CECE7D8-F8DD-49AA-B949-2F30D39BB30E}"/>
            </a:ext>
          </a:extLst>
        </xdr:cNvPr>
        <xdr:cNvSpPr txBox="1"/>
      </xdr:nvSpPr>
      <xdr:spPr>
        <a:xfrm>
          <a:off x="16047266" y="61042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70" name="直線コネクタ 469">
          <a:extLst>
            <a:ext uri="{FF2B5EF4-FFF2-40B4-BE49-F238E27FC236}">
              <a16:creationId xmlns:a16="http://schemas.microsoft.com/office/drawing/2014/main" id="{9DEEF812-37D2-41D6-B9DE-F5D7166D6349}"/>
            </a:ext>
          </a:extLst>
        </xdr:cNvPr>
        <xdr:cNvCxnSpPr/>
      </xdr:nvCxnSpPr>
      <xdr:spPr>
        <a:xfrm>
          <a:off x="16459200" y="57873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71" name="テキスト ボックス 470">
          <a:extLst>
            <a:ext uri="{FF2B5EF4-FFF2-40B4-BE49-F238E27FC236}">
              <a16:creationId xmlns:a16="http://schemas.microsoft.com/office/drawing/2014/main" id="{22F4F2A3-6487-427C-8C65-DC1666DDCCF7}"/>
            </a:ext>
          </a:extLst>
        </xdr:cNvPr>
        <xdr:cNvSpPr txBox="1"/>
      </xdr:nvSpPr>
      <xdr:spPr>
        <a:xfrm>
          <a:off x="16047266" y="56508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2" name="直線コネクタ 471">
          <a:extLst>
            <a:ext uri="{FF2B5EF4-FFF2-40B4-BE49-F238E27FC236}">
              <a16:creationId xmlns:a16="http://schemas.microsoft.com/office/drawing/2014/main" id="{0ADAC9EF-1041-4F33-82E5-2AFDF6323EE8}"/>
            </a:ext>
          </a:extLst>
        </xdr:cNvPr>
        <xdr:cNvCxnSpPr/>
      </xdr:nvCxnSpPr>
      <xdr:spPr>
        <a:xfrm>
          <a:off x="1645920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3" name="テキスト ボックス 472">
          <a:extLst>
            <a:ext uri="{FF2B5EF4-FFF2-40B4-BE49-F238E27FC236}">
              <a16:creationId xmlns:a16="http://schemas.microsoft.com/office/drawing/2014/main" id="{D4CFA742-221E-4E33-9BC2-08400E5ACE7B}"/>
            </a:ext>
          </a:extLst>
        </xdr:cNvPr>
        <xdr:cNvSpPr txBox="1"/>
      </xdr:nvSpPr>
      <xdr:spPr>
        <a:xfrm>
          <a:off x="16047266" y="519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4" name="【認定こども園・幼稚園・保育所】&#10;一人当たり面積グラフ枠">
          <a:extLst>
            <a:ext uri="{FF2B5EF4-FFF2-40B4-BE49-F238E27FC236}">
              <a16:creationId xmlns:a16="http://schemas.microsoft.com/office/drawing/2014/main" id="{11D7A216-B123-4490-8910-2AB13E85573E}"/>
            </a:ext>
          </a:extLst>
        </xdr:cNvPr>
        <xdr:cNvSpPr/>
      </xdr:nvSpPr>
      <xdr:spPr>
        <a:xfrm>
          <a:off x="16459200" y="533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141122</xdr:rowOff>
    </xdr:from>
    <xdr:to>
      <xdr:col>116</xdr:col>
      <xdr:colOff>62864</xdr:colOff>
      <xdr:row>41</xdr:row>
      <xdr:rowOff>110490</xdr:rowOff>
    </xdr:to>
    <xdr:cxnSp macro="">
      <xdr:nvCxnSpPr>
        <xdr:cNvPr id="475" name="直線コネクタ 474">
          <a:extLst>
            <a:ext uri="{FF2B5EF4-FFF2-40B4-BE49-F238E27FC236}">
              <a16:creationId xmlns:a16="http://schemas.microsoft.com/office/drawing/2014/main" id="{422145E4-4758-43DE-A7A4-D0EDE738B0B0}"/>
            </a:ext>
          </a:extLst>
        </xdr:cNvPr>
        <xdr:cNvCxnSpPr/>
      </xdr:nvCxnSpPr>
      <xdr:spPr>
        <a:xfrm flipV="1">
          <a:off x="19947254" y="5968517"/>
          <a:ext cx="0" cy="11714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114317</xdr:rowOff>
    </xdr:from>
    <xdr:ext cx="469744" cy="259045"/>
    <xdr:sp macro="" textlink="">
      <xdr:nvSpPr>
        <xdr:cNvPr id="476" name="【認定こども園・幼稚園・保育所】&#10;一人当たり面積最小値テキスト">
          <a:extLst>
            <a:ext uri="{FF2B5EF4-FFF2-40B4-BE49-F238E27FC236}">
              <a16:creationId xmlns:a16="http://schemas.microsoft.com/office/drawing/2014/main" id="{D16CB69C-4C85-48C7-BBD0-BDCD44113E56}"/>
            </a:ext>
          </a:extLst>
        </xdr:cNvPr>
        <xdr:cNvSpPr txBox="1"/>
      </xdr:nvSpPr>
      <xdr:spPr>
        <a:xfrm>
          <a:off x="19985990" y="71437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110490</xdr:rowOff>
    </xdr:from>
    <xdr:to>
      <xdr:col>116</xdr:col>
      <xdr:colOff>152400</xdr:colOff>
      <xdr:row>41</xdr:row>
      <xdr:rowOff>110490</xdr:rowOff>
    </xdr:to>
    <xdr:cxnSp macro="">
      <xdr:nvCxnSpPr>
        <xdr:cNvPr id="477" name="直線コネクタ 476">
          <a:extLst>
            <a:ext uri="{FF2B5EF4-FFF2-40B4-BE49-F238E27FC236}">
              <a16:creationId xmlns:a16="http://schemas.microsoft.com/office/drawing/2014/main" id="{19C9D120-3F04-443B-9851-38F2B835B418}"/>
            </a:ext>
          </a:extLst>
        </xdr:cNvPr>
        <xdr:cNvCxnSpPr/>
      </xdr:nvCxnSpPr>
      <xdr:spPr>
        <a:xfrm>
          <a:off x="19885660" y="71399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87799</xdr:rowOff>
    </xdr:from>
    <xdr:ext cx="469744" cy="259045"/>
    <xdr:sp macro="" textlink="">
      <xdr:nvSpPr>
        <xdr:cNvPr id="478" name="【認定こども園・幼稚園・保育所】&#10;一人当たり面積最大値テキスト">
          <a:extLst>
            <a:ext uri="{FF2B5EF4-FFF2-40B4-BE49-F238E27FC236}">
              <a16:creationId xmlns:a16="http://schemas.microsoft.com/office/drawing/2014/main" id="{798C1462-A4ED-4B28-B6BC-433B13EC9C06}"/>
            </a:ext>
          </a:extLst>
        </xdr:cNvPr>
        <xdr:cNvSpPr txBox="1"/>
      </xdr:nvSpPr>
      <xdr:spPr>
        <a:xfrm>
          <a:off x="19985990" y="5749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141122</xdr:rowOff>
    </xdr:from>
    <xdr:to>
      <xdr:col>116</xdr:col>
      <xdr:colOff>152400</xdr:colOff>
      <xdr:row>34</xdr:row>
      <xdr:rowOff>141122</xdr:rowOff>
    </xdr:to>
    <xdr:cxnSp macro="">
      <xdr:nvCxnSpPr>
        <xdr:cNvPr id="479" name="直線コネクタ 478">
          <a:extLst>
            <a:ext uri="{FF2B5EF4-FFF2-40B4-BE49-F238E27FC236}">
              <a16:creationId xmlns:a16="http://schemas.microsoft.com/office/drawing/2014/main" id="{A989F26F-FBF0-42A1-B81B-C690A80331E7}"/>
            </a:ext>
          </a:extLst>
        </xdr:cNvPr>
        <xdr:cNvCxnSpPr/>
      </xdr:nvCxnSpPr>
      <xdr:spPr>
        <a:xfrm>
          <a:off x="19885660" y="596851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40</xdr:row>
      <xdr:rowOff>12971</xdr:rowOff>
    </xdr:from>
    <xdr:ext cx="469744" cy="259045"/>
    <xdr:sp macro="" textlink="">
      <xdr:nvSpPr>
        <xdr:cNvPr id="480" name="【認定こども園・幼稚園・保育所】&#10;一人当たり面積平均値テキスト">
          <a:extLst>
            <a:ext uri="{FF2B5EF4-FFF2-40B4-BE49-F238E27FC236}">
              <a16:creationId xmlns:a16="http://schemas.microsoft.com/office/drawing/2014/main" id="{D0E053B9-F639-4E35-BE69-7EDD2FB9D009}"/>
            </a:ext>
          </a:extLst>
        </xdr:cNvPr>
        <xdr:cNvSpPr txBox="1"/>
      </xdr:nvSpPr>
      <xdr:spPr>
        <a:xfrm>
          <a:off x="19985990" y="687478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34544</xdr:rowOff>
    </xdr:from>
    <xdr:to>
      <xdr:col>116</xdr:col>
      <xdr:colOff>114300</xdr:colOff>
      <xdr:row>40</xdr:row>
      <xdr:rowOff>136144</xdr:rowOff>
    </xdr:to>
    <xdr:sp macro="" textlink="">
      <xdr:nvSpPr>
        <xdr:cNvPr id="481" name="フローチャート: 判断 480">
          <a:extLst>
            <a:ext uri="{FF2B5EF4-FFF2-40B4-BE49-F238E27FC236}">
              <a16:creationId xmlns:a16="http://schemas.microsoft.com/office/drawing/2014/main" id="{F7FE6D59-DB6F-47E6-BC8D-DB22A473B590}"/>
            </a:ext>
          </a:extLst>
        </xdr:cNvPr>
        <xdr:cNvSpPr/>
      </xdr:nvSpPr>
      <xdr:spPr>
        <a:xfrm>
          <a:off x="19904710" y="6892544"/>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38659</xdr:rowOff>
    </xdr:from>
    <xdr:to>
      <xdr:col>112</xdr:col>
      <xdr:colOff>38100</xdr:colOff>
      <xdr:row>40</xdr:row>
      <xdr:rowOff>140259</xdr:rowOff>
    </xdr:to>
    <xdr:sp macro="" textlink="">
      <xdr:nvSpPr>
        <xdr:cNvPr id="482" name="フローチャート: 判断 481">
          <a:extLst>
            <a:ext uri="{FF2B5EF4-FFF2-40B4-BE49-F238E27FC236}">
              <a16:creationId xmlns:a16="http://schemas.microsoft.com/office/drawing/2014/main" id="{772AEBA5-4AEB-43A8-BD3E-E81E74264B5B}"/>
            </a:ext>
          </a:extLst>
        </xdr:cNvPr>
        <xdr:cNvSpPr/>
      </xdr:nvSpPr>
      <xdr:spPr>
        <a:xfrm>
          <a:off x="19161760" y="689665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50088</xdr:rowOff>
    </xdr:from>
    <xdr:to>
      <xdr:col>107</xdr:col>
      <xdr:colOff>101600</xdr:colOff>
      <xdr:row>40</xdr:row>
      <xdr:rowOff>151688</xdr:rowOff>
    </xdr:to>
    <xdr:sp macro="" textlink="">
      <xdr:nvSpPr>
        <xdr:cNvPr id="483" name="フローチャート: 判断 482">
          <a:extLst>
            <a:ext uri="{FF2B5EF4-FFF2-40B4-BE49-F238E27FC236}">
              <a16:creationId xmlns:a16="http://schemas.microsoft.com/office/drawing/2014/main" id="{CC062C3F-B2EE-4B45-9088-3AE914D9340B}"/>
            </a:ext>
          </a:extLst>
        </xdr:cNvPr>
        <xdr:cNvSpPr/>
      </xdr:nvSpPr>
      <xdr:spPr>
        <a:xfrm>
          <a:off x="18345150" y="6911898"/>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56490</xdr:rowOff>
    </xdr:from>
    <xdr:to>
      <xdr:col>102</xdr:col>
      <xdr:colOff>165100</xdr:colOff>
      <xdr:row>40</xdr:row>
      <xdr:rowOff>158090</xdr:rowOff>
    </xdr:to>
    <xdr:sp macro="" textlink="">
      <xdr:nvSpPr>
        <xdr:cNvPr id="484" name="フローチャート: 判断 483">
          <a:extLst>
            <a:ext uri="{FF2B5EF4-FFF2-40B4-BE49-F238E27FC236}">
              <a16:creationId xmlns:a16="http://schemas.microsoft.com/office/drawing/2014/main" id="{4F7C9B51-6440-406D-AA54-3342A9D80E6C}"/>
            </a:ext>
          </a:extLst>
        </xdr:cNvPr>
        <xdr:cNvSpPr/>
      </xdr:nvSpPr>
      <xdr:spPr>
        <a:xfrm>
          <a:off x="17547590" y="6918300"/>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61976</xdr:rowOff>
    </xdr:from>
    <xdr:to>
      <xdr:col>98</xdr:col>
      <xdr:colOff>38100</xdr:colOff>
      <xdr:row>40</xdr:row>
      <xdr:rowOff>163576</xdr:rowOff>
    </xdr:to>
    <xdr:sp macro="" textlink="">
      <xdr:nvSpPr>
        <xdr:cNvPr id="485" name="フローチャート: 判断 484">
          <a:extLst>
            <a:ext uri="{FF2B5EF4-FFF2-40B4-BE49-F238E27FC236}">
              <a16:creationId xmlns:a16="http://schemas.microsoft.com/office/drawing/2014/main" id="{784CBD75-7F9A-4496-AA49-E0F7E81ACBBA}"/>
            </a:ext>
          </a:extLst>
        </xdr:cNvPr>
        <xdr:cNvSpPr/>
      </xdr:nvSpPr>
      <xdr:spPr>
        <a:xfrm>
          <a:off x="16761460" y="6916166"/>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6" name="テキスト ボックス 485">
          <a:extLst>
            <a:ext uri="{FF2B5EF4-FFF2-40B4-BE49-F238E27FC236}">
              <a16:creationId xmlns:a16="http://schemas.microsoft.com/office/drawing/2014/main" id="{686DA618-A064-40E7-B2B8-44368FBEC3F4}"/>
            </a:ext>
          </a:extLst>
        </xdr:cNvPr>
        <xdr:cNvSpPr txBox="1"/>
      </xdr:nvSpPr>
      <xdr:spPr>
        <a:xfrm>
          <a:off x="1977644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7" name="テキスト ボックス 486">
          <a:extLst>
            <a:ext uri="{FF2B5EF4-FFF2-40B4-BE49-F238E27FC236}">
              <a16:creationId xmlns:a16="http://schemas.microsoft.com/office/drawing/2014/main" id="{3FB4841B-8C95-4869-978B-8A1CBBFFE94E}"/>
            </a:ext>
          </a:extLst>
        </xdr:cNvPr>
        <xdr:cNvSpPr txBox="1"/>
      </xdr:nvSpPr>
      <xdr:spPr>
        <a:xfrm>
          <a:off x="19033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8" name="テキスト ボックス 487">
          <a:extLst>
            <a:ext uri="{FF2B5EF4-FFF2-40B4-BE49-F238E27FC236}">
              <a16:creationId xmlns:a16="http://schemas.microsoft.com/office/drawing/2014/main" id="{81A3B1AA-BA95-44B6-A2C9-32D5AB79D915}"/>
            </a:ext>
          </a:extLst>
        </xdr:cNvPr>
        <xdr:cNvSpPr txBox="1"/>
      </xdr:nvSpPr>
      <xdr:spPr>
        <a:xfrm>
          <a:off x="18228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9" name="テキスト ボックス 488">
          <a:extLst>
            <a:ext uri="{FF2B5EF4-FFF2-40B4-BE49-F238E27FC236}">
              <a16:creationId xmlns:a16="http://schemas.microsoft.com/office/drawing/2014/main" id="{A9404C47-BC53-4D80-80AD-C2EF94AE1A2E}"/>
            </a:ext>
          </a:extLst>
        </xdr:cNvPr>
        <xdr:cNvSpPr txBox="1"/>
      </xdr:nvSpPr>
      <xdr:spPr>
        <a:xfrm>
          <a:off x="174307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0" name="テキスト ボックス 489">
          <a:extLst>
            <a:ext uri="{FF2B5EF4-FFF2-40B4-BE49-F238E27FC236}">
              <a16:creationId xmlns:a16="http://schemas.microsoft.com/office/drawing/2014/main" id="{1F9D0C04-505B-4987-B37D-8483F50CB014}"/>
            </a:ext>
          </a:extLst>
        </xdr:cNvPr>
        <xdr:cNvSpPr txBox="1"/>
      </xdr:nvSpPr>
      <xdr:spPr>
        <a:xfrm>
          <a:off x="166331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116383</xdr:rowOff>
    </xdr:from>
    <xdr:to>
      <xdr:col>116</xdr:col>
      <xdr:colOff>114300</xdr:colOff>
      <xdr:row>40</xdr:row>
      <xdr:rowOff>46533</xdr:rowOff>
    </xdr:to>
    <xdr:sp macro="" textlink="">
      <xdr:nvSpPr>
        <xdr:cNvPr id="491" name="楕円 490">
          <a:extLst>
            <a:ext uri="{FF2B5EF4-FFF2-40B4-BE49-F238E27FC236}">
              <a16:creationId xmlns:a16="http://schemas.microsoft.com/office/drawing/2014/main" id="{0098AB32-C6D3-4EDC-AF6D-167D25523798}"/>
            </a:ext>
          </a:extLst>
        </xdr:cNvPr>
        <xdr:cNvSpPr/>
      </xdr:nvSpPr>
      <xdr:spPr>
        <a:xfrm>
          <a:off x="19904710" y="6802933"/>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38</xdr:row>
      <xdr:rowOff>139260</xdr:rowOff>
    </xdr:from>
    <xdr:ext cx="469744" cy="259045"/>
    <xdr:sp macro="" textlink="">
      <xdr:nvSpPr>
        <xdr:cNvPr id="492" name="【認定こども園・幼稚園・保育所】&#10;一人当たり面積該当値テキスト">
          <a:extLst>
            <a:ext uri="{FF2B5EF4-FFF2-40B4-BE49-F238E27FC236}">
              <a16:creationId xmlns:a16="http://schemas.microsoft.com/office/drawing/2014/main" id="{D7CD0295-B211-4007-83C7-742ABBB2E64D}"/>
            </a:ext>
          </a:extLst>
        </xdr:cNvPr>
        <xdr:cNvSpPr txBox="1"/>
      </xdr:nvSpPr>
      <xdr:spPr>
        <a:xfrm>
          <a:off x="19985990" y="66505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125984</xdr:rowOff>
    </xdr:from>
    <xdr:to>
      <xdr:col>112</xdr:col>
      <xdr:colOff>38100</xdr:colOff>
      <xdr:row>40</xdr:row>
      <xdr:rowOff>56134</xdr:rowOff>
    </xdr:to>
    <xdr:sp macro="" textlink="">
      <xdr:nvSpPr>
        <xdr:cNvPr id="493" name="楕円 492">
          <a:extLst>
            <a:ext uri="{FF2B5EF4-FFF2-40B4-BE49-F238E27FC236}">
              <a16:creationId xmlns:a16="http://schemas.microsoft.com/office/drawing/2014/main" id="{EC611BC6-05A7-43FD-A537-F8FA90DBF467}"/>
            </a:ext>
          </a:extLst>
        </xdr:cNvPr>
        <xdr:cNvSpPr/>
      </xdr:nvSpPr>
      <xdr:spPr>
        <a:xfrm>
          <a:off x="19161760" y="6816344"/>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167183</xdr:rowOff>
    </xdr:from>
    <xdr:to>
      <xdr:col>116</xdr:col>
      <xdr:colOff>63500</xdr:colOff>
      <xdr:row>40</xdr:row>
      <xdr:rowOff>5334</xdr:rowOff>
    </xdr:to>
    <xdr:cxnSp macro="">
      <xdr:nvCxnSpPr>
        <xdr:cNvPr id="494" name="直線コネクタ 493">
          <a:extLst>
            <a:ext uri="{FF2B5EF4-FFF2-40B4-BE49-F238E27FC236}">
              <a16:creationId xmlns:a16="http://schemas.microsoft.com/office/drawing/2014/main" id="{5ABD47BC-0388-4679-ACBD-65E4F972D62F}"/>
            </a:ext>
          </a:extLst>
        </xdr:cNvPr>
        <xdr:cNvCxnSpPr/>
      </xdr:nvCxnSpPr>
      <xdr:spPr>
        <a:xfrm flipV="1">
          <a:off x="19204940" y="6857543"/>
          <a:ext cx="742950" cy="7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132385</xdr:rowOff>
    </xdr:from>
    <xdr:to>
      <xdr:col>107</xdr:col>
      <xdr:colOff>101600</xdr:colOff>
      <xdr:row>40</xdr:row>
      <xdr:rowOff>62535</xdr:rowOff>
    </xdr:to>
    <xdr:sp macro="" textlink="">
      <xdr:nvSpPr>
        <xdr:cNvPr id="495" name="楕円 494">
          <a:extLst>
            <a:ext uri="{FF2B5EF4-FFF2-40B4-BE49-F238E27FC236}">
              <a16:creationId xmlns:a16="http://schemas.microsoft.com/office/drawing/2014/main" id="{67442753-735E-4963-8508-D876889FA430}"/>
            </a:ext>
          </a:extLst>
        </xdr:cNvPr>
        <xdr:cNvSpPr/>
      </xdr:nvSpPr>
      <xdr:spPr>
        <a:xfrm>
          <a:off x="18345150" y="6822745"/>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5334</xdr:rowOff>
    </xdr:from>
    <xdr:to>
      <xdr:col>111</xdr:col>
      <xdr:colOff>177800</xdr:colOff>
      <xdr:row>40</xdr:row>
      <xdr:rowOff>11735</xdr:rowOff>
    </xdr:to>
    <xdr:cxnSp macro="">
      <xdr:nvCxnSpPr>
        <xdr:cNvPr id="496" name="直線コネクタ 495">
          <a:extLst>
            <a:ext uri="{FF2B5EF4-FFF2-40B4-BE49-F238E27FC236}">
              <a16:creationId xmlns:a16="http://schemas.microsoft.com/office/drawing/2014/main" id="{0B7599B2-154D-4399-8947-CDE120E47904}"/>
            </a:ext>
          </a:extLst>
        </xdr:cNvPr>
        <xdr:cNvCxnSpPr/>
      </xdr:nvCxnSpPr>
      <xdr:spPr>
        <a:xfrm flipV="1">
          <a:off x="18399760" y="6865239"/>
          <a:ext cx="805180" cy="8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140157</xdr:rowOff>
    </xdr:from>
    <xdr:to>
      <xdr:col>102</xdr:col>
      <xdr:colOff>165100</xdr:colOff>
      <xdr:row>40</xdr:row>
      <xdr:rowOff>70307</xdr:rowOff>
    </xdr:to>
    <xdr:sp macro="" textlink="">
      <xdr:nvSpPr>
        <xdr:cNvPr id="497" name="楕円 496">
          <a:extLst>
            <a:ext uri="{FF2B5EF4-FFF2-40B4-BE49-F238E27FC236}">
              <a16:creationId xmlns:a16="http://schemas.microsoft.com/office/drawing/2014/main" id="{2D858432-3634-4A26-8E61-D2DC08032E3B}"/>
            </a:ext>
          </a:extLst>
        </xdr:cNvPr>
        <xdr:cNvSpPr/>
      </xdr:nvSpPr>
      <xdr:spPr>
        <a:xfrm>
          <a:off x="17547590" y="6822897"/>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11735</xdr:rowOff>
    </xdr:from>
    <xdr:to>
      <xdr:col>107</xdr:col>
      <xdr:colOff>50800</xdr:colOff>
      <xdr:row>40</xdr:row>
      <xdr:rowOff>19507</xdr:rowOff>
    </xdr:to>
    <xdr:cxnSp macro="">
      <xdr:nvCxnSpPr>
        <xdr:cNvPr id="498" name="直線コネクタ 497">
          <a:extLst>
            <a:ext uri="{FF2B5EF4-FFF2-40B4-BE49-F238E27FC236}">
              <a16:creationId xmlns:a16="http://schemas.microsoft.com/office/drawing/2014/main" id="{CD2DDCD2-73FE-440A-8FC8-1AEDE7F74E07}"/>
            </a:ext>
          </a:extLst>
        </xdr:cNvPr>
        <xdr:cNvCxnSpPr/>
      </xdr:nvCxnSpPr>
      <xdr:spPr>
        <a:xfrm flipV="1">
          <a:off x="17602200" y="6873545"/>
          <a:ext cx="797560" cy="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142901</xdr:rowOff>
    </xdr:from>
    <xdr:to>
      <xdr:col>98</xdr:col>
      <xdr:colOff>38100</xdr:colOff>
      <xdr:row>40</xdr:row>
      <xdr:rowOff>73051</xdr:rowOff>
    </xdr:to>
    <xdr:sp macro="" textlink="">
      <xdr:nvSpPr>
        <xdr:cNvPr id="499" name="楕円 498">
          <a:extLst>
            <a:ext uri="{FF2B5EF4-FFF2-40B4-BE49-F238E27FC236}">
              <a16:creationId xmlns:a16="http://schemas.microsoft.com/office/drawing/2014/main" id="{6751BE63-3426-42A1-A0E1-EDE6287BD988}"/>
            </a:ext>
          </a:extLst>
        </xdr:cNvPr>
        <xdr:cNvSpPr/>
      </xdr:nvSpPr>
      <xdr:spPr>
        <a:xfrm>
          <a:off x="16761460" y="6827546"/>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19507</xdr:rowOff>
    </xdr:from>
    <xdr:to>
      <xdr:col>102</xdr:col>
      <xdr:colOff>114300</xdr:colOff>
      <xdr:row>40</xdr:row>
      <xdr:rowOff>22251</xdr:rowOff>
    </xdr:to>
    <xdr:cxnSp macro="">
      <xdr:nvCxnSpPr>
        <xdr:cNvPr id="500" name="直線コネクタ 499">
          <a:extLst>
            <a:ext uri="{FF2B5EF4-FFF2-40B4-BE49-F238E27FC236}">
              <a16:creationId xmlns:a16="http://schemas.microsoft.com/office/drawing/2014/main" id="{97B27408-4857-4DB9-AAF0-8C6EAE2CD0B6}"/>
            </a:ext>
          </a:extLst>
        </xdr:cNvPr>
        <xdr:cNvCxnSpPr/>
      </xdr:nvCxnSpPr>
      <xdr:spPr>
        <a:xfrm flipV="1">
          <a:off x="16804640" y="6873697"/>
          <a:ext cx="797560" cy="27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131386</xdr:rowOff>
    </xdr:from>
    <xdr:ext cx="469744" cy="259045"/>
    <xdr:sp macro="" textlink="">
      <xdr:nvSpPr>
        <xdr:cNvPr id="501" name="n_1aveValue【認定こども園・幼稚園・保育所】&#10;一人当たり面積">
          <a:extLst>
            <a:ext uri="{FF2B5EF4-FFF2-40B4-BE49-F238E27FC236}">
              <a16:creationId xmlns:a16="http://schemas.microsoft.com/office/drawing/2014/main" id="{F08FDE03-B371-4A2A-8C64-CA9679606CC6}"/>
            </a:ext>
          </a:extLst>
        </xdr:cNvPr>
        <xdr:cNvSpPr txBox="1"/>
      </xdr:nvSpPr>
      <xdr:spPr>
        <a:xfrm>
          <a:off x="18982132" y="69931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142815</xdr:rowOff>
    </xdr:from>
    <xdr:ext cx="469744" cy="259045"/>
    <xdr:sp macro="" textlink="">
      <xdr:nvSpPr>
        <xdr:cNvPr id="502" name="n_2aveValue【認定こども園・幼稚園・保育所】&#10;一人当たり面積">
          <a:extLst>
            <a:ext uri="{FF2B5EF4-FFF2-40B4-BE49-F238E27FC236}">
              <a16:creationId xmlns:a16="http://schemas.microsoft.com/office/drawing/2014/main" id="{F6DCAA84-BD6E-4031-9B91-1D51320BFD29}"/>
            </a:ext>
          </a:extLst>
        </xdr:cNvPr>
        <xdr:cNvSpPr txBox="1"/>
      </xdr:nvSpPr>
      <xdr:spPr>
        <a:xfrm>
          <a:off x="18182032" y="69989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149217</xdr:rowOff>
    </xdr:from>
    <xdr:ext cx="469744" cy="259045"/>
    <xdr:sp macro="" textlink="">
      <xdr:nvSpPr>
        <xdr:cNvPr id="503" name="n_3aveValue【認定こども園・幼稚園・保育所】&#10;一人当たり面積">
          <a:extLst>
            <a:ext uri="{FF2B5EF4-FFF2-40B4-BE49-F238E27FC236}">
              <a16:creationId xmlns:a16="http://schemas.microsoft.com/office/drawing/2014/main" id="{3517D982-B40F-46F2-9D9C-34B0C6EFBB29}"/>
            </a:ext>
          </a:extLst>
        </xdr:cNvPr>
        <xdr:cNvSpPr txBox="1"/>
      </xdr:nvSpPr>
      <xdr:spPr>
        <a:xfrm>
          <a:off x="17384472" y="70072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154703</xdr:rowOff>
    </xdr:from>
    <xdr:ext cx="469744" cy="259045"/>
    <xdr:sp macro="" textlink="">
      <xdr:nvSpPr>
        <xdr:cNvPr id="504" name="n_4aveValue【認定こども園・幼稚園・保育所】&#10;一人当たり面積">
          <a:extLst>
            <a:ext uri="{FF2B5EF4-FFF2-40B4-BE49-F238E27FC236}">
              <a16:creationId xmlns:a16="http://schemas.microsoft.com/office/drawing/2014/main" id="{4B27E8D7-751B-4EC0-8F28-6362295F509D}"/>
            </a:ext>
          </a:extLst>
        </xdr:cNvPr>
        <xdr:cNvSpPr txBox="1"/>
      </xdr:nvSpPr>
      <xdr:spPr>
        <a:xfrm>
          <a:off x="16588817" y="70127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38</xdr:row>
      <xdr:rowOff>72661</xdr:rowOff>
    </xdr:from>
    <xdr:ext cx="469744" cy="259045"/>
    <xdr:sp macro="" textlink="">
      <xdr:nvSpPr>
        <xdr:cNvPr id="505" name="n_1mainValue【認定こども園・幼稚園・保育所】&#10;一人当たり面積">
          <a:extLst>
            <a:ext uri="{FF2B5EF4-FFF2-40B4-BE49-F238E27FC236}">
              <a16:creationId xmlns:a16="http://schemas.microsoft.com/office/drawing/2014/main" id="{C07D5642-4CCE-4196-A61E-9F29E58F4D8D}"/>
            </a:ext>
          </a:extLst>
        </xdr:cNvPr>
        <xdr:cNvSpPr txBox="1"/>
      </xdr:nvSpPr>
      <xdr:spPr>
        <a:xfrm>
          <a:off x="18982132" y="65877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38</xdr:row>
      <xdr:rowOff>79062</xdr:rowOff>
    </xdr:from>
    <xdr:ext cx="469744" cy="259045"/>
    <xdr:sp macro="" textlink="">
      <xdr:nvSpPr>
        <xdr:cNvPr id="506" name="n_2mainValue【認定こども園・幼稚園・保育所】&#10;一人当たり面積">
          <a:extLst>
            <a:ext uri="{FF2B5EF4-FFF2-40B4-BE49-F238E27FC236}">
              <a16:creationId xmlns:a16="http://schemas.microsoft.com/office/drawing/2014/main" id="{E91F0A45-6511-486F-9A47-5F63C621DA08}"/>
            </a:ext>
          </a:extLst>
        </xdr:cNvPr>
        <xdr:cNvSpPr txBox="1"/>
      </xdr:nvSpPr>
      <xdr:spPr>
        <a:xfrm>
          <a:off x="18182032" y="65941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86834</xdr:rowOff>
    </xdr:from>
    <xdr:ext cx="469744" cy="259045"/>
    <xdr:sp macro="" textlink="">
      <xdr:nvSpPr>
        <xdr:cNvPr id="507" name="n_3mainValue【認定こども園・幼稚園・保育所】&#10;一人当たり面積">
          <a:extLst>
            <a:ext uri="{FF2B5EF4-FFF2-40B4-BE49-F238E27FC236}">
              <a16:creationId xmlns:a16="http://schemas.microsoft.com/office/drawing/2014/main" id="{03BA34CF-C153-4FA9-9054-CBA1176B189B}"/>
            </a:ext>
          </a:extLst>
        </xdr:cNvPr>
        <xdr:cNvSpPr txBox="1"/>
      </xdr:nvSpPr>
      <xdr:spPr>
        <a:xfrm>
          <a:off x="17384472" y="66038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38</xdr:row>
      <xdr:rowOff>89578</xdr:rowOff>
    </xdr:from>
    <xdr:ext cx="469744" cy="259045"/>
    <xdr:sp macro="" textlink="">
      <xdr:nvSpPr>
        <xdr:cNvPr id="508" name="n_4mainValue【認定こども園・幼稚園・保育所】&#10;一人当たり面積">
          <a:extLst>
            <a:ext uri="{FF2B5EF4-FFF2-40B4-BE49-F238E27FC236}">
              <a16:creationId xmlns:a16="http://schemas.microsoft.com/office/drawing/2014/main" id="{84FC8DA6-4D8B-49C6-8779-55B71E1FF90F}"/>
            </a:ext>
          </a:extLst>
        </xdr:cNvPr>
        <xdr:cNvSpPr txBox="1"/>
      </xdr:nvSpPr>
      <xdr:spPr>
        <a:xfrm>
          <a:off x="16588817" y="66084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9" name="正方形/長方形 508">
          <a:extLst>
            <a:ext uri="{FF2B5EF4-FFF2-40B4-BE49-F238E27FC236}">
              <a16:creationId xmlns:a16="http://schemas.microsoft.com/office/drawing/2014/main" id="{B11C75A9-22BF-43D9-9623-B0DD23538DE3}"/>
            </a:ext>
          </a:extLst>
        </xdr:cNvPr>
        <xdr:cNvSpPr/>
      </xdr:nvSpPr>
      <xdr:spPr>
        <a:xfrm>
          <a:off x="1120394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0" name="正方形/長方形 509">
          <a:extLst>
            <a:ext uri="{FF2B5EF4-FFF2-40B4-BE49-F238E27FC236}">
              <a16:creationId xmlns:a16="http://schemas.microsoft.com/office/drawing/2014/main" id="{CAE617C3-E56D-4BD0-BE69-C8ADAE5C6235}"/>
            </a:ext>
          </a:extLst>
        </xdr:cNvPr>
        <xdr:cNvSpPr/>
      </xdr:nvSpPr>
      <xdr:spPr>
        <a:xfrm>
          <a:off x="113157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1" name="正方形/長方形 510">
          <a:extLst>
            <a:ext uri="{FF2B5EF4-FFF2-40B4-BE49-F238E27FC236}">
              <a16:creationId xmlns:a16="http://schemas.microsoft.com/office/drawing/2014/main" id="{C1DEFBE3-B0A1-43F7-A001-B3BA6A7B8A2C}"/>
            </a:ext>
          </a:extLst>
        </xdr:cNvPr>
        <xdr:cNvSpPr/>
      </xdr:nvSpPr>
      <xdr:spPr>
        <a:xfrm>
          <a:off x="113157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2" name="正方形/長方形 511">
          <a:extLst>
            <a:ext uri="{FF2B5EF4-FFF2-40B4-BE49-F238E27FC236}">
              <a16:creationId xmlns:a16="http://schemas.microsoft.com/office/drawing/2014/main" id="{E327C5DD-F221-405B-AA1C-417D561AB4E5}"/>
            </a:ext>
          </a:extLst>
        </xdr:cNvPr>
        <xdr:cNvSpPr/>
      </xdr:nvSpPr>
      <xdr:spPr>
        <a:xfrm>
          <a:off x="122326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3" name="正方形/長方形 512">
          <a:extLst>
            <a:ext uri="{FF2B5EF4-FFF2-40B4-BE49-F238E27FC236}">
              <a16:creationId xmlns:a16="http://schemas.microsoft.com/office/drawing/2014/main" id="{70F363A9-3A1A-4A05-9803-27570849AB9C}"/>
            </a:ext>
          </a:extLst>
        </xdr:cNvPr>
        <xdr:cNvSpPr/>
      </xdr:nvSpPr>
      <xdr:spPr>
        <a:xfrm>
          <a:off x="122326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4" name="正方形/長方形 513">
          <a:extLst>
            <a:ext uri="{FF2B5EF4-FFF2-40B4-BE49-F238E27FC236}">
              <a16:creationId xmlns:a16="http://schemas.microsoft.com/office/drawing/2014/main" id="{13010FC4-9960-4750-B9EE-010E01C79BED}"/>
            </a:ext>
          </a:extLst>
        </xdr:cNvPr>
        <xdr:cNvSpPr/>
      </xdr:nvSpPr>
      <xdr:spPr>
        <a:xfrm>
          <a:off x="132613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5" name="正方形/長方形 514">
          <a:extLst>
            <a:ext uri="{FF2B5EF4-FFF2-40B4-BE49-F238E27FC236}">
              <a16:creationId xmlns:a16="http://schemas.microsoft.com/office/drawing/2014/main" id="{7F320EF3-333C-4EEC-9768-37F19828121B}"/>
            </a:ext>
          </a:extLst>
        </xdr:cNvPr>
        <xdr:cNvSpPr/>
      </xdr:nvSpPr>
      <xdr:spPr>
        <a:xfrm>
          <a:off x="132613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6" name="正方形/長方形 515">
          <a:extLst>
            <a:ext uri="{FF2B5EF4-FFF2-40B4-BE49-F238E27FC236}">
              <a16:creationId xmlns:a16="http://schemas.microsoft.com/office/drawing/2014/main" id="{5D20F48A-080C-44B4-A5F1-44DCAF3D0F83}"/>
            </a:ext>
          </a:extLst>
        </xdr:cNvPr>
        <xdr:cNvSpPr/>
      </xdr:nvSpPr>
      <xdr:spPr>
        <a:xfrm>
          <a:off x="1120394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7" name="テキスト ボックス 516">
          <a:extLst>
            <a:ext uri="{FF2B5EF4-FFF2-40B4-BE49-F238E27FC236}">
              <a16:creationId xmlns:a16="http://schemas.microsoft.com/office/drawing/2014/main" id="{9B049693-D14F-4E29-94E4-22D9A08A6E8E}"/>
            </a:ext>
          </a:extLst>
        </xdr:cNvPr>
        <xdr:cNvSpPr txBox="1"/>
      </xdr:nvSpPr>
      <xdr:spPr>
        <a:xfrm>
          <a:off x="1116584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8" name="直線コネクタ 517">
          <a:extLst>
            <a:ext uri="{FF2B5EF4-FFF2-40B4-BE49-F238E27FC236}">
              <a16:creationId xmlns:a16="http://schemas.microsoft.com/office/drawing/2014/main" id="{0D33DD59-A646-460C-88FE-1AE9FEE9460D}"/>
            </a:ext>
          </a:extLst>
        </xdr:cNvPr>
        <xdr:cNvCxnSpPr/>
      </xdr:nvCxnSpPr>
      <xdr:spPr>
        <a:xfrm>
          <a:off x="1120394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9" name="テキスト ボックス 518">
          <a:extLst>
            <a:ext uri="{FF2B5EF4-FFF2-40B4-BE49-F238E27FC236}">
              <a16:creationId xmlns:a16="http://schemas.microsoft.com/office/drawing/2014/main" id="{780FFCFC-6B66-476D-9E7F-1A88587664A0}"/>
            </a:ext>
          </a:extLst>
        </xdr:cNvPr>
        <xdr:cNvSpPr txBox="1"/>
      </xdr:nvSpPr>
      <xdr:spPr>
        <a:xfrm>
          <a:off x="10801531"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20" name="直線コネクタ 519">
          <a:extLst>
            <a:ext uri="{FF2B5EF4-FFF2-40B4-BE49-F238E27FC236}">
              <a16:creationId xmlns:a16="http://schemas.microsoft.com/office/drawing/2014/main" id="{8AA32FD1-C46F-424A-94A2-0D7CA12B7C82}"/>
            </a:ext>
          </a:extLst>
        </xdr:cNvPr>
        <xdr:cNvCxnSpPr/>
      </xdr:nvCxnSpPr>
      <xdr:spPr>
        <a:xfrm>
          <a:off x="11203940" y="1110723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21" name="テキスト ボックス 520">
          <a:extLst>
            <a:ext uri="{FF2B5EF4-FFF2-40B4-BE49-F238E27FC236}">
              <a16:creationId xmlns:a16="http://schemas.microsoft.com/office/drawing/2014/main" id="{141C4FF9-A779-40F6-8B71-5CE7FAC5757D}"/>
            </a:ext>
          </a:extLst>
        </xdr:cNvPr>
        <xdr:cNvSpPr txBox="1"/>
      </xdr:nvSpPr>
      <xdr:spPr>
        <a:xfrm>
          <a:off x="10801531" y="1096311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22" name="直線コネクタ 521">
          <a:extLst>
            <a:ext uri="{FF2B5EF4-FFF2-40B4-BE49-F238E27FC236}">
              <a16:creationId xmlns:a16="http://schemas.microsoft.com/office/drawing/2014/main" id="{2AF6FD67-B802-406C-B858-4BE4209F912D}"/>
            </a:ext>
          </a:extLst>
        </xdr:cNvPr>
        <xdr:cNvCxnSpPr/>
      </xdr:nvCxnSpPr>
      <xdr:spPr>
        <a:xfrm>
          <a:off x="11203940" y="1077495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3" name="テキスト ボックス 522">
          <a:extLst>
            <a:ext uri="{FF2B5EF4-FFF2-40B4-BE49-F238E27FC236}">
              <a16:creationId xmlns:a16="http://schemas.microsoft.com/office/drawing/2014/main" id="{1978FFB2-F238-4FC9-9AB5-A56C49FD4079}"/>
            </a:ext>
          </a:extLst>
        </xdr:cNvPr>
        <xdr:cNvSpPr txBox="1"/>
      </xdr:nvSpPr>
      <xdr:spPr>
        <a:xfrm>
          <a:off x="10842791" y="1063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4" name="直線コネクタ 523">
          <a:extLst>
            <a:ext uri="{FF2B5EF4-FFF2-40B4-BE49-F238E27FC236}">
              <a16:creationId xmlns:a16="http://schemas.microsoft.com/office/drawing/2014/main" id="{8E2B1F0B-75F1-4939-B75B-3A241FEFCD64}"/>
            </a:ext>
          </a:extLst>
        </xdr:cNvPr>
        <xdr:cNvCxnSpPr/>
      </xdr:nvCxnSpPr>
      <xdr:spPr>
        <a:xfrm>
          <a:off x="11203940" y="1045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5" name="テキスト ボックス 524">
          <a:extLst>
            <a:ext uri="{FF2B5EF4-FFF2-40B4-BE49-F238E27FC236}">
              <a16:creationId xmlns:a16="http://schemas.microsoft.com/office/drawing/2014/main" id="{7521FDC7-F893-441E-BD50-270CCA1AD445}"/>
            </a:ext>
          </a:extLst>
        </xdr:cNvPr>
        <xdr:cNvSpPr txBox="1"/>
      </xdr:nvSpPr>
      <xdr:spPr>
        <a:xfrm>
          <a:off x="10842791" y="1030425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6" name="直線コネクタ 525">
          <a:extLst>
            <a:ext uri="{FF2B5EF4-FFF2-40B4-BE49-F238E27FC236}">
              <a16:creationId xmlns:a16="http://schemas.microsoft.com/office/drawing/2014/main" id="{8F6B4A97-0306-4A49-AA24-33D7D1AC6F43}"/>
            </a:ext>
          </a:extLst>
        </xdr:cNvPr>
        <xdr:cNvCxnSpPr/>
      </xdr:nvCxnSpPr>
      <xdr:spPr>
        <a:xfrm>
          <a:off x="11203940" y="1012562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7" name="テキスト ボックス 526">
          <a:extLst>
            <a:ext uri="{FF2B5EF4-FFF2-40B4-BE49-F238E27FC236}">
              <a16:creationId xmlns:a16="http://schemas.microsoft.com/office/drawing/2014/main" id="{DD56E52E-5294-4594-A963-8BB7C19AA1EF}"/>
            </a:ext>
          </a:extLst>
        </xdr:cNvPr>
        <xdr:cNvSpPr txBox="1"/>
      </xdr:nvSpPr>
      <xdr:spPr>
        <a:xfrm>
          <a:off x="1084279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8" name="直線コネクタ 527">
          <a:extLst>
            <a:ext uri="{FF2B5EF4-FFF2-40B4-BE49-F238E27FC236}">
              <a16:creationId xmlns:a16="http://schemas.microsoft.com/office/drawing/2014/main" id="{3E64D03C-E830-4FE9-B1B1-C56386DD20C1}"/>
            </a:ext>
          </a:extLst>
        </xdr:cNvPr>
        <xdr:cNvCxnSpPr/>
      </xdr:nvCxnSpPr>
      <xdr:spPr>
        <a:xfrm>
          <a:off x="11203940" y="979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29" name="テキスト ボックス 528">
          <a:extLst>
            <a:ext uri="{FF2B5EF4-FFF2-40B4-BE49-F238E27FC236}">
              <a16:creationId xmlns:a16="http://schemas.microsoft.com/office/drawing/2014/main" id="{CB19DD83-3A2F-4EC2-B801-0D4B35707C85}"/>
            </a:ext>
          </a:extLst>
        </xdr:cNvPr>
        <xdr:cNvSpPr txBox="1"/>
      </xdr:nvSpPr>
      <xdr:spPr>
        <a:xfrm>
          <a:off x="10842791" y="965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30" name="直線コネクタ 529">
          <a:extLst>
            <a:ext uri="{FF2B5EF4-FFF2-40B4-BE49-F238E27FC236}">
              <a16:creationId xmlns:a16="http://schemas.microsoft.com/office/drawing/2014/main" id="{5EAC6C23-B957-433F-9E83-FCFF898BDEC1}"/>
            </a:ext>
          </a:extLst>
        </xdr:cNvPr>
        <xdr:cNvCxnSpPr/>
      </xdr:nvCxnSpPr>
      <xdr:spPr>
        <a:xfrm>
          <a:off x="11203940" y="94705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31" name="テキスト ボックス 530">
          <a:extLst>
            <a:ext uri="{FF2B5EF4-FFF2-40B4-BE49-F238E27FC236}">
              <a16:creationId xmlns:a16="http://schemas.microsoft.com/office/drawing/2014/main" id="{86A42CF7-629B-4CB6-BD35-3351455DA02D}"/>
            </a:ext>
          </a:extLst>
        </xdr:cNvPr>
        <xdr:cNvSpPr txBox="1"/>
      </xdr:nvSpPr>
      <xdr:spPr>
        <a:xfrm>
          <a:off x="10905006" y="9326444"/>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2" name="直線コネクタ 531">
          <a:extLst>
            <a:ext uri="{FF2B5EF4-FFF2-40B4-BE49-F238E27FC236}">
              <a16:creationId xmlns:a16="http://schemas.microsoft.com/office/drawing/2014/main" id="{0D08E559-5BB2-4133-848E-194C093882C0}"/>
            </a:ext>
          </a:extLst>
        </xdr:cNvPr>
        <xdr:cNvCxnSpPr/>
      </xdr:nvCxnSpPr>
      <xdr:spPr>
        <a:xfrm>
          <a:off x="1120394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3" name="【学校施設】&#10;有形固定資産減価償却率グラフ枠">
          <a:extLst>
            <a:ext uri="{FF2B5EF4-FFF2-40B4-BE49-F238E27FC236}">
              <a16:creationId xmlns:a16="http://schemas.microsoft.com/office/drawing/2014/main" id="{943D673E-4C0B-433B-B1D2-4B6C9351CF88}"/>
            </a:ext>
          </a:extLst>
        </xdr:cNvPr>
        <xdr:cNvSpPr/>
      </xdr:nvSpPr>
      <xdr:spPr>
        <a:xfrm>
          <a:off x="1120394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96338</xdr:rowOff>
    </xdr:from>
    <xdr:to>
      <xdr:col>85</xdr:col>
      <xdr:colOff>126364</xdr:colOff>
      <xdr:row>64</xdr:row>
      <xdr:rowOff>89807</xdr:rowOff>
    </xdr:to>
    <xdr:cxnSp macro="">
      <xdr:nvCxnSpPr>
        <xdr:cNvPr id="534" name="直線コネクタ 533">
          <a:extLst>
            <a:ext uri="{FF2B5EF4-FFF2-40B4-BE49-F238E27FC236}">
              <a16:creationId xmlns:a16="http://schemas.microsoft.com/office/drawing/2014/main" id="{95DF610F-ACAB-448C-95FE-9D8855CAEF87}"/>
            </a:ext>
          </a:extLst>
        </xdr:cNvPr>
        <xdr:cNvCxnSpPr/>
      </xdr:nvCxnSpPr>
      <xdr:spPr>
        <a:xfrm flipV="1">
          <a:off x="14703424" y="9693728"/>
          <a:ext cx="0" cy="13726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93634</xdr:rowOff>
    </xdr:from>
    <xdr:ext cx="405111" cy="259045"/>
    <xdr:sp macro="" textlink="">
      <xdr:nvSpPr>
        <xdr:cNvPr id="535" name="【学校施設】&#10;有形固定資産減価償却率最小値テキスト">
          <a:extLst>
            <a:ext uri="{FF2B5EF4-FFF2-40B4-BE49-F238E27FC236}">
              <a16:creationId xmlns:a16="http://schemas.microsoft.com/office/drawing/2014/main" id="{62096E56-CCE1-4C0E-8389-ED0D17A5249E}"/>
            </a:ext>
          </a:extLst>
        </xdr:cNvPr>
        <xdr:cNvSpPr txBox="1"/>
      </xdr:nvSpPr>
      <xdr:spPr>
        <a:xfrm>
          <a:off x="14742160" y="110702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89807</xdr:rowOff>
    </xdr:from>
    <xdr:to>
      <xdr:col>86</xdr:col>
      <xdr:colOff>25400</xdr:colOff>
      <xdr:row>64</xdr:row>
      <xdr:rowOff>89807</xdr:rowOff>
    </xdr:to>
    <xdr:cxnSp macro="">
      <xdr:nvCxnSpPr>
        <xdr:cNvPr id="536" name="直線コネクタ 535">
          <a:extLst>
            <a:ext uri="{FF2B5EF4-FFF2-40B4-BE49-F238E27FC236}">
              <a16:creationId xmlns:a16="http://schemas.microsoft.com/office/drawing/2014/main" id="{164F18C0-4CFF-4E23-A336-19070A0B0D1A}"/>
            </a:ext>
          </a:extLst>
        </xdr:cNvPr>
        <xdr:cNvCxnSpPr/>
      </xdr:nvCxnSpPr>
      <xdr:spPr>
        <a:xfrm>
          <a:off x="14611350" y="1106641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43015</xdr:rowOff>
    </xdr:from>
    <xdr:ext cx="405111" cy="259045"/>
    <xdr:sp macro="" textlink="">
      <xdr:nvSpPr>
        <xdr:cNvPr id="537" name="【学校施設】&#10;有形固定資産減価償却率最大値テキスト">
          <a:extLst>
            <a:ext uri="{FF2B5EF4-FFF2-40B4-BE49-F238E27FC236}">
              <a16:creationId xmlns:a16="http://schemas.microsoft.com/office/drawing/2014/main" id="{0A6ABDD9-B6E9-4323-8650-5950F71B51EA}"/>
            </a:ext>
          </a:extLst>
        </xdr:cNvPr>
        <xdr:cNvSpPr txBox="1"/>
      </xdr:nvSpPr>
      <xdr:spPr>
        <a:xfrm>
          <a:off x="14742160" y="94746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96338</xdr:rowOff>
    </xdr:from>
    <xdr:to>
      <xdr:col>86</xdr:col>
      <xdr:colOff>25400</xdr:colOff>
      <xdr:row>56</xdr:row>
      <xdr:rowOff>96338</xdr:rowOff>
    </xdr:to>
    <xdr:cxnSp macro="">
      <xdr:nvCxnSpPr>
        <xdr:cNvPr id="538" name="直線コネクタ 537">
          <a:extLst>
            <a:ext uri="{FF2B5EF4-FFF2-40B4-BE49-F238E27FC236}">
              <a16:creationId xmlns:a16="http://schemas.microsoft.com/office/drawing/2014/main" id="{D7426CCB-B6BC-4836-BCB6-1B08710E9C48}"/>
            </a:ext>
          </a:extLst>
        </xdr:cNvPr>
        <xdr:cNvCxnSpPr/>
      </xdr:nvCxnSpPr>
      <xdr:spPr>
        <a:xfrm>
          <a:off x="14611350" y="969372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162758</xdr:rowOff>
    </xdr:from>
    <xdr:ext cx="405111" cy="259045"/>
    <xdr:sp macro="" textlink="">
      <xdr:nvSpPr>
        <xdr:cNvPr id="539" name="【学校施設】&#10;有形固定資産減価償却率平均値テキスト">
          <a:extLst>
            <a:ext uri="{FF2B5EF4-FFF2-40B4-BE49-F238E27FC236}">
              <a16:creationId xmlns:a16="http://schemas.microsoft.com/office/drawing/2014/main" id="{274E40E3-4FD8-40C7-B9B7-AEEA6A94D723}"/>
            </a:ext>
          </a:extLst>
        </xdr:cNvPr>
        <xdr:cNvSpPr txBox="1"/>
      </xdr:nvSpPr>
      <xdr:spPr>
        <a:xfrm>
          <a:off x="14742160" y="1045166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12881</xdr:rowOff>
    </xdr:from>
    <xdr:to>
      <xdr:col>85</xdr:col>
      <xdr:colOff>177800</xdr:colOff>
      <xdr:row>61</xdr:row>
      <xdr:rowOff>114481</xdr:rowOff>
    </xdr:to>
    <xdr:sp macro="" textlink="">
      <xdr:nvSpPr>
        <xdr:cNvPr id="540" name="フローチャート: 判断 539">
          <a:extLst>
            <a:ext uri="{FF2B5EF4-FFF2-40B4-BE49-F238E27FC236}">
              <a16:creationId xmlns:a16="http://schemas.microsoft.com/office/drawing/2014/main" id="{C167DF88-7933-43F9-8590-C62BAD6EA4F3}"/>
            </a:ext>
          </a:extLst>
        </xdr:cNvPr>
        <xdr:cNvSpPr/>
      </xdr:nvSpPr>
      <xdr:spPr>
        <a:xfrm>
          <a:off x="14649450" y="10475141"/>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61</xdr:row>
      <xdr:rowOff>11249</xdr:rowOff>
    </xdr:from>
    <xdr:to>
      <xdr:col>81</xdr:col>
      <xdr:colOff>101600</xdr:colOff>
      <xdr:row>61</xdr:row>
      <xdr:rowOff>112849</xdr:rowOff>
    </xdr:to>
    <xdr:sp macro="" textlink="">
      <xdr:nvSpPr>
        <xdr:cNvPr id="541" name="フローチャート: 判断 540">
          <a:extLst>
            <a:ext uri="{FF2B5EF4-FFF2-40B4-BE49-F238E27FC236}">
              <a16:creationId xmlns:a16="http://schemas.microsoft.com/office/drawing/2014/main" id="{FB5F97BF-60B8-47E7-9922-AC3CD0F22CB1}"/>
            </a:ext>
          </a:extLst>
        </xdr:cNvPr>
        <xdr:cNvSpPr/>
      </xdr:nvSpPr>
      <xdr:spPr>
        <a:xfrm>
          <a:off x="13887450" y="10471604"/>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61</xdr:row>
      <xdr:rowOff>1451</xdr:rowOff>
    </xdr:from>
    <xdr:to>
      <xdr:col>76</xdr:col>
      <xdr:colOff>165100</xdr:colOff>
      <xdr:row>61</xdr:row>
      <xdr:rowOff>103051</xdr:rowOff>
    </xdr:to>
    <xdr:sp macro="" textlink="">
      <xdr:nvSpPr>
        <xdr:cNvPr id="542" name="フローチャート: 判断 541">
          <a:extLst>
            <a:ext uri="{FF2B5EF4-FFF2-40B4-BE49-F238E27FC236}">
              <a16:creationId xmlns:a16="http://schemas.microsoft.com/office/drawing/2014/main" id="{A6F42B7D-9808-43D5-812C-613B2A7CD783}"/>
            </a:ext>
          </a:extLst>
        </xdr:cNvPr>
        <xdr:cNvSpPr/>
      </xdr:nvSpPr>
      <xdr:spPr>
        <a:xfrm>
          <a:off x="13089890" y="10459901"/>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164737</xdr:rowOff>
    </xdr:from>
    <xdr:to>
      <xdr:col>72</xdr:col>
      <xdr:colOff>38100</xdr:colOff>
      <xdr:row>61</xdr:row>
      <xdr:rowOff>94887</xdr:rowOff>
    </xdr:to>
    <xdr:sp macro="" textlink="">
      <xdr:nvSpPr>
        <xdr:cNvPr id="543" name="フローチャート: 判断 542">
          <a:extLst>
            <a:ext uri="{FF2B5EF4-FFF2-40B4-BE49-F238E27FC236}">
              <a16:creationId xmlns:a16="http://schemas.microsoft.com/office/drawing/2014/main" id="{DAA2FA55-0827-4463-9E9F-ACAB2DFB1208}"/>
            </a:ext>
          </a:extLst>
        </xdr:cNvPr>
        <xdr:cNvSpPr/>
      </xdr:nvSpPr>
      <xdr:spPr>
        <a:xfrm>
          <a:off x="12303760" y="10455547"/>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141877</xdr:rowOff>
    </xdr:from>
    <xdr:to>
      <xdr:col>67</xdr:col>
      <xdr:colOff>101600</xdr:colOff>
      <xdr:row>61</xdr:row>
      <xdr:rowOff>72027</xdr:rowOff>
    </xdr:to>
    <xdr:sp macro="" textlink="">
      <xdr:nvSpPr>
        <xdr:cNvPr id="544" name="フローチャート: 判断 543">
          <a:extLst>
            <a:ext uri="{FF2B5EF4-FFF2-40B4-BE49-F238E27FC236}">
              <a16:creationId xmlns:a16="http://schemas.microsoft.com/office/drawing/2014/main" id="{145E3C5E-FDCB-4399-8430-41032D2617F3}"/>
            </a:ext>
          </a:extLst>
        </xdr:cNvPr>
        <xdr:cNvSpPr/>
      </xdr:nvSpPr>
      <xdr:spPr>
        <a:xfrm>
          <a:off x="11487150" y="10426972"/>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5" name="テキスト ボックス 544">
          <a:extLst>
            <a:ext uri="{FF2B5EF4-FFF2-40B4-BE49-F238E27FC236}">
              <a16:creationId xmlns:a16="http://schemas.microsoft.com/office/drawing/2014/main" id="{1EF02A95-644F-4E5A-AA94-83880AF877E0}"/>
            </a:ext>
          </a:extLst>
        </xdr:cNvPr>
        <xdr:cNvSpPr txBox="1"/>
      </xdr:nvSpPr>
      <xdr:spPr>
        <a:xfrm>
          <a:off x="1453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6" name="テキスト ボックス 545">
          <a:extLst>
            <a:ext uri="{FF2B5EF4-FFF2-40B4-BE49-F238E27FC236}">
              <a16:creationId xmlns:a16="http://schemas.microsoft.com/office/drawing/2014/main" id="{189DD4F0-7DCB-47E2-90EF-A37043890D31}"/>
            </a:ext>
          </a:extLst>
        </xdr:cNvPr>
        <xdr:cNvSpPr txBox="1"/>
      </xdr:nvSpPr>
      <xdr:spPr>
        <a:xfrm>
          <a:off x="13770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7" name="テキスト ボックス 546">
          <a:extLst>
            <a:ext uri="{FF2B5EF4-FFF2-40B4-BE49-F238E27FC236}">
              <a16:creationId xmlns:a16="http://schemas.microsoft.com/office/drawing/2014/main" id="{9951E339-ABF9-4A06-9C26-FC9CB55A3395}"/>
            </a:ext>
          </a:extLst>
        </xdr:cNvPr>
        <xdr:cNvSpPr txBox="1"/>
      </xdr:nvSpPr>
      <xdr:spPr>
        <a:xfrm>
          <a:off x="12973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id="{2B25773C-A2E2-4B2D-AE72-CB99EB035739}"/>
            </a:ext>
          </a:extLst>
        </xdr:cNvPr>
        <xdr:cNvSpPr txBox="1"/>
      </xdr:nvSpPr>
      <xdr:spPr>
        <a:xfrm>
          <a:off x="121754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9" name="テキスト ボックス 548">
          <a:extLst>
            <a:ext uri="{FF2B5EF4-FFF2-40B4-BE49-F238E27FC236}">
              <a16:creationId xmlns:a16="http://schemas.microsoft.com/office/drawing/2014/main" id="{5BB816C7-1A86-45D1-A078-8EA376B3C158}"/>
            </a:ext>
          </a:extLst>
        </xdr:cNvPr>
        <xdr:cNvSpPr txBox="1"/>
      </xdr:nvSpPr>
      <xdr:spPr>
        <a:xfrm>
          <a:off x="113703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43906</xdr:rowOff>
    </xdr:from>
    <xdr:to>
      <xdr:col>85</xdr:col>
      <xdr:colOff>177800</xdr:colOff>
      <xdr:row>59</xdr:row>
      <xdr:rowOff>145506</xdr:rowOff>
    </xdr:to>
    <xdr:sp macro="" textlink="">
      <xdr:nvSpPr>
        <xdr:cNvPr id="550" name="楕円 549">
          <a:extLst>
            <a:ext uri="{FF2B5EF4-FFF2-40B4-BE49-F238E27FC236}">
              <a16:creationId xmlns:a16="http://schemas.microsoft.com/office/drawing/2014/main" id="{5CABBD71-27A1-453A-9542-B4A776C85A51}"/>
            </a:ext>
          </a:extLst>
        </xdr:cNvPr>
        <xdr:cNvSpPr/>
      </xdr:nvSpPr>
      <xdr:spPr>
        <a:xfrm>
          <a:off x="14649450" y="10161361"/>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58</xdr:row>
      <xdr:rowOff>66783</xdr:rowOff>
    </xdr:from>
    <xdr:ext cx="405111" cy="259045"/>
    <xdr:sp macro="" textlink="">
      <xdr:nvSpPr>
        <xdr:cNvPr id="551" name="【学校施設】&#10;有形固定資産減価償却率該当値テキスト">
          <a:extLst>
            <a:ext uri="{FF2B5EF4-FFF2-40B4-BE49-F238E27FC236}">
              <a16:creationId xmlns:a16="http://schemas.microsoft.com/office/drawing/2014/main" id="{9EF88F79-710F-4B1A-A66B-73E45DE9F84E}"/>
            </a:ext>
          </a:extLst>
        </xdr:cNvPr>
        <xdr:cNvSpPr txBox="1"/>
      </xdr:nvSpPr>
      <xdr:spPr>
        <a:xfrm>
          <a:off x="14742160" y="100089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145143</xdr:rowOff>
    </xdr:from>
    <xdr:to>
      <xdr:col>81</xdr:col>
      <xdr:colOff>101600</xdr:colOff>
      <xdr:row>59</xdr:row>
      <xdr:rowOff>75293</xdr:rowOff>
    </xdr:to>
    <xdr:sp macro="" textlink="">
      <xdr:nvSpPr>
        <xdr:cNvPr id="552" name="楕円 551">
          <a:extLst>
            <a:ext uri="{FF2B5EF4-FFF2-40B4-BE49-F238E27FC236}">
              <a16:creationId xmlns:a16="http://schemas.microsoft.com/office/drawing/2014/main" id="{DA5ABE1B-92AA-48C4-89ED-0D0632AC88E6}"/>
            </a:ext>
          </a:extLst>
        </xdr:cNvPr>
        <xdr:cNvSpPr/>
      </xdr:nvSpPr>
      <xdr:spPr>
        <a:xfrm>
          <a:off x="13887450" y="10087338"/>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24493</xdr:rowOff>
    </xdr:from>
    <xdr:to>
      <xdr:col>85</xdr:col>
      <xdr:colOff>127000</xdr:colOff>
      <xdr:row>59</xdr:row>
      <xdr:rowOff>94706</xdr:rowOff>
    </xdr:to>
    <xdr:cxnSp macro="">
      <xdr:nvCxnSpPr>
        <xdr:cNvPr id="553" name="直線コネクタ 552">
          <a:extLst>
            <a:ext uri="{FF2B5EF4-FFF2-40B4-BE49-F238E27FC236}">
              <a16:creationId xmlns:a16="http://schemas.microsoft.com/office/drawing/2014/main" id="{0AA058B9-CDB9-412D-BCB4-EAC2D491D905}"/>
            </a:ext>
          </a:extLst>
        </xdr:cNvPr>
        <xdr:cNvCxnSpPr/>
      </xdr:nvCxnSpPr>
      <xdr:spPr>
        <a:xfrm>
          <a:off x="13942060" y="10136233"/>
          <a:ext cx="762000" cy="778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105954</xdr:rowOff>
    </xdr:from>
    <xdr:to>
      <xdr:col>76</xdr:col>
      <xdr:colOff>165100</xdr:colOff>
      <xdr:row>59</xdr:row>
      <xdr:rowOff>36104</xdr:rowOff>
    </xdr:to>
    <xdr:sp macro="" textlink="">
      <xdr:nvSpPr>
        <xdr:cNvPr id="554" name="楕円 553">
          <a:extLst>
            <a:ext uri="{FF2B5EF4-FFF2-40B4-BE49-F238E27FC236}">
              <a16:creationId xmlns:a16="http://schemas.microsoft.com/office/drawing/2014/main" id="{AFCA01E4-6602-4242-B614-744BB86C94CF}"/>
            </a:ext>
          </a:extLst>
        </xdr:cNvPr>
        <xdr:cNvSpPr/>
      </xdr:nvSpPr>
      <xdr:spPr>
        <a:xfrm>
          <a:off x="13089890" y="10048149"/>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156754</xdr:rowOff>
    </xdr:from>
    <xdr:to>
      <xdr:col>81</xdr:col>
      <xdr:colOff>50800</xdr:colOff>
      <xdr:row>59</xdr:row>
      <xdr:rowOff>24493</xdr:rowOff>
    </xdr:to>
    <xdr:cxnSp macro="">
      <xdr:nvCxnSpPr>
        <xdr:cNvPr id="555" name="直線コネクタ 554">
          <a:extLst>
            <a:ext uri="{FF2B5EF4-FFF2-40B4-BE49-F238E27FC236}">
              <a16:creationId xmlns:a16="http://schemas.microsoft.com/office/drawing/2014/main" id="{9108CEDD-DF62-4D4E-B01C-150277039F26}"/>
            </a:ext>
          </a:extLst>
        </xdr:cNvPr>
        <xdr:cNvCxnSpPr/>
      </xdr:nvCxnSpPr>
      <xdr:spPr>
        <a:xfrm>
          <a:off x="13144500" y="10102759"/>
          <a:ext cx="797560" cy="334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63500</xdr:rowOff>
    </xdr:from>
    <xdr:to>
      <xdr:col>72</xdr:col>
      <xdr:colOff>38100</xdr:colOff>
      <xdr:row>58</xdr:row>
      <xdr:rowOff>165100</xdr:rowOff>
    </xdr:to>
    <xdr:sp macro="" textlink="">
      <xdr:nvSpPr>
        <xdr:cNvPr id="556" name="楕円 555">
          <a:extLst>
            <a:ext uri="{FF2B5EF4-FFF2-40B4-BE49-F238E27FC236}">
              <a16:creationId xmlns:a16="http://schemas.microsoft.com/office/drawing/2014/main" id="{3F96D6FA-FD25-4832-9D28-EB42057B3544}"/>
            </a:ext>
          </a:extLst>
        </xdr:cNvPr>
        <xdr:cNvSpPr/>
      </xdr:nvSpPr>
      <xdr:spPr>
        <a:xfrm>
          <a:off x="12303760" y="10003790"/>
          <a:ext cx="7874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58</xdr:row>
      <xdr:rowOff>114300</xdr:rowOff>
    </xdr:from>
    <xdr:to>
      <xdr:col>76</xdr:col>
      <xdr:colOff>114300</xdr:colOff>
      <xdr:row>58</xdr:row>
      <xdr:rowOff>156754</xdr:rowOff>
    </xdr:to>
    <xdr:cxnSp macro="">
      <xdr:nvCxnSpPr>
        <xdr:cNvPr id="557" name="直線コネクタ 556">
          <a:extLst>
            <a:ext uri="{FF2B5EF4-FFF2-40B4-BE49-F238E27FC236}">
              <a16:creationId xmlns:a16="http://schemas.microsoft.com/office/drawing/2014/main" id="{87271544-E06C-4A52-9D71-8AA048268FE4}"/>
            </a:ext>
          </a:extLst>
        </xdr:cNvPr>
        <xdr:cNvCxnSpPr/>
      </xdr:nvCxnSpPr>
      <xdr:spPr>
        <a:xfrm>
          <a:off x="12346940" y="10058400"/>
          <a:ext cx="797560" cy="443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58</xdr:row>
      <xdr:rowOff>21046</xdr:rowOff>
    </xdr:from>
    <xdr:to>
      <xdr:col>67</xdr:col>
      <xdr:colOff>101600</xdr:colOff>
      <xdr:row>58</xdr:row>
      <xdr:rowOff>122646</xdr:rowOff>
    </xdr:to>
    <xdr:sp macro="" textlink="">
      <xdr:nvSpPr>
        <xdr:cNvPr id="558" name="楕円 557">
          <a:extLst>
            <a:ext uri="{FF2B5EF4-FFF2-40B4-BE49-F238E27FC236}">
              <a16:creationId xmlns:a16="http://schemas.microsoft.com/office/drawing/2014/main" id="{26AF92E9-3F56-4EAB-906D-D0EE10EDC476}"/>
            </a:ext>
          </a:extLst>
        </xdr:cNvPr>
        <xdr:cNvSpPr/>
      </xdr:nvSpPr>
      <xdr:spPr>
        <a:xfrm>
          <a:off x="11487150" y="9961336"/>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58</xdr:row>
      <xdr:rowOff>71846</xdr:rowOff>
    </xdr:from>
    <xdr:to>
      <xdr:col>71</xdr:col>
      <xdr:colOff>177800</xdr:colOff>
      <xdr:row>58</xdr:row>
      <xdr:rowOff>114300</xdr:rowOff>
    </xdr:to>
    <xdr:cxnSp macro="">
      <xdr:nvCxnSpPr>
        <xdr:cNvPr id="559" name="直線コネクタ 558">
          <a:extLst>
            <a:ext uri="{FF2B5EF4-FFF2-40B4-BE49-F238E27FC236}">
              <a16:creationId xmlns:a16="http://schemas.microsoft.com/office/drawing/2014/main" id="{F0A35FA6-F340-43D3-8317-969DE6A17298}"/>
            </a:ext>
          </a:extLst>
        </xdr:cNvPr>
        <xdr:cNvCxnSpPr/>
      </xdr:nvCxnSpPr>
      <xdr:spPr>
        <a:xfrm>
          <a:off x="11541760" y="10014041"/>
          <a:ext cx="805180" cy="443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61</xdr:row>
      <xdr:rowOff>103976</xdr:rowOff>
    </xdr:from>
    <xdr:ext cx="405111" cy="259045"/>
    <xdr:sp macro="" textlink="">
      <xdr:nvSpPr>
        <xdr:cNvPr id="560" name="n_1aveValue【学校施設】&#10;有形固定資産減価償却率">
          <a:extLst>
            <a:ext uri="{FF2B5EF4-FFF2-40B4-BE49-F238E27FC236}">
              <a16:creationId xmlns:a16="http://schemas.microsoft.com/office/drawing/2014/main" id="{AA140794-8531-4F2A-ADD2-8AAFD390DD7A}"/>
            </a:ext>
          </a:extLst>
        </xdr:cNvPr>
        <xdr:cNvSpPr txBox="1"/>
      </xdr:nvSpPr>
      <xdr:spPr>
        <a:xfrm>
          <a:off x="13738234" y="105605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94178</xdr:rowOff>
    </xdr:from>
    <xdr:ext cx="405111" cy="259045"/>
    <xdr:sp macro="" textlink="">
      <xdr:nvSpPr>
        <xdr:cNvPr id="561" name="n_2aveValue【学校施設】&#10;有形固定資産減価償却率">
          <a:extLst>
            <a:ext uri="{FF2B5EF4-FFF2-40B4-BE49-F238E27FC236}">
              <a16:creationId xmlns:a16="http://schemas.microsoft.com/office/drawing/2014/main" id="{B11E9909-AFC3-4843-AF8C-49627A643A4C}"/>
            </a:ext>
          </a:extLst>
        </xdr:cNvPr>
        <xdr:cNvSpPr txBox="1"/>
      </xdr:nvSpPr>
      <xdr:spPr>
        <a:xfrm>
          <a:off x="12957184" y="105564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86014</xdr:rowOff>
    </xdr:from>
    <xdr:ext cx="405111" cy="259045"/>
    <xdr:sp macro="" textlink="">
      <xdr:nvSpPr>
        <xdr:cNvPr id="562" name="n_3aveValue【学校施設】&#10;有形固定資産減価償却率">
          <a:extLst>
            <a:ext uri="{FF2B5EF4-FFF2-40B4-BE49-F238E27FC236}">
              <a16:creationId xmlns:a16="http://schemas.microsoft.com/office/drawing/2014/main" id="{AA9207D0-FD23-4AD4-BE95-CB28BA713DE0}"/>
            </a:ext>
          </a:extLst>
        </xdr:cNvPr>
        <xdr:cNvSpPr txBox="1"/>
      </xdr:nvSpPr>
      <xdr:spPr>
        <a:xfrm>
          <a:off x="12171054" y="105463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63154</xdr:rowOff>
    </xdr:from>
    <xdr:ext cx="405111" cy="259045"/>
    <xdr:sp macro="" textlink="">
      <xdr:nvSpPr>
        <xdr:cNvPr id="563" name="n_4aveValue【学校施設】&#10;有形固定資産減価償却率">
          <a:extLst>
            <a:ext uri="{FF2B5EF4-FFF2-40B4-BE49-F238E27FC236}">
              <a16:creationId xmlns:a16="http://schemas.microsoft.com/office/drawing/2014/main" id="{113E6713-6D9B-4150-A826-103FAE849103}"/>
            </a:ext>
          </a:extLst>
        </xdr:cNvPr>
        <xdr:cNvSpPr txBox="1"/>
      </xdr:nvSpPr>
      <xdr:spPr>
        <a:xfrm>
          <a:off x="11354444" y="105177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57</xdr:row>
      <xdr:rowOff>91820</xdr:rowOff>
    </xdr:from>
    <xdr:ext cx="405111" cy="259045"/>
    <xdr:sp macro="" textlink="">
      <xdr:nvSpPr>
        <xdr:cNvPr id="564" name="n_1mainValue【学校施設】&#10;有形固定資産減価償却率">
          <a:extLst>
            <a:ext uri="{FF2B5EF4-FFF2-40B4-BE49-F238E27FC236}">
              <a16:creationId xmlns:a16="http://schemas.microsoft.com/office/drawing/2014/main" id="{CB070416-DB0D-497F-AF88-CEA5B37EAB94}"/>
            </a:ext>
          </a:extLst>
        </xdr:cNvPr>
        <xdr:cNvSpPr txBox="1"/>
      </xdr:nvSpPr>
      <xdr:spPr>
        <a:xfrm>
          <a:off x="13738234" y="98682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52631</xdr:rowOff>
    </xdr:from>
    <xdr:ext cx="405111" cy="259045"/>
    <xdr:sp macro="" textlink="">
      <xdr:nvSpPr>
        <xdr:cNvPr id="565" name="n_2mainValue【学校施設】&#10;有形固定資産減価償却率">
          <a:extLst>
            <a:ext uri="{FF2B5EF4-FFF2-40B4-BE49-F238E27FC236}">
              <a16:creationId xmlns:a16="http://schemas.microsoft.com/office/drawing/2014/main" id="{B4A96227-6006-40C5-82F4-1C4C959392CA}"/>
            </a:ext>
          </a:extLst>
        </xdr:cNvPr>
        <xdr:cNvSpPr txBox="1"/>
      </xdr:nvSpPr>
      <xdr:spPr>
        <a:xfrm>
          <a:off x="12957184" y="98290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10177</xdr:rowOff>
    </xdr:from>
    <xdr:ext cx="405111" cy="259045"/>
    <xdr:sp macro="" textlink="">
      <xdr:nvSpPr>
        <xdr:cNvPr id="566" name="n_3mainValue【学校施設】&#10;有形固定資産減価償却率">
          <a:extLst>
            <a:ext uri="{FF2B5EF4-FFF2-40B4-BE49-F238E27FC236}">
              <a16:creationId xmlns:a16="http://schemas.microsoft.com/office/drawing/2014/main" id="{CA7A4A03-6D4C-4B2B-A8A6-4D567AFC4D6B}"/>
            </a:ext>
          </a:extLst>
        </xdr:cNvPr>
        <xdr:cNvSpPr txBox="1"/>
      </xdr:nvSpPr>
      <xdr:spPr>
        <a:xfrm>
          <a:off x="12171054" y="97847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56</xdr:row>
      <xdr:rowOff>139173</xdr:rowOff>
    </xdr:from>
    <xdr:ext cx="405111" cy="259045"/>
    <xdr:sp macro="" textlink="">
      <xdr:nvSpPr>
        <xdr:cNvPr id="567" name="n_4mainValue【学校施設】&#10;有形固定資産減価償却率">
          <a:extLst>
            <a:ext uri="{FF2B5EF4-FFF2-40B4-BE49-F238E27FC236}">
              <a16:creationId xmlns:a16="http://schemas.microsoft.com/office/drawing/2014/main" id="{912781DF-4E75-4E79-9625-14CCDAB4CDEA}"/>
            </a:ext>
          </a:extLst>
        </xdr:cNvPr>
        <xdr:cNvSpPr txBox="1"/>
      </xdr:nvSpPr>
      <xdr:spPr>
        <a:xfrm>
          <a:off x="11354444" y="97365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8" name="正方形/長方形 567">
          <a:extLst>
            <a:ext uri="{FF2B5EF4-FFF2-40B4-BE49-F238E27FC236}">
              <a16:creationId xmlns:a16="http://schemas.microsoft.com/office/drawing/2014/main" id="{9BEBBBF8-AB59-464F-8886-555E6EE03057}"/>
            </a:ext>
          </a:extLst>
        </xdr:cNvPr>
        <xdr:cNvSpPr/>
      </xdr:nvSpPr>
      <xdr:spPr>
        <a:xfrm>
          <a:off x="164592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9" name="正方形/長方形 568">
          <a:extLst>
            <a:ext uri="{FF2B5EF4-FFF2-40B4-BE49-F238E27FC236}">
              <a16:creationId xmlns:a16="http://schemas.microsoft.com/office/drawing/2014/main" id="{172798E6-244F-4186-86C4-4F2C79FA4060}"/>
            </a:ext>
          </a:extLst>
        </xdr:cNvPr>
        <xdr:cNvSpPr/>
      </xdr:nvSpPr>
      <xdr:spPr>
        <a:xfrm>
          <a:off x="165900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0" name="正方形/長方形 569">
          <a:extLst>
            <a:ext uri="{FF2B5EF4-FFF2-40B4-BE49-F238E27FC236}">
              <a16:creationId xmlns:a16="http://schemas.microsoft.com/office/drawing/2014/main" id="{30ED5ABA-15A0-4190-B94D-BE0E63EC03E2}"/>
            </a:ext>
          </a:extLst>
        </xdr:cNvPr>
        <xdr:cNvSpPr/>
      </xdr:nvSpPr>
      <xdr:spPr>
        <a:xfrm>
          <a:off x="165900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1" name="正方形/長方形 570">
          <a:extLst>
            <a:ext uri="{FF2B5EF4-FFF2-40B4-BE49-F238E27FC236}">
              <a16:creationId xmlns:a16="http://schemas.microsoft.com/office/drawing/2014/main" id="{6BC1C404-35F1-4C48-A654-F8013D230D1A}"/>
            </a:ext>
          </a:extLst>
        </xdr:cNvPr>
        <xdr:cNvSpPr/>
      </xdr:nvSpPr>
      <xdr:spPr>
        <a:xfrm>
          <a:off x="174879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2" name="正方形/長方形 571">
          <a:extLst>
            <a:ext uri="{FF2B5EF4-FFF2-40B4-BE49-F238E27FC236}">
              <a16:creationId xmlns:a16="http://schemas.microsoft.com/office/drawing/2014/main" id="{98924B2C-D5A0-4F10-B470-9EF16234F5C4}"/>
            </a:ext>
          </a:extLst>
        </xdr:cNvPr>
        <xdr:cNvSpPr/>
      </xdr:nvSpPr>
      <xdr:spPr>
        <a:xfrm>
          <a:off x="174879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3" name="正方形/長方形 572">
          <a:extLst>
            <a:ext uri="{FF2B5EF4-FFF2-40B4-BE49-F238E27FC236}">
              <a16:creationId xmlns:a16="http://schemas.microsoft.com/office/drawing/2014/main" id="{EA6859E9-6BFC-4D25-9BB4-EC2FC928CC4A}"/>
            </a:ext>
          </a:extLst>
        </xdr:cNvPr>
        <xdr:cNvSpPr/>
      </xdr:nvSpPr>
      <xdr:spPr>
        <a:xfrm>
          <a:off x="185166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4" name="正方形/長方形 573">
          <a:extLst>
            <a:ext uri="{FF2B5EF4-FFF2-40B4-BE49-F238E27FC236}">
              <a16:creationId xmlns:a16="http://schemas.microsoft.com/office/drawing/2014/main" id="{3B6F374E-342E-4C46-B262-555C1648CE27}"/>
            </a:ext>
          </a:extLst>
        </xdr:cNvPr>
        <xdr:cNvSpPr/>
      </xdr:nvSpPr>
      <xdr:spPr>
        <a:xfrm>
          <a:off x="185166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5" name="正方形/長方形 574">
          <a:extLst>
            <a:ext uri="{FF2B5EF4-FFF2-40B4-BE49-F238E27FC236}">
              <a16:creationId xmlns:a16="http://schemas.microsoft.com/office/drawing/2014/main" id="{3EBDD482-3967-43A0-97D4-1C96DA2F8E2F}"/>
            </a:ext>
          </a:extLst>
        </xdr:cNvPr>
        <xdr:cNvSpPr/>
      </xdr:nvSpPr>
      <xdr:spPr>
        <a:xfrm>
          <a:off x="164592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6" name="テキスト ボックス 575">
          <a:extLst>
            <a:ext uri="{FF2B5EF4-FFF2-40B4-BE49-F238E27FC236}">
              <a16:creationId xmlns:a16="http://schemas.microsoft.com/office/drawing/2014/main" id="{169DD124-1556-4623-B787-23244A272F5D}"/>
            </a:ext>
          </a:extLst>
        </xdr:cNvPr>
        <xdr:cNvSpPr txBox="1"/>
      </xdr:nvSpPr>
      <xdr:spPr>
        <a:xfrm>
          <a:off x="1644015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7" name="直線コネクタ 576">
          <a:extLst>
            <a:ext uri="{FF2B5EF4-FFF2-40B4-BE49-F238E27FC236}">
              <a16:creationId xmlns:a16="http://schemas.microsoft.com/office/drawing/2014/main" id="{091F19C4-8A4E-4841-8FC3-6D9B200167DE}"/>
            </a:ext>
          </a:extLst>
        </xdr:cNvPr>
        <xdr:cNvCxnSpPr/>
      </xdr:nvCxnSpPr>
      <xdr:spPr>
        <a:xfrm>
          <a:off x="164592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578" name="直線コネクタ 577">
          <a:extLst>
            <a:ext uri="{FF2B5EF4-FFF2-40B4-BE49-F238E27FC236}">
              <a16:creationId xmlns:a16="http://schemas.microsoft.com/office/drawing/2014/main" id="{CC4205DC-C1D5-4771-88B1-3A786207406F}"/>
            </a:ext>
          </a:extLst>
        </xdr:cNvPr>
        <xdr:cNvCxnSpPr/>
      </xdr:nvCxnSpPr>
      <xdr:spPr>
        <a:xfrm>
          <a:off x="16459200" y="10972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579" name="テキスト ボックス 578">
          <a:extLst>
            <a:ext uri="{FF2B5EF4-FFF2-40B4-BE49-F238E27FC236}">
              <a16:creationId xmlns:a16="http://schemas.microsoft.com/office/drawing/2014/main" id="{4FC26099-554E-4B80-BE19-998A416F2296}"/>
            </a:ext>
          </a:extLst>
        </xdr:cNvPr>
        <xdr:cNvSpPr txBox="1"/>
      </xdr:nvSpPr>
      <xdr:spPr>
        <a:xfrm>
          <a:off x="16047266" y="108286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580" name="直線コネクタ 579">
          <a:extLst>
            <a:ext uri="{FF2B5EF4-FFF2-40B4-BE49-F238E27FC236}">
              <a16:creationId xmlns:a16="http://schemas.microsoft.com/office/drawing/2014/main" id="{880A43A1-69B2-443F-9C4F-D032B2E21845}"/>
            </a:ext>
          </a:extLst>
        </xdr:cNvPr>
        <xdr:cNvCxnSpPr/>
      </xdr:nvCxnSpPr>
      <xdr:spPr>
        <a:xfrm>
          <a:off x="16459200" y="1051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86377</xdr:rowOff>
    </xdr:from>
    <xdr:ext cx="531299" cy="259045"/>
    <xdr:sp macro="" textlink="">
      <xdr:nvSpPr>
        <xdr:cNvPr id="581" name="テキスト ボックス 580">
          <a:extLst>
            <a:ext uri="{FF2B5EF4-FFF2-40B4-BE49-F238E27FC236}">
              <a16:creationId xmlns:a16="http://schemas.microsoft.com/office/drawing/2014/main" id="{A14EC08F-09B1-4D74-8029-15822355AFA1}"/>
            </a:ext>
          </a:extLst>
        </xdr:cNvPr>
        <xdr:cNvSpPr txBox="1"/>
      </xdr:nvSpPr>
      <xdr:spPr>
        <a:xfrm>
          <a:off x="15985051" y="103752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582" name="直線コネクタ 581">
          <a:extLst>
            <a:ext uri="{FF2B5EF4-FFF2-40B4-BE49-F238E27FC236}">
              <a16:creationId xmlns:a16="http://schemas.microsoft.com/office/drawing/2014/main" id="{D8F658DE-A3E4-4D5D-88D8-FE5CC9BB7B50}"/>
            </a:ext>
          </a:extLst>
        </xdr:cNvPr>
        <xdr:cNvCxnSpPr/>
      </xdr:nvCxnSpPr>
      <xdr:spPr>
        <a:xfrm>
          <a:off x="16459200" y="1005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57</xdr:row>
      <xdr:rowOff>143527</xdr:rowOff>
    </xdr:from>
    <xdr:ext cx="531299" cy="259045"/>
    <xdr:sp macro="" textlink="">
      <xdr:nvSpPr>
        <xdr:cNvPr id="583" name="テキスト ボックス 582">
          <a:extLst>
            <a:ext uri="{FF2B5EF4-FFF2-40B4-BE49-F238E27FC236}">
              <a16:creationId xmlns:a16="http://schemas.microsoft.com/office/drawing/2014/main" id="{05F947D7-873E-48A0-9052-478BBAEB0CED}"/>
            </a:ext>
          </a:extLst>
        </xdr:cNvPr>
        <xdr:cNvSpPr txBox="1"/>
      </xdr:nvSpPr>
      <xdr:spPr>
        <a:xfrm>
          <a:off x="15985051" y="991427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584" name="直線コネクタ 583">
          <a:extLst>
            <a:ext uri="{FF2B5EF4-FFF2-40B4-BE49-F238E27FC236}">
              <a16:creationId xmlns:a16="http://schemas.microsoft.com/office/drawing/2014/main" id="{FAAC4F24-6900-4351-8A93-94732B7CFAE5}"/>
            </a:ext>
          </a:extLst>
        </xdr:cNvPr>
        <xdr:cNvCxnSpPr/>
      </xdr:nvCxnSpPr>
      <xdr:spPr>
        <a:xfrm>
          <a:off x="16459200" y="96012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29227</xdr:rowOff>
    </xdr:from>
    <xdr:ext cx="531299" cy="259045"/>
    <xdr:sp macro="" textlink="">
      <xdr:nvSpPr>
        <xdr:cNvPr id="585" name="テキスト ボックス 584">
          <a:extLst>
            <a:ext uri="{FF2B5EF4-FFF2-40B4-BE49-F238E27FC236}">
              <a16:creationId xmlns:a16="http://schemas.microsoft.com/office/drawing/2014/main" id="{D2D11507-AA65-45B9-A467-782E59D76E46}"/>
            </a:ext>
          </a:extLst>
        </xdr:cNvPr>
        <xdr:cNvSpPr txBox="1"/>
      </xdr:nvSpPr>
      <xdr:spPr>
        <a:xfrm>
          <a:off x="15985051" y="945707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6" name="直線コネクタ 585">
          <a:extLst>
            <a:ext uri="{FF2B5EF4-FFF2-40B4-BE49-F238E27FC236}">
              <a16:creationId xmlns:a16="http://schemas.microsoft.com/office/drawing/2014/main" id="{ABBA01E1-F494-4AFE-A40B-7EDF986776D8}"/>
            </a:ext>
          </a:extLst>
        </xdr:cNvPr>
        <xdr:cNvCxnSpPr/>
      </xdr:nvCxnSpPr>
      <xdr:spPr>
        <a:xfrm>
          <a:off x="164592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87" name="テキスト ボックス 586">
          <a:extLst>
            <a:ext uri="{FF2B5EF4-FFF2-40B4-BE49-F238E27FC236}">
              <a16:creationId xmlns:a16="http://schemas.microsoft.com/office/drawing/2014/main" id="{A6269070-50F9-428E-A126-2F6F81BA85C8}"/>
            </a:ext>
          </a:extLst>
        </xdr:cNvPr>
        <xdr:cNvSpPr txBox="1"/>
      </xdr:nvSpPr>
      <xdr:spPr>
        <a:xfrm>
          <a:off x="15985051" y="9003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8" name="【学校施設】&#10;一人当たり面積グラフ枠">
          <a:extLst>
            <a:ext uri="{FF2B5EF4-FFF2-40B4-BE49-F238E27FC236}">
              <a16:creationId xmlns:a16="http://schemas.microsoft.com/office/drawing/2014/main" id="{D34F2FFD-130B-429D-BBAB-5D431528B0D0}"/>
            </a:ext>
          </a:extLst>
        </xdr:cNvPr>
        <xdr:cNvSpPr/>
      </xdr:nvSpPr>
      <xdr:spPr>
        <a:xfrm>
          <a:off x="164592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82982</xdr:rowOff>
    </xdr:from>
    <xdr:to>
      <xdr:col>116</xdr:col>
      <xdr:colOff>62864</xdr:colOff>
      <xdr:row>63</xdr:row>
      <xdr:rowOff>125547</xdr:rowOff>
    </xdr:to>
    <xdr:cxnSp macro="">
      <xdr:nvCxnSpPr>
        <xdr:cNvPr id="589" name="直線コネクタ 588">
          <a:extLst>
            <a:ext uri="{FF2B5EF4-FFF2-40B4-BE49-F238E27FC236}">
              <a16:creationId xmlns:a16="http://schemas.microsoft.com/office/drawing/2014/main" id="{9441865D-FF2D-4C89-A50C-CCA430B7C10B}"/>
            </a:ext>
          </a:extLst>
        </xdr:cNvPr>
        <xdr:cNvCxnSpPr/>
      </xdr:nvCxnSpPr>
      <xdr:spPr>
        <a:xfrm flipV="1">
          <a:off x="19947254" y="9686087"/>
          <a:ext cx="0" cy="12427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129374</xdr:rowOff>
    </xdr:from>
    <xdr:ext cx="469744" cy="259045"/>
    <xdr:sp macro="" textlink="">
      <xdr:nvSpPr>
        <xdr:cNvPr id="590" name="【学校施設】&#10;一人当たり面積最小値テキスト">
          <a:extLst>
            <a:ext uri="{FF2B5EF4-FFF2-40B4-BE49-F238E27FC236}">
              <a16:creationId xmlns:a16="http://schemas.microsoft.com/office/drawing/2014/main" id="{28AB1D7C-E112-4E7A-B704-73FB581E1E11}"/>
            </a:ext>
          </a:extLst>
        </xdr:cNvPr>
        <xdr:cNvSpPr txBox="1"/>
      </xdr:nvSpPr>
      <xdr:spPr>
        <a:xfrm>
          <a:off x="19985990" y="109345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125547</xdr:rowOff>
    </xdr:from>
    <xdr:to>
      <xdr:col>116</xdr:col>
      <xdr:colOff>152400</xdr:colOff>
      <xdr:row>63</xdr:row>
      <xdr:rowOff>125547</xdr:rowOff>
    </xdr:to>
    <xdr:cxnSp macro="">
      <xdr:nvCxnSpPr>
        <xdr:cNvPr id="591" name="直線コネクタ 590">
          <a:extLst>
            <a:ext uri="{FF2B5EF4-FFF2-40B4-BE49-F238E27FC236}">
              <a16:creationId xmlns:a16="http://schemas.microsoft.com/office/drawing/2014/main" id="{399A2C5F-D6F5-46C8-A7F5-25BB5C09D51D}"/>
            </a:ext>
          </a:extLst>
        </xdr:cNvPr>
        <xdr:cNvCxnSpPr/>
      </xdr:nvCxnSpPr>
      <xdr:spPr>
        <a:xfrm>
          <a:off x="19885660" y="1092880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29659</xdr:rowOff>
    </xdr:from>
    <xdr:ext cx="534377" cy="259045"/>
    <xdr:sp macro="" textlink="">
      <xdr:nvSpPr>
        <xdr:cNvPr id="592" name="【学校施設】&#10;一人当たり面積最大値テキスト">
          <a:extLst>
            <a:ext uri="{FF2B5EF4-FFF2-40B4-BE49-F238E27FC236}">
              <a16:creationId xmlns:a16="http://schemas.microsoft.com/office/drawing/2014/main" id="{692265D0-948F-4046-988F-63971F2153FA}"/>
            </a:ext>
          </a:extLst>
        </xdr:cNvPr>
        <xdr:cNvSpPr txBox="1"/>
      </xdr:nvSpPr>
      <xdr:spPr>
        <a:xfrm>
          <a:off x="19985990" y="9457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82982</xdr:rowOff>
    </xdr:from>
    <xdr:to>
      <xdr:col>116</xdr:col>
      <xdr:colOff>152400</xdr:colOff>
      <xdr:row>56</xdr:row>
      <xdr:rowOff>82982</xdr:rowOff>
    </xdr:to>
    <xdr:cxnSp macro="">
      <xdr:nvCxnSpPr>
        <xdr:cNvPr id="593" name="直線コネクタ 592">
          <a:extLst>
            <a:ext uri="{FF2B5EF4-FFF2-40B4-BE49-F238E27FC236}">
              <a16:creationId xmlns:a16="http://schemas.microsoft.com/office/drawing/2014/main" id="{44A0EE7F-77F4-4EF8-B9F4-AF9A253EE5BD}"/>
            </a:ext>
          </a:extLst>
        </xdr:cNvPr>
        <xdr:cNvCxnSpPr/>
      </xdr:nvCxnSpPr>
      <xdr:spPr>
        <a:xfrm>
          <a:off x="19885660" y="968608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104574</xdr:rowOff>
    </xdr:from>
    <xdr:ext cx="469744" cy="259045"/>
    <xdr:sp macro="" textlink="">
      <xdr:nvSpPr>
        <xdr:cNvPr id="594" name="【学校施設】&#10;一人当たり面積平均値テキスト">
          <a:extLst>
            <a:ext uri="{FF2B5EF4-FFF2-40B4-BE49-F238E27FC236}">
              <a16:creationId xmlns:a16="http://schemas.microsoft.com/office/drawing/2014/main" id="{2F96CCE4-0863-4399-B4C9-53E3BDEDF762}"/>
            </a:ext>
          </a:extLst>
        </xdr:cNvPr>
        <xdr:cNvSpPr txBox="1"/>
      </xdr:nvSpPr>
      <xdr:spPr>
        <a:xfrm>
          <a:off x="19985990" y="105611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81697</xdr:rowOff>
    </xdr:from>
    <xdr:to>
      <xdr:col>116</xdr:col>
      <xdr:colOff>114300</xdr:colOff>
      <xdr:row>63</xdr:row>
      <xdr:rowOff>11847</xdr:rowOff>
    </xdr:to>
    <xdr:sp macro="" textlink="">
      <xdr:nvSpPr>
        <xdr:cNvPr id="595" name="フローチャート: 判断 594">
          <a:extLst>
            <a:ext uri="{FF2B5EF4-FFF2-40B4-BE49-F238E27FC236}">
              <a16:creationId xmlns:a16="http://schemas.microsoft.com/office/drawing/2014/main" id="{C55871DE-6A5B-4C9D-AA59-00445D2E3ACC}"/>
            </a:ext>
          </a:extLst>
        </xdr:cNvPr>
        <xdr:cNvSpPr/>
      </xdr:nvSpPr>
      <xdr:spPr>
        <a:xfrm>
          <a:off x="19904710" y="10713502"/>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85126</xdr:rowOff>
    </xdr:from>
    <xdr:to>
      <xdr:col>112</xdr:col>
      <xdr:colOff>38100</xdr:colOff>
      <xdr:row>63</xdr:row>
      <xdr:rowOff>15276</xdr:rowOff>
    </xdr:to>
    <xdr:sp macro="" textlink="">
      <xdr:nvSpPr>
        <xdr:cNvPr id="596" name="フローチャート: 判断 595">
          <a:extLst>
            <a:ext uri="{FF2B5EF4-FFF2-40B4-BE49-F238E27FC236}">
              <a16:creationId xmlns:a16="http://schemas.microsoft.com/office/drawing/2014/main" id="{2EF06138-3D5F-4E2B-8840-CEAF3FEB76BC}"/>
            </a:ext>
          </a:extLst>
        </xdr:cNvPr>
        <xdr:cNvSpPr/>
      </xdr:nvSpPr>
      <xdr:spPr>
        <a:xfrm>
          <a:off x="19161760" y="10716931"/>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89560</xdr:rowOff>
    </xdr:from>
    <xdr:to>
      <xdr:col>107</xdr:col>
      <xdr:colOff>101600</xdr:colOff>
      <xdr:row>63</xdr:row>
      <xdr:rowOff>19710</xdr:rowOff>
    </xdr:to>
    <xdr:sp macro="" textlink="">
      <xdr:nvSpPr>
        <xdr:cNvPr id="597" name="フローチャート: 判断 596">
          <a:extLst>
            <a:ext uri="{FF2B5EF4-FFF2-40B4-BE49-F238E27FC236}">
              <a16:creationId xmlns:a16="http://schemas.microsoft.com/office/drawing/2014/main" id="{F583302B-6BFA-4800-BB31-D147D1ED2355}"/>
            </a:ext>
          </a:extLst>
        </xdr:cNvPr>
        <xdr:cNvSpPr/>
      </xdr:nvSpPr>
      <xdr:spPr>
        <a:xfrm>
          <a:off x="18345150" y="10723270"/>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96921</xdr:rowOff>
    </xdr:from>
    <xdr:to>
      <xdr:col>102</xdr:col>
      <xdr:colOff>165100</xdr:colOff>
      <xdr:row>63</xdr:row>
      <xdr:rowOff>27071</xdr:rowOff>
    </xdr:to>
    <xdr:sp macro="" textlink="">
      <xdr:nvSpPr>
        <xdr:cNvPr id="598" name="フローチャート: 判断 597">
          <a:extLst>
            <a:ext uri="{FF2B5EF4-FFF2-40B4-BE49-F238E27FC236}">
              <a16:creationId xmlns:a16="http://schemas.microsoft.com/office/drawing/2014/main" id="{2D200765-78E0-4129-A4ED-6FAE54A10824}"/>
            </a:ext>
          </a:extLst>
        </xdr:cNvPr>
        <xdr:cNvSpPr/>
      </xdr:nvSpPr>
      <xdr:spPr>
        <a:xfrm>
          <a:off x="17547590" y="10723011"/>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103870</xdr:rowOff>
    </xdr:from>
    <xdr:to>
      <xdr:col>98</xdr:col>
      <xdr:colOff>38100</xdr:colOff>
      <xdr:row>63</xdr:row>
      <xdr:rowOff>34020</xdr:rowOff>
    </xdr:to>
    <xdr:sp macro="" textlink="">
      <xdr:nvSpPr>
        <xdr:cNvPr id="599" name="フローチャート: 判断 598">
          <a:extLst>
            <a:ext uri="{FF2B5EF4-FFF2-40B4-BE49-F238E27FC236}">
              <a16:creationId xmlns:a16="http://schemas.microsoft.com/office/drawing/2014/main" id="{23A0A784-AD12-4DEC-8504-4507B960A832}"/>
            </a:ext>
          </a:extLst>
        </xdr:cNvPr>
        <xdr:cNvSpPr/>
      </xdr:nvSpPr>
      <xdr:spPr>
        <a:xfrm>
          <a:off x="16761460" y="1073186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0" name="テキスト ボックス 599">
          <a:extLst>
            <a:ext uri="{FF2B5EF4-FFF2-40B4-BE49-F238E27FC236}">
              <a16:creationId xmlns:a16="http://schemas.microsoft.com/office/drawing/2014/main" id="{4554E508-BDC4-4F64-85C9-D6ED22D514B6}"/>
            </a:ext>
          </a:extLst>
        </xdr:cNvPr>
        <xdr:cNvSpPr txBox="1"/>
      </xdr:nvSpPr>
      <xdr:spPr>
        <a:xfrm>
          <a:off x="197764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1" name="テキスト ボックス 600">
          <a:extLst>
            <a:ext uri="{FF2B5EF4-FFF2-40B4-BE49-F238E27FC236}">
              <a16:creationId xmlns:a16="http://schemas.microsoft.com/office/drawing/2014/main" id="{379AAD2A-2034-4E15-A2C5-AA4269ADCA34}"/>
            </a:ext>
          </a:extLst>
        </xdr:cNvPr>
        <xdr:cNvSpPr txBox="1"/>
      </xdr:nvSpPr>
      <xdr:spPr>
        <a:xfrm>
          <a:off x="190334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2" name="テキスト ボックス 601">
          <a:extLst>
            <a:ext uri="{FF2B5EF4-FFF2-40B4-BE49-F238E27FC236}">
              <a16:creationId xmlns:a16="http://schemas.microsoft.com/office/drawing/2014/main" id="{0B54B7DB-5DB9-461B-8E08-5102949DC9EC}"/>
            </a:ext>
          </a:extLst>
        </xdr:cNvPr>
        <xdr:cNvSpPr txBox="1"/>
      </xdr:nvSpPr>
      <xdr:spPr>
        <a:xfrm>
          <a:off x="182283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3" name="テキスト ボックス 602">
          <a:extLst>
            <a:ext uri="{FF2B5EF4-FFF2-40B4-BE49-F238E27FC236}">
              <a16:creationId xmlns:a16="http://schemas.microsoft.com/office/drawing/2014/main" id="{EB291E02-D608-40FB-875E-624462158468}"/>
            </a:ext>
          </a:extLst>
        </xdr:cNvPr>
        <xdr:cNvSpPr txBox="1"/>
      </xdr:nvSpPr>
      <xdr:spPr>
        <a:xfrm>
          <a:off x="174307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4" name="テキスト ボックス 603">
          <a:extLst>
            <a:ext uri="{FF2B5EF4-FFF2-40B4-BE49-F238E27FC236}">
              <a16:creationId xmlns:a16="http://schemas.microsoft.com/office/drawing/2014/main" id="{57758027-2529-4436-B89D-9276D08DD040}"/>
            </a:ext>
          </a:extLst>
        </xdr:cNvPr>
        <xdr:cNvSpPr txBox="1"/>
      </xdr:nvSpPr>
      <xdr:spPr>
        <a:xfrm>
          <a:off x="166331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154071</xdr:rowOff>
    </xdr:from>
    <xdr:to>
      <xdr:col>116</xdr:col>
      <xdr:colOff>114300</xdr:colOff>
      <xdr:row>63</xdr:row>
      <xdr:rowOff>84221</xdr:rowOff>
    </xdr:to>
    <xdr:sp macro="" textlink="">
      <xdr:nvSpPr>
        <xdr:cNvPr id="605" name="楕円 604">
          <a:extLst>
            <a:ext uri="{FF2B5EF4-FFF2-40B4-BE49-F238E27FC236}">
              <a16:creationId xmlns:a16="http://schemas.microsoft.com/office/drawing/2014/main" id="{0B90A670-28B0-4ADD-9635-27D0D1D179D8}"/>
            </a:ext>
          </a:extLst>
        </xdr:cNvPr>
        <xdr:cNvSpPr/>
      </xdr:nvSpPr>
      <xdr:spPr>
        <a:xfrm>
          <a:off x="19904710" y="10783971"/>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68998</xdr:rowOff>
    </xdr:from>
    <xdr:ext cx="469744" cy="259045"/>
    <xdr:sp macro="" textlink="">
      <xdr:nvSpPr>
        <xdr:cNvPr id="606" name="【学校施設】&#10;一人当たり面積該当値テキスト">
          <a:extLst>
            <a:ext uri="{FF2B5EF4-FFF2-40B4-BE49-F238E27FC236}">
              <a16:creationId xmlns:a16="http://schemas.microsoft.com/office/drawing/2014/main" id="{0086C8E4-2733-4279-9B78-C454287FE33B}"/>
            </a:ext>
          </a:extLst>
        </xdr:cNvPr>
        <xdr:cNvSpPr txBox="1"/>
      </xdr:nvSpPr>
      <xdr:spPr>
        <a:xfrm>
          <a:off x="19985990" y="106969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158460</xdr:rowOff>
    </xdr:from>
    <xdr:to>
      <xdr:col>112</xdr:col>
      <xdr:colOff>38100</xdr:colOff>
      <xdr:row>63</xdr:row>
      <xdr:rowOff>88610</xdr:rowOff>
    </xdr:to>
    <xdr:sp macro="" textlink="">
      <xdr:nvSpPr>
        <xdr:cNvPr id="607" name="楕円 606">
          <a:extLst>
            <a:ext uri="{FF2B5EF4-FFF2-40B4-BE49-F238E27FC236}">
              <a16:creationId xmlns:a16="http://schemas.microsoft.com/office/drawing/2014/main" id="{9E9E4AE5-1237-4203-B6E1-F7830D806F1D}"/>
            </a:ext>
          </a:extLst>
        </xdr:cNvPr>
        <xdr:cNvSpPr/>
      </xdr:nvSpPr>
      <xdr:spPr>
        <a:xfrm>
          <a:off x="19161760" y="10790265"/>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33421</xdr:rowOff>
    </xdr:from>
    <xdr:to>
      <xdr:col>116</xdr:col>
      <xdr:colOff>63500</xdr:colOff>
      <xdr:row>63</xdr:row>
      <xdr:rowOff>37810</xdr:rowOff>
    </xdr:to>
    <xdr:cxnSp macro="">
      <xdr:nvCxnSpPr>
        <xdr:cNvPr id="608" name="直線コネクタ 607">
          <a:extLst>
            <a:ext uri="{FF2B5EF4-FFF2-40B4-BE49-F238E27FC236}">
              <a16:creationId xmlns:a16="http://schemas.microsoft.com/office/drawing/2014/main" id="{217F9C06-E0AD-4441-855E-8F680C3436F7}"/>
            </a:ext>
          </a:extLst>
        </xdr:cNvPr>
        <xdr:cNvCxnSpPr/>
      </xdr:nvCxnSpPr>
      <xdr:spPr>
        <a:xfrm flipV="1">
          <a:off x="19204940" y="10832866"/>
          <a:ext cx="742950" cy="6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161203</xdr:rowOff>
    </xdr:from>
    <xdr:to>
      <xdr:col>107</xdr:col>
      <xdr:colOff>101600</xdr:colOff>
      <xdr:row>63</xdr:row>
      <xdr:rowOff>91353</xdr:rowOff>
    </xdr:to>
    <xdr:sp macro="" textlink="">
      <xdr:nvSpPr>
        <xdr:cNvPr id="609" name="楕円 608">
          <a:extLst>
            <a:ext uri="{FF2B5EF4-FFF2-40B4-BE49-F238E27FC236}">
              <a16:creationId xmlns:a16="http://schemas.microsoft.com/office/drawing/2014/main" id="{F21D225D-33BE-41B0-9F47-4BFA1BDCC0AC}"/>
            </a:ext>
          </a:extLst>
        </xdr:cNvPr>
        <xdr:cNvSpPr/>
      </xdr:nvSpPr>
      <xdr:spPr>
        <a:xfrm>
          <a:off x="18345150" y="10793008"/>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37810</xdr:rowOff>
    </xdr:from>
    <xdr:to>
      <xdr:col>111</xdr:col>
      <xdr:colOff>177800</xdr:colOff>
      <xdr:row>63</xdr:row>
      <xdr:rowOff>40553</xdr:rowOff>
    </xdr:to>
    <xdr:cxnSp macro="">
      <xdr:nvCxnSpPr>
        <xdr:cNvPr id="610" name="直線コネクタ 609">
          <a:extLst>
            <a:ext uri="{FF2B5EF4-FFF2-40B4-BE49-F238E27FC236}">
              <a16:creationId xmlns:a16="http://schemas.microsoft.com/office/drawing/2014/main" id="{3FAEEC14-E745-4444-B436-82B5098D66F0}"/>
            </a:ext>
          </a:extLst>
        </xdr:cNvPr>
        <xdr:cNvCxnSpPr/>
      </xdr:nvCxnSpPr>
      <xdr:spPr>
        <a:xfrm flipV="1">
          <a:off x="18399760" y="10839160"/>
          <a:ext cx="805180" cy="2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164541</xdr:rowOff>
    </xdr:from>
    <xdr:to>
      <xdr:col>102</xdr:col>
      <xdr:colOff>165100</xdr:colOff>
      <xdr:row>63</xdr:row>
      <xdr:rowOff>94691</xdr:rowOff>
    </xdr:to>
    <xdr:sp macro="" textlink="">
      <xdr:nvSpPr>
        <xdr:cNvPr id="611" name="楕円 610">
          <a:extLst>
            <a:ext uri="{FF2B5EF4-FFF2-40B4-BE49-F238E27FC236}">
              <a16:creationId xmlns:a16="http://schemas.microsoft.com/office/drawing/2014/main" id="{F81DEDF7-E888-4F53-9CB0-842DBE061BB5}"/>
            </a:ext>
          </a:extLst>
        </xdr:cNvPr>
        <xdr:cNvSpPr/>
      </xdr:nvSpPr>
      <xdr:spPr>
        <a:xfrm>
          <a:off x="17547590" y="10798251"/>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40553</xdr:rowOff>
    </xdr:from>
    <xdr:to>
      <xdr:col>107</xdr:col>
      <xdr:colOff>50800</xdr:colOff>
      <xdr:row>63</xdr:row>
      <xdr:rowOff>43891</xdr:rowOff>
    </xdr:to>
    <xdr:cxnSp macro="">
      <xdr:nvCxnSpPr>
        <xdr:cNvPr id="612" name="直線コネクタ 611">
          <a:extLst>
            <a:ext uri="{FF2B5EF4-FFF2-40B4-BE49-F238E27FC236}">
              <a16:creationId xmlns:a16="http://schemas.microsoft.com/office/drawing/2014/main" id="{E1C0EDE5-9AD4-4C9B-82D0-312519F53D0D}"/>
            </a:ext>
          </a:extLst>
        </xdr:cNvPr>
        <xdr:cNvCxnSpPr/>
      </xdr:nvCxnSpPr>
      <xdr:spPr>
        <a:xfrm flipV="1">
          <a:off x="17602200" y="10841903"/>
          <a:ext cx="797560" cy="52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165730</xdr:rowOff>
    </xdr:from>
    <xdr:to>
      <xdr:col>98</xdr:col>
      <xdr:colOff>38100</xdr:colOff>
      <xdr:row>63</xdr:row>
      <xdr:rowOff>95880</xdr:rowOff>
    </xdr:to>
    <xdr:sp macro="" textlink="">
      <xdr:nvSpPr>
        <xdr:cNvPr id="613" name="楕円 612">
          <a:extLst>
            <a:ext uri="{FF2B5EF4-FFF2-40B4-BE49-F238E27FC236}">
              <a16:creationId xmlns:a16="http://schemas.microsoft.com/office/drawing/2014/main" id="{3A8F8113-806D-4912-93C5-4F305ACE3B17}"/>
            </a:ext>
          </a:extLst>
        </xdr:cNvPr>
        <xdr:cNvSpPr/>
      </xdr:nvSpPr>
      <xdr:spPr>
        <a:xfrm>
          <a:off x="16761460" y="10799440"/>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43891</xdr:rowOff>
    </xdr:from>
    <xdr:to>
      <xdr:col>102</xdr:col>
      <xdr:colOff>114300</xdr:colOff>
      <xdr:row>63</xdr:row>
      <xdr:rowOff>45080</xdr:rowOff>
    </xdr:to>
    <xdr:cxnSp macro="">
      <xdr:nvCxnSpPr>
        <xdr:cNvPr id="614" name="直線コネクタ 613">
          <a:extLst>
            <a:ext uri="{FF2B5EF4-FFF2-40B4-BE49-F238E27FC236}">
              <a16:creationId xmlns:a16="http://schemas.microsoft.com/office/drawing/2014/main" id="{D8F23010-56DD-4D80-BA66-C9CBFE9B1FED}"/>
            </a:ext>
          </a:extLst>
        </xdr:cNvPr>
        <xdr:cNvCxnSpPr/>
      </xdr:nvCxnSpPr>
      <xdr:spPr>
        <a:xfrm flipV="1">
          <a:off x="16804640" y="10847146"/>
          <a:ext cx="797560" cy="1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31803</xdr:rowOff>
    </xdr:from>
    <xdr:ext cx="469744" cy="259045"/>
    <xdr:sp macro="" textlink="">
      <xdr:nvSpPr>
        <xdr:cNvPr id="615" name="n_1aveValue【学校施設】&#10;一人当たり面積">
          <a:extLst>
            <a:ext uri="{FF2B5EF4-FFF2-40B4-BE49-F238E27FC236}">
              <a16:creationId xmlns:a16="http://schemas.microsoft.com/office/drawing/2014/main" id="{E9135A8B-111D-46F6-A9B9-F64760032819}"/>
            </a:ext>
          </a:extLst>
        </xdr:cNvPr>
        <xdr:cNvSpPr txBox="1"/>
      </xdr:nvSpPr>
      <xdr:spPr>
        <a:xfrm>
          <a:off x="18982132" y="104883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36237</xdr:rowOff>
    </xdr:from>
    <xdr:ext cx="469744" cy="259045"/>
    <xdr:sp macro="" textlink="">
      <xdr:nvSpPr>
        <xdr:cNvPr id="616" name="n_2aveValue【学校施設】&#10;一人当たり面積">
          <a:extLst>
            <a:ext uri="{FF2B5EF4-FFF2-40B4-BE49-F238E27FC236}">
              <a16:creationId xmlns:a16="http://schemas.microsoft.com/office/drawing/2014/main" id="{6040C55D-5C26-454A-847E-1F2C373D2FC5}"/>
            </a:ext>
          </a:extLst>
        </xdr:cNvPr>
        <xdr:cNvSpPr txBox="1"/>
      </xdr:nvSpPr>
      <xdr:spPr>
        <a:xfrm>
          <a:off x="18182032" y="10494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43598</xdr:rowOff>
    </xdr:from>
    <xdr:ext cx="469744" cy="259045"/>
    <xdr:sp macro="" textlink="">
      <xdr:nvSpPr>
        <xdr:cNvPr id="617" name="n_3aveValue【学校施設】&#10;一人当たり面積">
          <a:extLst>
            <a:ext uri="{FF2B5EF4-FFF2-40B4-BE49-F238E27FC236}">
              <a16:creationId xmlns:a16="http://schemas.microsoft.com/office/drawing/2014/main" id="{3F5BC7B2-5467-4C4A-87BA-A8EAB9A73915}"/>
            </a:ext>
          </a:extLst>
        </xdr:cNvPr>
        <xdr:cNvSpPr txBox="1"/>
      </xdr:nvSpPr>
      <xdr:spPr>
        <a:xfrm>
          <a:off x="17384472" y="105039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50547</xdr:rowOff>
    </xdr:from>
    <xdr:ext cx="469744" cy="259045"/>
    <xdr:sp macro="" textlink="">
      <xdr:nvSpPr>
        <xdr:cNvPr id="618" name="n_4aveValue【学校施設】&#10;一人当たり面積">
          <a:extLst>
            <a:ext uri="{FF2B5EF4-FFF2-40B4-BE49-F238E27FC236}">
              <a16:creationId xmlns:a16="http://schemas.microsoft.com/office/drawing/2014/main" id="{8197762B-1BF6-4D76-85FA-7DC118A4C1BA}"/>
            </a:ext>
          </a:extLst>
        </xdr:cNvPr>
        <xdr:cNvSpPr txBox="1"/>
      </xdr:nvSpPr>
      <xdr:spPr>
        <a:xfrm>
          <a:off x="16588817" y="10512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79737</xdr:rowOff>
    </xdr:from>
    <xdr:ext cx="469744" cy="259045"/>
    <xdr:sp macro="" textlink="">
      <xdr:nvSpPr>
        <xdr:cNvPr id="619" name="n_1mainValue【学校施設】&#10;一人当たり面積">
          <a:extLst>
            <a:ext uri="{FF2B5EF4-FFF2-40B4-BE49-F238E27FC236}">
              <a16:creationId xmlns:a16="http://schemas.microsoft.com/office/drawing/2014/main" id="{4B6CFD43-F76B-48CB-9999-42EB9BE69AB0}"/>
            </a:ext>
          </a:extLst>
        </xdr:cNvPr>
        <xdr:cNvSpPr txBox="1"/>
      </xdr:nvSpPr>
      <xdr:spPr>
        <a:xfrm>
          <a:off x="18982132" y="108810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82480</xdr:rowOff>
    </xdr:from>
    <xdr:ext cx="469744" cy="259045"/>
    <xdr:sp macro="" textlink="">
      <xdr:nvSpPr>
        <xdr:cNvPr id="620" name="n_2mainValue【学校施設】&#10;一人当たり面積">
          <a:extLst>
            <a:ext uri="{FF2B5EF4-FFF2-40B4-BE49-F238E27FC236}">
              <a16:creationId xmlns:a16="http://schemas.microsoft.com/office/drawing/2014/main" id="{287BD407-9A1A-4D63-8C11-02F8B094518E}"/>
            </a:ext>
          </a:extLst>
        </xdr:cNvPr>
        <xdr:cNvSpPr txBox="1"/>
      </xdr:nvSpPr>
      <xdr:spPr>
        <a:xfrm>
          <a:off x="18182032" y="108857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85818</xdr:rowOff>
    </xdr:from>
    <xdr:ext cx="469744" cy="259045"/>
    <xdr:sp macro="" textlink="">
      <xdr:nvSpPr>
        <xdr:cNvPr id="621" name="n_3mainValue【学校施設】&#10;一人当たり面積">
          <a:extLst>
            <a:ext uri="{FF2B5EF4-FFF2-40B4-BE49-F238E27FC236}">
              <a16:creationId xmlns:a16="http://schemas.microsoft.com/office/drawing/2014/main" id="{5905B07B-D1DF-4F77-980C-3204D102B70C}"/>
            </a:ext>
          </a:extLst>
        </xdr:cNvPr>
        <xdr:cNvSpPr txBox="1"/>
      </xdr:nvSpPr>
      <xdr:spPr>
        <a:xfrm>
          <a:off x="17384472" y="108890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87007</xdr:rowOff>
    </xdr:from>
    <xdr:ext cx="469744" cy="259045"/>
    <xdr:sp macro="" textlink="">
      <xdr:nvSpPr>
        <xdr:cNvPr id="622" name="n_4mainValue【学校施設】&#10;一人当たり面積">
          <a:extLst>
            <a:ext uri="{FF2B5EF4-FFF2-40B4-BE49-F238E27FC236}">
              <a16:creationId xmlns:a16="http://schemas.microsoft.com/office/drawing/2014/main" id="{0963A016-0BB7-4178-909A-B7F7C4CA8C23}"/>
            </a:ext>
          </a:extLst>
        </xdr:cNvPr>
        <xdr:cNvSpPr txBox="1"/>
      </xdr:nvSpPr>
      <xdr:spPr>
        <a:xfrm>
          <a:off x="16588817" y="108902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3" name="正方形/長方形 622">
          <a:extLst>
            <a:ext uri="{FF2B5EF4-FFF2-40B4-BE49-F238E27FC236}">
              <a16:creationId xmlns:a16="http://schemas.microsoft.com/office/drawing/2014/main" id="{0A1823E8-469E-43C2-8F38-74065D672C41}"/>
            </a:ext>
          </a:extLst>
        </xdr:cNvPr>
        <xdr:cNvSpPr/>
      </xdr:nvSpPr>
      <xdr:spPr>
        <a:xfrm>
          <a:off x="1120394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4" name="正方形/長方形 623">
          <a:extLst>
            <a:ext uri="{FF2B5EF4-FFF2-40B4-BE49-F238E27FC236}">
              <a16:creationId xmlns:a16="http://schemas.microsoft.com/office/drawing/2014/main" id="{4C82D2C8-944C-4E27-8997-D0C1B485F7ED}"/>
            </a:ext>
          </a:extLst>
        </xdr:cNvPr>
        <xdr:cNvSpPr/>
      </xdr:nvSpPr>
      <xdr:spPr>
        <a:xfrm>
          <a:off x="113157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5" name="正方形/長方形 624">
          <a:extLst>
            <a:ext uri="{FF2B5EF4-FFF2-40B4-BE49-F238E27FC236}">
              <a16:creationId xmlns:a16="http://schemas.microsoft.com/office/drawing/2014/main" id="{BB703204-C8D8-410C-AD09-BAB89FB0CF0C}"/>
            </a:ext>
          </a:extLst>
        </xdr:cNvPr>
        <xdr:cNvSpPr/>
      </xdr:nvSpPr>
      <xdr:spPr>
        <a:xfrm>
          <a:off x="113157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6" name="正方形/長方形 625">
          <a:extLst>
            <a:ext uri="{FF2B5EF4-FFF2-40B4-BE49-F238E27FC236}">
              <a16:creationId xmlns:a16="http://schemas.microsoft.com/office/drawing/2014/main" id="{A6F7FC78-AB22-44F6-9828-006919F30CC1}"/>
            </a:ext>
          </a:extLst>
        </xdr:cNvPr>
        <xdr:cNvSpPr/>
      </xdr:nvSpPr>
      <xdr:spPr>
        <a:xfrm>
          <a:off x="122326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7" name="正方形/長方形 626">
          <a:extLst>
            <a:ext uri="{FF2B5EF4-FFF2-40B4-BE49-F238E27FC236}">
              <a16:creationId xmlns:a16="http://schemas.microsoft.com/office/drawing/2014/main" id="{3BBC2579-E48D-4DCA-A203-0A63FB3F39CB}"/>
            </a:ext>
          </a:extLst>
        </xdr:cNvPr>
        <xdr:cNvSpPr/>
      </xdr:nvSpPr>
      <xdr:spPr>
        <a:xfrm>
          <a:off x="122326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8" name="正方形/長方形 627">
          <a:extLst>
            <a:ext uri="{FF2B5EF4-FFF2-40B4-BE49-F238E27FC236}">
              <a16:creationId xmlns:a16="http://schemas.microsoft.com/office/drawing/2014/main" id="{FD5CA1D6-B7DD-467C-85DF-FFA37EFE630D}"/>
            </a:ext>
          </a:extLst>
        </xdr:cNvPr>
        <xdr:cNvSpPr/>
      </xdr:nvSpPr>
      <xdr:spPr>
        <a:xfrm>
          <a:off x="132613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9" name="正方形/長方形 628">
          <a:extLst>
            <a:ext uri="{FF2B5EF4-FFF2-40B4-BE49-F238E27FC236}">
              <a16:creationId xmlns:a16="http://schemas.microsoft.com/office/drawing/2014/main" id="{8C93203A-E3ED-4CA1-B85C-ECF5750BD160}"/>
            </a:ext>
          </a:extLst>
        </xdr:cNvPr>
        <xdr:cNvSpPr/>
      </xdr:nvSpPr>
      <xdr:spPr>
        <a:xfrm>
          <a:off x="132613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0" name="正方形/長方形 629">
          <a:extLst>
            <a:ext uri="{FF2B5EF4-FFF2-40B4-BE49-F238E27FC236}">
              <a16:creationId xmlns:a16="http://schemas.microsoft.com/office/drawing/2014/main" id="{F2B84E91-28DC-4B7B-9FFA-81EA4ABD437B}"/>
            </a:ext>
          </a:extLst>
        </xdr:cNvPr>
        <xdr:cNvSpPr/>
      </xdr:nvSpPr>
      <xdr:spPr>
        <a:xfrm>
          <a:off x="11203940" y="12950190"/>
          <a:ext cx="4248150" cy="2289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31" name="正方形/長方形 630">
          <a:extLst>
            <a:ext uri="{FF2B5EF4-FFF2-40B4-BE49-F238E27FC236}">
              <a16:creationId xmlns:a16="http://schemas.microsoft.com/office/drawing/2014/main" id="{6138E320-673B-43AC-9E0C-99EC391A008B}"/>
            </a:ext>
          </a:extLst>
        </xdr:cNvPr>
        <xdr:cNvSpPr/>
      </xdr:nvSpPr>
      <xdr:spPr>
        <a:xfrm>
          <a:off x="164592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32" name="正方形/長方形 631">
          <a:extLst>
            <a:ext uri="{FF2B5EF4-FFF2-40B4-BE49-F238E27FC236}">
              <a16:creationId xmlns:a16="http://schemas.microsoft.com/office/drawing/2014/main" id="{9619D604-65F8-4E95-B458-23B90314805D}"/>
            </a:ext>
          </a:extLst>
        </xdr:cNvPr>
        <xdr:cNvSpPr/>
      </xdr:nvSpPr>
      <xdr:spPr>
        <a:xfrm>
          <a:off x="165900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33" name="正方形/長方形 632">
          <a:extLst>
            <a:ext uri="{FF2B5EF4-FFF2-40B4-BE49-F238E27FC236}">
              <a16:creationId xmlns:a16="http://schemas.microsoft.com/office/drawing/2014/main" id="{046E370B-5B5A-445B-8FA0-7BC961696EF3}"/>
            </a:ext>
          </a:extLst>
        </xdr:cNvPr>
        <xdr:cNvSpPr/>
      </xdr:nvSpPr>
      <xdr:spPr>
        <a:xfrm>
          <a:off x="165900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34" name="正方形/長方形 633">
          <a:extLst>
            <a:ext uri="{FF2B5EF4-FFF2-40B4-BE49-F238E27FC236}">
              <a16:creationId xmlns:a16="http://schemas.microsoft.com/office/drawing/2014/main" id="{E4ED84B3-F306-4A97-9BC6-AEF5A02E4FDE}"/>
            </a:ext>
          </a:extLst>
        </xdr:cNvPr>
        <xdr:cNvSpPr/>
      </xdr:nvSpPr>
      <xdr:spPr>
        <a:xfrm>
          <a:off x="174879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35" name="正方形/長方形 634">
          <a:extLst>
            <a:ext uri="{FF2B5EF4-FFF2-40B4-BE49-F238E27FC236}">
              <a16:creationId xmlns:a16="http://schemas.microsoft.com/office/drawing/2014/main" id="{0D8D8B29-A87B-406F-B804-AB3F309F8A9B}"/>
            </a:ext>
          </a:extLst>
        </xdr:cNvPr>
        <xdr:cNvSpPr/>
      </xdr:nvSpPr>
      <xdr:spPr>
        <a:xfrm>
          <a:off x="174879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36" name="正方形/長方形 635">
          <a:extLst>
            <a:ext uri="{FF2B5EF4-FFF2-40B4-BE49-F238E27FC236}">
              <a16:creationId xmlns:a16="http://schemas.microsoft.com/office/drawing/2014/main" id="{39CFE854-0EAC-42BD-9DB7-09C7201862D8}"/>
            </a:ext>
          </a:extLst>
        </xdr:cNvPr>
        <xdr:cNvSpPr/>
      </xdr:nvSpPr>
      <xdr:spPr>
        <a:xfrm>
          <a:off x="185166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37" name="正方形/長方形 636">
          <a:extLst>
            <a:ext uri="{FF2B5EF4-FFF2-40B4-BE49-F238E27FC236}">
              <a16:creationId xmlns:a16="http://schemas.microsoft.com/office/drawing/2014/main" id="{CB0067A2-5F15-483B-B87B-08AD983FD34A}"/>
            </a:ext>
          </a:extLst>
        </xdr:cNvPr>
        <xdr:cNvSpPr/>
      </xdr:nvSpPr>
      <xdr:spPr>
        <a:xfrm>
          <a:off x="185166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38" name="正方形/長方形 637">
          <a:extLst>
            <a:ext uri="{FF2B5EF4-FFF2-40B4-BE49-F238E27FC236}">
              <a16:creationId xmlns:a16="http://schemas.microsoft.com/office/drawing/2014/main" id="{49FEEEAC-1E6A-4F42-8FB3-FEA682AE2588}"/>
            </a:ext>
          </a:extLst>
        </xdr:cNvPr>
        <xdr:cNvSpPr/>
      </xdr:nvSpPr>
      <xdr:spPr>
        <a:xfrm>
          <a:off x="16459200" y="12950190"/>
          <a:ext cx="4267200" cy="2289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39" name="正方形/長方形 638">
          <a:extLst>
            <a:ext uri="{FF2B5EF4-FFF2-40B4-BE49-F238E27FC236}">
              <a16:creationId xmlns:a16="http://schemas.microsoft.com/office/drawing/2014/main" id="{BFD6D1E5-024D-4F1B-9ACC-195F99CCD5C9}"/>
            </a:ext>
          </a:extLst>
        </xdr:cNvPr>
        <xdr:cNvSpPr/>
      </xdr:nvSpPr>
      <xdr:spPr>
        <a:xfrm>
          <a:off x="1120394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40" name="正方形/長方形 639">
          <a:extLst>
            <a:ext uri="{FF2B5EF4-FFF2-40B4-BE49-F238E27FC236}">
              <a16:creationId xmlns:a16="http://schemas.microsoft.com/office/drawing/2014/main" id="{8E62A1AE-BDD4-4A71-A4A4-27AF8FBFCE16}"/>
            </a:ext>
          </a:extLst>
        </xdr:cNvPr>
        <xdr:cNvSpPr/>
      </xdr:nvSpPr>
      <xdr:spPr>
        <a:xfrm>
          <a:off x="113157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1" name="正方形/長方形 640">
          <a:extLst>
            <a:ext uri="{FF2B5EF4-FFF2-40B4-BE49-F238E27FC236}">
              <a16:creationId xmlns:a16="http://schemas.microsoft.com/office/drawing/2014/main" id="{15B547BB-174D-429B-AED3-1EDEB9D4DF99}"/>
            </a:ext>
          </a:extLst>
        </xdr:cNvPr>
        <xdr:cNvSpPr/>
      </xdr:nvSpPr>
      <xdr:spPr>
        <a:xfrm>
          <a:off x="113157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2" name="正方形/長方形 641">
          <a:extLst>
            <a:ext uri="{FF2B5EF4-FFF2-40B4-BE49-F238E27FC236}">
              <a16:creationId xmlns:a16="http://schemas.microsoft.com/office/drawing/2014/main" id="{E3A4A0CC-599F-4FAE-B861-3A595DC63953}"/>
            </a:ext>
          </a:extLst>
        </xdr:cNvPr>
        <xdr:cNvSpPr/>
      </xdr:nvSpPr>
      <xdr:spPr>
        <a:xfrm>
          <a:off x="122326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43" name="正方形/長方形 642">
          <a:extLst>
            <a:ext uri="{FF2B5EF4-FFF2-40B4-BE49-F238E27FC236}">
              <a16:creationId xmlns:a16="http://schemas.microsoft.com/office/drawing/2014/main" id="{6A4D7EC0-DAB3-4776-9BB0-62E4770349B1}"/>
            </a:ext>
          </a:extLst>
        </xdr:cNvPr>
        <xdr:cNvSpPr/>
      </xdr:nvSpPr>
      <xdr:spPr>
        <a:xfrm>
          <a:off x="122326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44" name="正方形/長方形 643">
          <a:extLst>
            <a:ext uri="{FF2B5EF4-FFF2-40B4-BE49-F238E27FC236}">
              <a16:creationId xmlns:a16="http://schemas.microsoft.com/office/drawing/2014/main" id="{E28F5AE2-2812-4777-8150-48DDC01F42AB}"/>
            </a:ext>
          </a:extLst>
        </xdr:cNvPr>
        <xdr:cNvSpPr/>
      </xdr:nvSpPr>
      <xdr:spPr>
        <a:xfrm>
          <a:off x="132613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45" name="正方形/長方形 644">
          <a:extLst>
            <a:ext uri="{FF2B5EF4-FFF2-40B4-BE49-F238E27FC236}">
              <a16:creationId xmlns:a16="http://schemas.microsoft.com/office/drawing/2014/main" id="{88CCB613-75E7-415A-9426-61363B56C850}"/>
            </a:ext>
          </a:extLst>
        </xdr:cNvPr>
        <xdr:cNvSpPr/>
      </xdr:nvSpPr>
      <xdr:spPr>
        <a:xfrm>
          <a:off x="132613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46" name="正方形/長方形 645">
          <a:extLst>
            <a:ext uri="{FF2B5EF4-FFF2-40B4-BE49-F238E27FC236}">
              <a16:creationId xmlns:a16="http://schemas.microsoft.com/office/drawing/2014/main" id="{D65FF448-213C-49B8-9C26-70E7799DA477}"/>
            </a:ext>
          </a:extLst>
        </xdr:cNvPr>
        <xdr:cNvSpPr/>
      </xdr:nvSpPr>
      <xdr:spPr>
        <a:xfrm>
          <a:off x="11203940" y="16760190"/>
          <a:ext cx="424815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47" name="テキスト ボックス 646">
          <a:extLst>
            <a:ext uri="{FF2B5EF4-FFF2-40B4-BE49-F238E27FC236}">
              <a16:creationId xmlns:a16="http://schemas.microsoft.com/office/drawing/2014/main" id="{66A6A6E4-75BA-45F1-981A-9802FF9050FE}"/>
            </a:ext>
          </a:extLst>
        </xdr:cNvPr>
        <xdr:cNvSpPr txBox="1"/>
      </xdr:nvSpPr>
      <xdr:spPr>
        <a:xfrm>
          <a:off x="1116584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48" name="直線コネクタ 647">
          <a:extLst>
            <a:ext uri="{FF2B5EF4-FFF2-40B4-BE49-F238E27FC236}">
              <a16:creationId xmlns:a16="http://schemas.microsoft.com/office/drawing/2014/main" id="{1DC53284-2827-41EB-AFE6-8BA9A8C1A3EE}"/>
            </a:ext>
          </a:extLst>
        </xdr:cNvPr>
        <xdr:cNvCxnSpPr/>
      </xdr:nvCxnSpPr>
      <xdr:spPr>
        <a:xfrm>
          <a:off x="1120394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649" name="テキスト ボックス 648">
          <a:extLst>
            <a:ext uri="{FF2B5EF4-FFF2-40B4-BE49-F238E27FC236}">
              <a16:creationId xmlns:a16="http://schemas.microsoft.com/office/drawing/2014/main" id="{FBE3DA68-C732-4B50-8D4A-45750C5877D0}"/>
            </a:ext>
          </a:extLst>
        </xdr:cNvPr>
        <xdr:cNvSpPr txBox="1"/>
      </xdr:nvSpPr>
      <xdr:spPr>
        <a:xfrm>
          <a:off x="10801531" y="1890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650" name="直線コネクタ 649">
          <a:extLst>
            <a:ext uri="{FF2B5EF4-FFF2-40B4-BE49-F238E27FC236}">
              <a16:creationId xmlns:a16="http://schemas.microsoft.com/office/drawing/2014/main" id="{6CF996C0-FE53-446F-8DE2-700E61722712}"/>
            </a:ext>
          </a:extLst>
        </xdr:cNvPr>
        <xdr:cNvCxnSpPr/>
      </xdr:nvCxnSpPr>
      <xdr:spPr>
        <a:xfrm>
          <a:off x="11203940" y="1872342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651" name="テキスト ボックス 650">
          <a:extLst>
            <a:ext uri="{FF2B5EF4-FFF2-40B4-BE49-F238E27FC236}">
              <a16:creationId xmlns:a16="http://schemas.microsoft.com/office/drawing/2014/main" id="{FE237D2B-E9DA-4883-BB1D-0B4962AFF5E3}"/>
            </a:ext>
          </a:extLst>
        </xdr:cNvPr>
        <xdr:cNvSpPr txBox="1"/>
      </xdr:nvSpPr>
      <xdr:spPr>
        <a:xfrm>
          <a:off x="10801531" y="1857739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52" name="直線コネクタ 651">
          <a:extLst>
            <a:ext uri="{FF2B5EF4-FFF2-40B4-BE49-F238E27FC236}">
              <a16:creationId xmlns:a16="http://schemas.microsoft.com/office/drawing/2014/main" id="{1A491F1E-BA02-46D0-A00A-A4485FC9AC6E}"/>
            </a:ext>
          </a:extLst>
        </xdr:cNvPr>
        <xdr:cNvCxnSpPr/>
      </xdr:nvCxnSpPr>
      <xdr:spPr>
        <a:xfrm>
          <a:off x="11203940" y="1840066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53" name="テキスト ボックス 652">
          <a:extLst>
            <a:ext uri="{FF2B5EF4-FFF2-40B4-BE49-F238E27FC236}">
              <a16:creationId xmlns:a16="http://schemas.microsoft.com/office/drawing/2014/main" id="{B6BF1D70-063E-45F1-B218-70EC98F81E68}"/>
            </a:ext>
          </a:extLst>
        </xdr:cNvPr>
        <xdr:cNvSpPr txBox="1"/>
      </xdr:nvSpPr>
      <xdr:spPr>
        <a:xfrm>
          <a:off x="10842791" y="1825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54" name="直線コネクタ 653">
          <a:extLst>
            <a:ext uri="{FF2B5EF4-FFF2-40B4-BE49-F238E27FC236}">
              <a16:creationId xmlns:a16="http://schemas.microsoft.com/office/drawing/2014/main" id="{3ECAB2BB-84D1-4912-80C6-AE1B64B4F077}"/>
            </a:ext>
          </a:extLst>
        </xdr:cNvPr>
        <xdr:cNvCxnSpPr/>
      </xdr:nvCxnSpPr>
      <xdr:spPr>
        <a:xfrm>
          <a:off x="11203940" y="1806838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55" name="テキスト ボックス 654">
          <a:extLst>
            <a:ext uri="{FF2B5EF4-FFF2-40B4-BE49-F238E27FC236}">
              <a16:creationId xmlns:a16="http://schemas.microsoft.com/office/drawing/2014/main" id="{6E2224ED-37D0-44EC-9F7B-570C3CB5D526}"/>
            </a:ext>
          </a:extLst>
        </xdr:cNvPr>
        <xdr:cNvSpPr txBox="1"/>
      </xdr:nvSpPr>
      <xdr:spPr>
        <a:xfrm>
          <a:off x="10842791" y="1792425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56" name="直線コネクタ 655">
          <a:extLst>
            <a:ext uri="{FF2B5EF4-FFF2-40B4-BE49-F238E27FC236}">
              <a16:creationId xmlns:a16="http://schemas.microsoft.com/office/drawing/2014/main" id="{C1BD22FA-EFB0-4BD7-B3E5-06B601D7C08B}"/>
            </a:ext>
          </a:extLst>
        </xdr:cNvPr>
        <xdr:cNvCxnSpPr/>
      </xdr:nvCxnSpPr>
      <xdr:spPr>
        <a:xfrm>
          <a:off x="11203940" y="1774561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57" name="テキスト ボックス 656">
          <a:extLst>
            <a:ext uri="{FF2B5EF4-FFF2-40B4-BE49-F238E27FC236}">
              <a16:creationId xmlns:a16="http://schemas.microsoft.com/office/drawing/2014/main" id="{67B796D0-9976-4650-92EF-51537EA71CB1}"/>
            </a:ext>
          </a:extLst>
        </xdr:cNvPr>
        <xdr:cNvSpPr txBox="1"/>
      </xdr:nvSpPr>
      <xdr:spPr>
        <a:xfrm>
          <a:off x="1084279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58" name="直線コネクタ 657">
          <a:extLst>
            <a:ext uri="{FF2B5EF4-FFF2-40B4-BE49-F238E27FC236}">
              <a16:creationId xmlns:a16="http://schemas.microsoft.com/office/drawing/2014/main" id="{8547FCB7-9B8C-4F9B-9915-A89CA830DD42}"/>
            </a:ext>
          </a:extLst>
        </xdr:cNvPr>
        <xdr:cNvCxnSpPr/>
      </xdr:nvCxnSpPr>
      <xdr:spPr>
        <a:xfrm>
          <a:off x="11203940" y="1741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59" name="テキスト ボックス 658">
          <a:extLst>
            <a:ext uri="{FF2B5EF4-FFF2-40B4-BE49-F238E27FC236}">
              <a16:creationId xmlns:a16="http://schemas.microsoft.com/office/drawing/2014/main" id="{ADFD58F1-694C-4529-9174-91CAFC7F79E4}"/>
            </a:ext>
          </a:extLst>
        </xdr:cNvPr>
        <xdr:cNvSpPr txBox="1"/>
      </xdr:nvSpPr>
      <xdr:spPr>
        <a:xfrm>
          <a:off x="10842791" y="1727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60" name="直線コネクタ 659">
          <a:extLst>
            <a:ext uri="{FF2B5EF4-FFF2-40B4-BE49-F238E27FC236}">
              <a16:creationId xmlns:a16="http://schemas.microsoft.com/office/drawing/2014/main" id="{5608AC77-5F72-45A4-BF0A-24A3CE1D618E}"/>
            </a:ext>
          </a:extLst>
        </xdr:cNvPr>
        <xdr:cNvCxnSpPr/>
      </xdr:nvCxnSpPr>
      <xdr:spPr>
        <a:xfrm>
          <a:off x="11203940" y="1709057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661" name="テキスト ボックス 660">
          <a:extLst>
            <a:ext uri="{FF2B5EF4-FFF2-40B4-BE49-F238E27FC236}">
              <a16:creationId xmlns:a16="http://schemas.microsoft.com/office/drawing/2014/main" id="{B1DF5AEA-DF8B-435E-B49F-158437F5DBD3}"/>
            </a:ext>
          </a:extLst>
        </xdr:cNvPr>
        <xdr:cNvSpPr txBox="1"/>
      </xdr:nvSpPr>
      <xdr:spPr>
        <a:xfrm>
          <a:off x="10905006" y="16946443"/>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62" name="直線コネクタ 661">
          <a:extLst>
            <a:ext uri="{FF2B5EF4-FFF2-40B4-BE49-F238E27FC236}">
              <a16:creationId xmlns:a16="http://schemas.microsoft.com/office/drawing/2014/main" id="{4D68D9BE-AB9D-4B65-B116-994E603B5F60}"/>
            </a:ext>
          </a:extLst>
        </xdr:cNvPr>
        <xdr:cNvCxnSpPr/>
      </xdr:nvCxnSpPr>
      <xdr:spPr>
        <a:xfrm>
          <a:off x="1120394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63" name="【公民館】&#10;有形固定資産減価償却率グラフ枠">
          <a:extLst>
            <a:ext uri="{FF2B5EF4-FFF2-40B4-BE49-F238E27FC236}">
              <a16:creationId xmlns:a16="http://schemas.microsoft.com/office/drawing/2014/main" id="{99DE34DA-DE5C-4CCC-B07B-97E3BA7DD0FB}"/>
            </a:ext>
          </a:extLst>
        </xdr:cNvPr>
        <xdr:cNvSpPr/>
      </xdr:nvSpPr>
      <xdr:spPr>
        <a:xfrm>
          <a:off x="11203940" y="16760190"/>
          <a:ext cx="424815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89263</xdr:rowOff>
    </xdr:from>
    <xdr:to>
      <xdr:col>85</xdr:col>
      <xdr:colOff>126364</xdr:colOff>
      <xdr:row>109</xdr:row>
      <xdr:rowOff>35379</xdr:rowOff>
    </xdr:to>
    <xdr:cxnSp macro="">
      <xdr:nvCxnSpPr>
        <xdr:cNvPr id="664" name="直線コネクタ 663">
          <a:extLst>
            <a:ext uri="{FF2B5EF4-FFF2-40B4-BE49-F238E27FC236}">
              <a16:creationId xmlns:a16="http://schemas.microsoft.com/office/drawing/2014/main" id="{8706AED4-CA07-4716-B390-0F576F561B8D}"/>
            </a:ext>
          </a:extLst>
        </xdr:cNvPr>
        <xdr:cNvCxnSpPr/>
      </xdr:nvCxnSpPr>
      <xdr:spPr>
        <a:xfrm flipV="1">
          <a:off x="14703424" y="17238073"/>
          <a:ext cx="0" cy="14853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665" name="【公民館】&#10;有形固定資産減価償却率最小値テキスト">
          <a:extLst>
            <a:ext uri="{FF2B5EF4-FFF2-40B4-BE49-F238E27FC236}">
              <a16:creationId xmlns:a16="http://schemas.microsoft.com/office/drawing/2014/main" id="{94FDF59D-7421-4654-82E6-2E99FE24276F}"/>
            </a:ext>
          </a:extLst>
        </xdr:cNvPr>
        <xdr:cNvSpPr txBox="1"/>
      </xdr:nvSpPr>
      <xdr:spPr>
        <a:xfrm>
          <a:off x="1474216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666" name="直線コネクタ 665">
          <a:extLst>
            <a:ext uri="{FF2B5EF4-FFF2-40B4-BE49-F238E27FC236}">
              <a16:creationId xmlns:a16="http://schemas.microsoft.com/office/drawing/2014/main" id="{DF31D32C-BC33-4A55-98C7-AD40E4559307}"/>
            </a:ext>
          </a:extLst>
        </xdr:cNvPr>
        <xdr:cNvCxnSpPr/>
      </xdr:nvCxnSpPr>
      <xdr:spPr>
        <a:xfrm>
          <a:off x="14611350" y="1872342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35940</xdr:rowOff>
    </xdr:from>
    <xdr:ext cx="340478" cy="259045"/>
    <xdr:sp macro="" textlink="">
      <xdr:nvSpPr>
        <xdr:cNvPr id="667" name="【公民館】&#10;有形固定資産減価償却率最大値テキスト">
          <a:extLst>
            <a:ext uri="{FF2B5EF4-FFF2-40B4-BE49-F238E27FC236}">
              <a16:creationId xmlns:a16="http://schemas.microsoft.com/office/drawing/2014/main" id="{9FD8BDDC-BCA8-427A-92FE-188A2F2B3C96}"/>
            </a:ext>
          </a:extLst>
        </xdr:cNvPr>
        <xdr:cNvSpPr txBox="1"/>
      </xdr:nvSpPr>
      <xdr:spPr>
        <a:xfrm>
          <a:off x="14742160" y="1700949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89263</xdr:rowOff>
    </xdr:from>
    <xdr:to>
      <xdr:col>86</xdr:col>
      <xdr:colOff>25400</xdr:colOff>
      <xdr:row>100</xdr:row>
      <xdr:rowOff>89263</xdr:rowOff>
    </xdr:to>
    <xdr:cxnSp macro="">
      <xdr:nvCxnSpPr>
        <xdr:cNvPr id="668" name="直線コネクタ 667">
          <a:extLst>
            <a:ext uri="{FF2B5EF4-FFF2-40B4-BE49-F238E27FC236}">
              <a16:creationId xmlns:a16="http://schemas.microsoft.com/office/drawing/2014/main" id="{F1E55ABA-A545-4A99-896E-D4C42037DC41}"/>
            </a:ext>
          </a:extLst>
        </xdr:cNvPr>
        <xdr:cNvCxnSpPr/>
      </xdr:nvCxnSpPr>
      <xdr:spPr>
        <a:xfrm>
          <a:off x="14611350" y="1723807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105</xdr:row>
      <xdr:rowOff>107059</xdr:rowOff>
    </xdr:from>
    <xdr:ext cx="405111" cy="259045"/>
    <xdr:sp macro="" textlink="">
      <xdr:nvSpPr>
        <xdr:cNvPr id="669" name="【公民館】&#10;有形固定資産減価償却率平均値テキスト">
          <a:extLst>
            <a:ext uri="{FF2B5EF4-FFF2-40B4-BE49-F238E27FC236}">
              <a16:creationId xmlns:a16="http://schemas.microsoft.com/office/drawing/2014/main" id="{B954D6B9-0F8E-4958-B0DD-DE132C3A8DE3}"/>
            </a:ext>
          </a:extLst>
        </xdr:cNvPr>
        <xdr:cNvSpPr txBox="1"/>
      </xdr:nvSpPr>
      <xdr:spPr>
        <a:xfrm>
          <a:off x="14742160" y="1810740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84182</xdr:rowOff>
    </xdr:from>
    <xdr:to>
      <xdr:col>85</xdr:col>
      <xdr:colOff>177800</xdr:colOff>
      <xdr:row>107</xdr:row>
      <xdr:rowOff>14332</xdr:rowOff>
    </xdr:to>
    <xdr:sp macro="" textlink="">
      <xdr:nvSpPr>
        <xdr:cNvPr id="670" name="フローチャート: 判断 669">
          <a:extLst>
            <a:ext uri="{FF2B5EF4-FFF2-40B4-BE49-F238E27FC236}">
              <a16:creationId xmlns:a16="http://schemas.microsoft.com/office/drawing/2014/main" id="{7DA97F17-EAA3-418B-BB14-65EC7E921543}"/>
            </a:ext>
          </a:extLst>
        </xdr:cNvPr>
        <xdr:cNvSpPr/>
      </xdr:nvSpPr>
      <xdr:spPr>
        <a:xfrm>
          <a:off x="14649450" y="18259787"/>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111942</xdr:rowOff>
    </xdr:from>
    <xdr:to>
      <xdr:col>81</xdr:col>
      <xdr:colOff>101600</xdr:colOff>
      <xdr:row>106</xdr:row>
      <xdr:rowOff>42092</xdr:rowOff>
    </xdr:to>
    <xdr:sp macro="" textlink="">
      <xdr:nvSpPr>
        <xdr:cNvPr id="671" name="フローチャート: 判断 670">
          <a:extLst>
            <a:ext uri="{FF2B5EF4-FFF2-40B4-BE49-F238E27FC236}">
              <a16:creationId xmlns:a16="http://schemas.microsoft.com/office/drawing/2014/main" id="{A8FD9DFD-4114-4450-8A7D-F44104FD464D}"/>
            </a:ext>
          </a:extLst>
        </xdr:cNvPr>
        <xdr:cNvSpPr/>
      </xdr:nvSpPr>
      <xdr:spPr>
        <a:xfrm>
          <a:off x="13887450" y="18114192"/>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90714</xdr:rowOff>
    </xdr:from>
    <xdr:to>
      <xdr:col>76</xdr:col>
      <xdr:colOff>165100</xdr:colOff>
      <xdr:row>106</xdr:row>
      <xdr:rowOff>20864</xdr:rowOff>
    </xdr:to>
    <xdr:sp macro="" textlink="">
      <xdr:nvSpPr>
        <xdr:cNvPr id="672" name="フローチャート: 判断 671">
          <a:extLst>
            <a:ext uri="{FF2B5EF4-FFF2-40B4-BE49-F238E27FC236}">
              <a16:creationId xmlns:a16="http://schemas.microsoft.com/office/drawing/2014/main" id="{D2DF1313-20B3-4AD2-90C2-6516550735BF}"/>
            </a:ext>
          </a:extLst>
        </xdr:cNvPr>
        <xdr:cNvSpPr/>
      </xdr:nvSpPr>
      <xdr:spPr>
        <a:xfrm>
          <a:off x="13089890" y="18096774"/>
          <a:ext cx="1092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67855</xdr:rowOff>
    </xdr:from>
    <xdr:to>
      <xdr:col>72</xdr:col>
      <xdr:colOff>38100</xdr:colOff>
      <xdr:row>105</xdr:row>
      <xdr:rowOff>169455</xdr:rowOff>
    </xdr:to>
    <xdr:sp macro="" textlink="">
      <xdr:nvSpPr>
        <xdr:cNvPr id="673" name="フローチャート: 判断 672">
          <a:extLst>
            <a:ext uri="{FF2B5EF4-FFF2-40B4-BE49-F238E27FC236}">
              <a16:creationId xmlns:a16="http://schemas.microsoft.com/office/drawing/2014/main" id="{B747D1B7-3F89-401A-9F6F-CFEDADE4747A}"/>
            </a:ext>
          </a:extLst>
        </xdr:cNvPr>
        <xdr:cNvSpPr/>
      </xdr:nvSpPr>
      <xdr:spPr>
        <a:xfrm>
          <a:off x="12303760" y="18068200"/>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92348</xdr:rowOff>
    </xdr:from>
    <xdr:to>
      <xdr:col>67</xdr:col>
      <xdr:colOff>101600</xdr:colOff>
      <xdr:row>106</xdr:row>
      <xdr:rowOff>22498</xdr:rowOff>
    </xdr:to>
    <xdr:sp macro="" textlink="">
      <xdr:nvSpPr>
        <xdr:cNvPr id="674" name="フローチャート: 判断 673">
          <a:extLst>
            <a:ext uri="{FF2B5EF4-FFF2-40B4-BE49-F238E27FC236}">
              <a16:creationId xmlns:a16="http://schemas.microsoft.com/office/drawing/2014/main" id="{10FA949E-421C-4D86-9D06-AC09DE5DFFD0}"/>
            </a:ext>
          </a:extLst>
        </xdr:cNvPr>
        <xdr:cNvSpPr/>
      </xdr:nvSpPr>
      <xdr:spPr>
        <a:xfrm>
          <a:off x="11487150" y="18098408"/>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75" name="テキスト ボックス 674">
          <a:extLst>
            <a:ext uri="{FF2B5EF4-FFF2-40B4-BE49-F238E27FC236}">
              <a16:creationId xmlns:a16="http://schemas.microsoft.com/office/drawing/2014/main" id="{4C867F8F-0037-4E24-A5E7-A86C37884E10}"/>
            </a:ext>
          </a:extLst>
        </xdr:cNvPr>
        <xdr:cNvSpPr txBox="1"/>
      </xdr:nvSpPr>
      <xdr:spPr>
        <a:xfrm>
          <a:off x="14532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76" name="テキスト ボックス 675">
          <a:extLst>
            <a:ext uri="{FF2B5EF4-FFF2-40B4-BE49-F238E27FC236}">
              <a16:creationId xmlns:a16="http://schemas.microsoft.com/office/drawing/2014/main" id="{9310EC93-916B-4975-9A4B-BAF1E26881B8}"/>
            </a:ext>
          </a:extLst>
        </xdr:cNvPr>
        <xdr:cNvSpPr txBox="1"/>
      </xdr:nvSpPr>
      <xdr:spPr>
        <a:xfrm>
          <a:off x="13770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77" name="テキスト ボックス 676">
          <a:extLst>
            <a:ext uri="{FF2B5EF4-FFF2-40B4-BE49-F238E27FC236}">
              <a16:creationId xmlns:a16="http://schemas.microsoft.com/office/drawing/2014/main" id="{D21951FA-A264-4F94-A9B8-6F68F32FB961}"/>
            </a:ext>
          </a:extLst>
        </xdr:cNvPr>
        <xdr:cNvSpPr txBox="1"/>
      </xdr:nvSpPr>
      <xdr:spPr>
        <a:xfrm>
          <a:off x="129730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78" name="テキスト ボックス 677">
          <a:extLst>
            <a:ext uri="{FF2B5EF4-FFF2-40B4-BE49-F238E27FC236}">
              <a16:creationId xmlns:a16="http://schemas.microsoft.com/office/drawing/2014/main" id="{FAE71EB1-C3B8-4E01-9EE8-2A266289D351}"/>
            </a:ext>
          </a:extLst>
        </xdr:cNvPr>
        <xdr:cNvSpPr txBox="1"/>
      </xdr:nvSpPr>
      <xdr:spPr>
        <a:xfrm>
          <a:off x="121754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79" name="テキスト ボックス 678">
          <a:extLst>
            <a:ext uri="{FF2B5EF4-FFF2-40B4-BE49-F238E27FC236}">
              <a16:creationId xmlns:a16="http://schemas.microsoft.com/office/drawing/2014/main" id="{EEACF94F-B868-4846-86CE-F48575984190}"/>
            </a:ext>
          </a:extLst>
        </xdr:cNvPr>
        <xdr:cNvSpPr txBox="1"/>
      </xdr:nvSpPr>
      <xdr:spPr>
        <a:xfrm>
          <a:off x="113703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108</xdr:row>
      <xdr:rowOff>44994</xdr:rowOff>
    </xdr:from>
    <xdr:to>
      <xdr:col>85</xdr:col>
      <xdr:colOff>177800</xdr:colOff>
      <xdr:row>108</xdr:row>
      <xdr:rowOff>146594</xdr:rowOff>
    </xdr:to>
    <xdr:sp macro="" textlink="">
      <xdr:nvSpPr>
        <xdr:cNvPr id="680" name="楕円 679">
          <a:extLst>
            <a:ext uri="{FF2B5EF4-FFF2-40B4-BE49-F238E27FC236}">
              <a16:creationId xmlns:a16="http://schemas.microsoft.com/office/drawing/2014/main" id="{0DDD9337-B87F-47D0-90FB-10C8F7031B3D}"/>
            </a:ext>
          </a:extLst>
        </xdr:cNvPr>
        <xdr:cNvSpPr/>
      </xdr:nvSpPr>
      <xdr:spPr>
        <a:xfrm>
          <a:off x="14649450" y="18563499"/>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107</xdr:row>
      <xdr:rowOff>131371</xdr:rowOff>
    </xdr:from>
    <xdr:ext cx="405111" cy="259045"/>
    <xdr:sp macro="" textlink="">
      <xdr:nvSpPr>
        <xdr:cNvPr id="681" name="【公民館】&#10;有形固定資産減価償却率該当値テキスト">
          <a:extLst>
            <a:ext uri="{FF2B5EF4-FFF2-40B4-BE49-F238E27FC236}">
              <a16:creationId xmlns:a16="http://schemas.microsoft.com/office/drawing/2014/main" id="{52826498-9257-42C8-B33C-D5F7870CE2DC}"/>
            </a:ext>
          </a:extLst>
        </xdr:cNvPr>
        <xdr:cNvSpPr txBox="1"/>
      </xdr:nvSpPr>
      <xdr:spPr>
        <a:xfrm>
          <a:off x="14742160" y="184803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108</xdr:row>
      <xdr:rowOff>12337</xdr:rowOff>
    </xdr:from>
    <xdr:to>
      <xdr:col>81</xdr:col>
      <xdr:colOff>101600</xdr:colOff>
      <xdr:row>108</xdr:row>
      <xdr:rowOff>113937</xdr:rowOff>
    </xdr:to>
    <xdr:sp macro="" textlink="">
      <xdr:nvSpPr>
        <xdr:cNvPr id="682" name="楕円 681">
          <a:extLst>
            <a:ext uri="{FF2B5EF4-FFF2-40B4-BE49-F238E27FC236}">
              <a16:creationId xmlns:a16="http://schemas.microsoft.com/office/drawing/2014/main" id="{5ADB92C7-2D25-4AAB-8C4C-FAB9C1B9CC5C}"/>
            </a:ext>
          </a:extLst>
        </xdr:cNvPr>
        <xdr:cNvSpPr/>
      </xdr:nvSpPr>
      <xdr:spPr>
        <a:xfrm>
          <a:off x="13887450" y="18532747"/>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108</xdr:row>
      <xdr:rowOff>63137</xdr:rowOff>
    </xdr:from>
    <xdr:to>
      <xdr:col>85</xdr:col>
      <xdr:colOff>127000</xdr:colOff>
      <xdr:row>108</xdr:row>
      <xdr:rowOff>95794</xdr:rowOff>
    </xdr:to>
    <xdr:cxnSp macro="">
      <xdr:nvCxnSpPr>
        <xdr:cNvPr id="683" name="直線コネクタ 682">
          <a:extLst>
            <a:ext uri="{FF2B5EF4-FFF2-40B4-BE49-F238E27FC236}">
              <a16:creationId xmlns:a16="http://schemas.microsoft.com/office/drawing/2014/main" id="{509A6FA7-0DC4-4488-8448-3B80FBC5F023}"/>
            </a:ext>
          </a:extLst>
        </xdr:cNvPr>
        <xdr:cNvCxnSpPr/>
      </xdr:nvCxnSpPr>
      <xdr:spPr>
        <a:xfrm>
          <a:off x="13942060" y="18575927"/>
          <a:ext cx="762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107</xdr:row>
      <xdr:rowOff>151130</xdr:rowOff>
    </xdr:from>
    <xdr:to>
      <xdr:col>76</xdr:col>
      <xdr:colOff>165100</xdr:colOff>
      <xdr:row>108</xdr:row>
      <xdr:rowOff>81280</xdr:rowOff>
    </xdr:to>
    <xdr:sp macro="" textlink="">
      <xdr:nvSpPr>
        <xdr:cNvPr id="684" name="楕円 683">
          <a:extLst>
            <a:ext uri="{FF2B5EF4-FFF2-40B4-BE49-F238E27FC236}">
              <a16:creationId xmlns:a16="http://schemas.microsoft.com/office/drawing/2014/main" id="{4B0AC6F6-45C4-43CC-942F-FBFE0486F458}"/>
            </a:ext>
          </a:extLst>
        </xdr:cNvPr>
        <xdr:cNvSpPr/>
      </xdr:nvSpPr>
      <xdr:spPr>
        <a:xfrm>
          <a:off x="13089890" y="18496280"/>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108</xdr:row>
      <xdr:rowOff>30480</xdr:rowOff>
    </xdr:from>
    <xdr:to>
      <xdr:col>81</xdr:col>
      <xdr:colOff>50800</xdr:colOff>
      <xdr:row>108</xdr:row>
      <xdr:rowOff>63137</xdr:rowOff>
    </xdr:to>
    <xdr:cxnSp macro="">
      <xdr:nvCxnSpPr>
        <xdr:cNvPr id="685" name="直線コネクタ 684">
          <a:extLst>
            <a:ext uri="{FF2B5EF4-FFF2-40B4-BE49-F238E27FC236}">
              <a16:creationId xmlns:a16="http://schemas.microsoft.com/office/drawing/2014/main" id="{EC31EB27-C60C-4A80-B4EA-E68C03370FEF}"/>
            </a:ext>
          </a:extLst>
        </xdr:cNvPr>
        <xdr:cNvCxnSpPr/>
      </xdr:nvCxnSpPr>
      <xdr:spPr>
        <a:xfrm>
          <a:off x="13144500" y="18545175"/>
          <a:ext cx="797560" cy="30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107</xdr:row>
      <xdr:rowOff>118473</xdr:rowOff>
    </xdr:from>
    <xdr:to>
      <xdr:col>72</xdr:col>
      <xdr:colOff>38100</xdr:colOff>
      <xdr:row>108</xdr:row>
      <xdr:rowOff>48623</xdr:rowOff>
    </xdr:to>
    <xdr:sp macro="" textlink="">
      <xdr:nvSpPr>
        <xdr:cNvPr id="686" name="楕円 685">
          <a:extLst>
            <a:ext uri="{FF2B5EF4-FFF2-40B4-BE49-F238E27FC236}">
              <a16:creationId xmlns:a16="http://schemas.microsoft.com/office/drawing/2014/main" id="{8121D224-6E5D-4E41-A6DC-6729F1D6EE20}"/>
            </a:ext>
          </a:extLst>
        </xdr:cNvPr>
        <xdr:cNvSpPr/>
      </xdr:nvSpPr>
      <xdr:spPr>
        <a:xfrm>
          <a:off x="12303760" y="18465528"/>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107</xdr:row>
      <xdr:rowOff>169273</xdr:rowOff>
    </xdr:from>
    <xdr:to>
      <xdr:col>76</xdr:col>
      <xdr:colOff>114300</xdr:colOff>
      <xdr:row>108</xdr:row>
      <xdr:rowOff>30480</xdr:rowOff>
    </xdr:to>
    <xdr:cxnSp macro="">
      <xdr:nvCxnSpPr>
        <xdr:cNvPr id="687" name="直線コネクタ 686">
          <a:extLst>
            <a:ext uri="{FF2B5EF4-FFF2-40B4-BE49-F238E27FC236}">
              <a16:creationId xmlns:a16="http://schemas.microsoft.com/office/drawing/2014/main" id="{DEB3A856-B59F-4A5C-8161-97A303D95081}"/>
            </a:ext>
          </a:extLst>
        </xdr:cNvPr>
        <xdr:cNvCxnSpPr/>
      </xdr:nvCxnSpPr>
      <xdr:spPr>
        <a:xfrm>
          <a:off x="12346940" y="18518233"/>
          <a:ext cx="797560" cy="269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107</xdr:row>
      <xdr:rowOff>85816</xdr:rowOff>
    </xdr:from>
    <xdr:to>
      <xdr:col>67</xdr:col>
      <xdr:colOff>101600</xdr:colOff>
      <xdr:row>108</xdr:row>
      <xdr:rowOff>15966</xdr:rowOff>
    </xdr:to>
    <xdr:sp macro="" textlink="">
      <xdr:nvSpPr>
        <xdr:cNvPr id="688" name="楕円 687">
          <a:extLst>
            <a:ext uri="{FF2B5EF4-FFF2-40B4-BE49-F238E27FC236}">
              <a16:creationId xmlns:a16="http://schemas.microsoft.com/office/drawing/2014/main" id="{6D0D373B-FA53-4AEB-9666-95A923BABE39}"/>
            </a:ext>
          </a:extLst>
        </xdr:cNvPr>
        <xdr:cNvSpPr/>
      </xdr:nvSpPr>
      <xdr:spPr>
        <a:xfrm>
          <a:off x="11487150" y="18432871"/>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107</xdr:row>
      <xdr:rowOff>136616</xdr:rowOff>
    </xdr:from>
    <xdr:to>
      <xdr:col>71</xdr:col>
      <xdr:colOff>177800</xdr:colOff>
      <xdr:row>107</xdr:row>
      <xdr:rowOff>169273</xdr:rowOff>
    </xdr:to>
    <xdr:cxnSp macro="">
      <xdr:nvCxnSpPr>
        <xdr:cNvPr id="689" name="直線コネクタ 688">
          <a:extLst>
            <a:ext uri="{FF2B5EF4-FFF2-40B4-BE49-F238E27FC236}">
              <a16:creationId xmlns:a16="http://schemas.microsoft.com/office/drawing/2014/main" id="{145B224C-ACA1-4D98-A28E-60BE09B3F637}"/>
            </a:ext>
          </a:extLst>
        </xdr:cNvPr>
        <xdr:cNvCxnSpPr/>
      </xdr:nvCxnSpPr>
      <xdr:spPr>
        <a:xfrm>
          <a:off x="11541760" y="18477956"/>
          <a:ext cx="805180" cy="402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58619</xdr:rowOff>
    </xdr:from>
    <xdr:ext cx="405111" cy="259045"/>
    <xdr:sp macro="" textlink="">
      <xdr:nvSpPr>
        <xdr:cNvPr id="690" name="n_1aveValue【公民館】&#10;有形固定資産減価償却率">
          <a:extLst>
            <a:ext uri="{FF2B5EF4-FFF2-40B4-BE49-F238E27FC236}">
              <a16:creationId xmlns:a16="http://schemas.microsoft.com/office/drawing/2014/main" id="{E805CB59-31BB-4976-AFD0-925351AE2F7A}"/>
            </a:ext>
          </a:extLst>
        </xdr:cNvPr>
        <xdr:cNvSpPr txBox="1"/>
      </xdr:nvSpPr>
      <xdr:spPr>
        <a:xfrm>
          <a:off x="13738234" y="178856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37391</xdr:rowOff>
    </xdr:from>
    <xdr:ext cx="405111" cy="259045"/>
    <xdr:sp macro="" textlink="">
      <xdr:nvSpPr>
        <xdr:cNvPr id="691" name="n_2aveValue【公民館】&#10;有形固定資産減価償却率">
          <a:extLst>
            <a:ext uri="{FF2B5EF4-FFF2-40B4-BE49-F238E27FC236}">
              <a16:creationId xmlns:a16="http://schemas.microsoft.com/office/drawing/2014/main" id="{9540F59E-6CEB-4491-8AAD-1EAE2EF63D14}"/>
            </a:ext>
          </a:extLst>
        </xdr:cNvPr>
        <xdr:cNvSpPr txBox="1"/>
      </xdr:nvSpPr>
      <xdr:spPr>
        <a:xfrm>
          <a:off x="12957184" y="178681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14532</xdr:rowOff>
    </xdr:from>
    <xdr:ext cx="405111" cy="259045"/>
    <xdr:sp macro="" textlink="">
      <xdr:nvSpPr>
        <xdr:cNvPr id="692" name="n_3aveValue【公民館】&#10;有形固定資産減価償却率">
          <a:extLst>
            <a:ext uri="{FF2B5EF4-FFF2-40B4-BE49-F238E27FC236}">
              <a16:creationId xmlns:a16="http://schemas.microsoft.com/office/drawing/2014/main" id="{96A3A420-264F-4754-89C0-FB9360C9A4C4}"/>
            </a:ext>
          </a:extLst>
        </xdr:cNvPr>
        <xdr:cNvSpPr txBox="1"/>
      </xdr:nvSpPr>
      <xdr:spPr>
        <a:xfrm>
          <a:off x="12171054" y="178491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39025</xdr:rowOff>
    </xdr:from>
    <xdr:ext cx="405111" cy="259045"/>
    <xdr:sp macro="" textlink="">
      <xdr:nvSpPr>
        <xdr:cNvPr id="693" name="n_4aveValue【公民館】&#10;有形固定資産減価償却率">
          <a:extLst>
            <a:ext uri="{FF2B5EF4-FFF2-40B4-BE49-F238E27FC236}">
              <a16:creationId xmlns:a16="http://schemas.microsoft.com/office/drawing/2014/main" id="{E330EC08-F71B-489D-A45F-4D60FA0207F0}"/>
            </a:ext>
          </a:extLst>
        </xdr:cNvPr>
        <xdr:cNvSpPr txBox="1"/>
      </xdr:nvSpPr>
      <xdr:spPr>
        <a:xfrm>
          <a:off x="11354444" y="178698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108</xdr:row>
      <xdr:rowOff>105064</xdr:rowOff>
    </xdr:from>
    <xdr:ext cx="405111" cy="259045"/>
    <xdr:sp macro="" textlink="">
      <xdr:nvSpPr>
        <xdr:cNvPr id="694" name="n_1mainValue【公民館】&#10;有形固定資産減価償却率">
          <a:extLst>
            <a:ext uri="{FF2B5EF4-FFF2-40B4-BE49-F238E27FC236}">
              <a16:creationId xmlns:a16="http://schemas.microsoft.com/office/drawing/2014/main" id="{F8C2CC78-3662-46BE-B474-FFCB5CE1C685}"/>
            </a:ext>
          </a:extLst>
        </xdr:cNvPr>
        <xdr:cNvSpPr txBox="1"/>
      </xdr:nvSpPr>
      <xdr:spPr>
        <a:xfrm>
          <a:off x="13738234" y="186197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108</xdr:row>
      <xdr:rowOff>72407</xdr:rowOff>
    </xdr:from>
    <xdr:ext cx="405111" cy="259045"/>
    <xdr:sp macro="" textlink="">
      <xdr:nvSpPr>
        <xdr:cNvPr id="695" name="n_2mainValue【公民館】&#10;有形固定資産減価償却率">
          <a:extLst>
            <a:ext uri="{FF2B5EF4-FFF2-40B4-BE49-F238E27FC236}">
              <a16:creationId xmlns:a16="http://schemas.microsoft.com/office/drawing/2014/main" id="{4C757D1A-21AD-4654-B5DA-15AF82058D9C}"/>
            </a:ext>
          </a:extLst>
        </xdr:cNvPr>
        <xdr:cNvSpPr txBox="1"/>
      </xdr:nvSpPr>
      <xdr:spPr>
        <a:xfrm>
          <a:off x="12957184" y="18589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108</xdr:row>
      <xdr:rowOff>39750</xdr:rowOff>
    </xdr:from>
    <xdr:ext cx="405111" cy="259045"/>
    <xdr:sp macro="" textlink="">
      <xdr:nvSpPr>
        <xdr:cNvPr id="696" name="n_3mainValue【公民館】&#10;有形固定資産減価償却率">
          <a:extLst>
            <a:ext uri="{FF2B5EF4-FFF2-40B4-BE49-F238E27FC236}">
              <a16:creationId xmlns:a16="http://schemas.microsoft.com/office/drawing/2014/main" id="{B78974E0-EC67-47D3-952A-5FC7C691CFEA}"/>
            </a:ext>
          </a:extLst>
        </xdr:cNvPr>
        <xdr:cNvSpPr txBox="1"/>
      </xdr:nvSpPr>
      <xdr:spPr>
        <a:xfrm>
          <a:off x="12171054" y="185563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108</xdr:row>
      <xdr:rowOff>7093</xdr:rowOff>
    </xdr:from>
    <xdr:ext cx="405111" cy="259045"/>
    <xdr:sp macro="" textlink="">
      <xdr:nvSpPr>
        <xdr:cNvPr id="697" name="n_4mainValue【公民館】&#10;有形固定資産減価償却率">
          <a:extLst>
            <a:ext uri="{FF2B5EF4-FFF2-40B4-BE49-F238E27FC236}">
              <a16:creationId xmlns:a16="http://schemas.microsoft.com/office/drawing/2014/main" id="{F3431F3A-F3D3-47B3-8BE3-53F41EC6592B}"/>
            </a:ext>
          </a:extLst>
        </xdr:cNvPr>
        <xdr:cNvSpPr txBox="1"/>
      </xdr:nvSpPr>
      <xdr:spPr>
        <a:xfrm>
          <a:off x="11354444" y="185255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98" name="正方形/長方形 697">
          <a:extLst>
            <a:ext uri="{FF2B5EF4-FFF2-40B4-BE49-F238E27FC236}">
              <a16:creationId xmlns:a16="http://schemas.microsoft.com/office/drawing/2014/main" id="{9ADB8F10-4A5A-45CE-A05B-D62C446C6DA8}"/>
            </a:ext>
          </a:extLst>
        </xdr:cNvPr>
        <xdr:cNvSpPr/>
      </xdr:nvSpPr>
      <xdr:spPr>
        <a:xfrm>
          <a:off x="164592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99" name="正方形/長方形 698">
          <a:extLst>
            <a:ext uri="{FF2B5EF4-FFF2-40B4-BE49-F238E27FC236}">
              <a16:creationId xmlns:a16="http://schemas.microsoft.com/office/drawing/2014/main" id="{B24C1CD6-BA38-45AE-9357-464801FCAE0D}"/>
            </a:ext>
          </a:extLst>
        </xdr:cNvPr>
        <xdr:cNvSpPr/>
      </xdr:nvSpPr>
      <xdr:spPr>
        <a:xfrm>
          <a:off x="165900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00" name="正方形/長方形 699">
          <a:extLst>
            <a:ext uri="{FF2B5EF4-FFF2-40B4-BE49-F238E27FC236}">
              <a16:creationId xmlns:a16="http://schemas.microsoft.com/office/drawing/2014/main" id="{41E60FB9-2C75-475A-AAAD-ECF1A5EE6FE5}"/>
            </a:ext>
          </a:extLst>
        </xdr:cNvPr>
        <xdr:cNvSpPr/>
      </xdr:nvSpPr>
      <xdr:spPr>
        <a:xfrm>
          <a:off x="165900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01" name="正方形/長方形 700">
          <a:extLst>
            <a:ext uri="{FF2B5EF4-FFF2-40B4-BE49-F238E27FC236}">
              <a16:creationId xmlns:a16="http://schemas.microsoft.com/office/drawing/2014/main" id="{48AB547E-DD22-4B5B-A9A3-98D5CECAEBBC}"/>
            </a:ext>
          </a:extLst>
        </xdr:cNvPr>
        <xdr:cNvSpPr/>
      </xdr:nvSpPr>
      <xdr:spPr>
        <a:xfrm>
          <a:off x="174879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02" name="正方形/長方形 701">
          <a:extLst>
            <a:ext uri="{FF2B5EF4-FFF2-40B4-BE49-F238E27FC236}">
              <a16:creationId xmlns:a16="http://schemas.microsoft.com/office/drawing/2014/main" id="{9CEEBBD5-BB87-419F-B2DB-61A92C5ABAA2}"/>
            </a:ext>
          </a:extLst>
        </xdr:cNvPr>
        <xdr:cNvSpPr/>
      </xdr:nvSpPr>
      <xdr:spPr>
        <a:xfrm>
          <a:off x="174879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03" name="正方形/長方形 702">
          <a:extLst>
            <a:ext uri="{FF2B5EF4-FFF2-40B4-BE49-F238E27FC236}">
              <a16:creationId xmlns:a16="http://schemas.microsoft.com/office/drawing/2014/main" id="{7166F72A-3926-4AAC-A4D0-DA29AB181E72}"/>
            </a:ext>
          </a:extLst>
        </xdr:cNvPr>
        <xdr:cNvSpPr/>
      </xdr:nvSpPr>
      <xdr:spPr>
        <a:xfrm>
          <a:off x="185166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04" name="正方形/長方形 703">
          <a:extLst>
            <a:ext uri="{FF2B5EF4-FFF2-40B4-BE49-F238E27FC236}">
              <a16:creationId xmlns:a16="http://schemas.microsoft.com/office/drawing/2014/main" id="{88BC6AD8-4230-40E2-AEA6-A09F9CB77F40}"/>
            </a:ext>
          </a:extLst>
        </xdr:cNvPr>
        <xdr:cNvSpPr/>
      </xdr:nvSpPr>
      <xdr:spPr>
        <a:xfrm>
          <a:off x="185166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05" name="正方形/長方形 704">
          <a:extLst>
            <a:ext uri="{FF2B5EF4-FFF2-40B4-BE49-F238E27FC236}">
              <a16:creationId xmlns:a16="http://schemas.microsoft.com/office/drawing/2014/main" id="{971C6796-E6B2-4AF0-872E-6FA138597B51}"/>
            </a:ext>
          </a:extLst>
        </xdr:cNvPr>
        <xdr:cNvSpPr/>
      </xdr:nvSpPr>
      <xdr:spPr>
        <a:xfrm>
          <a:off x="16459200" y="16760190"/>
          <a:ext cx="42672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06" name="テキスト ボックス 705">
          <a:extLst>
            <a:ext uri="{FF2B5EF4-FFF2-40B4-BE49-F238E27FC236}">
              <a16:creationId xmlns:a16="http://schemas.microsoft.com/office/drawing/2014/main" id="{D724F5EF-4752-4A2C-B376-B818954799F3}"/>
            </a:ext>
          </a:extLst>
        </xdr:cNvPr>
        <xdr:cNvSpPr txBox="1"/>
      </xdr:nvSpPr>
      <xdr:spPr>
        <a:xfrm>
          <a:off x="1644015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07" name="直線コネクタ 706">
          <a:extLst>
            <a:ext uri="{FF2B5EF4-FFF2-40B4-BE49-F238E27FC236}">
              <a16:creationId xmlns:a16="http://schemas.microsoft.com/office/drawing/2014/main" id="{DF6B3DC8-A8EF-4EF6-8AFE-5AC254283991}"/>
            </a:ext>
          </a:extLst>
        </xdr:cNvPr>
        <xdr:cNvCxnSpPr/>
      </xdr:nvCxnSpPr>
      <xdr:spPr>
        <a:xfrm>
          <a:off x="1645920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708" name="直線コネクタ 707">
          <a:extLst>
            <a:ext uri="{FF2B5EF4-FFF2-40B4-BE49-F238E27FC236}">
              <a16:creationId xmlns:a16="http://schemas.microsoft.com/office/drawing/2014/main" id="{B282756D-E96A-43D4-AF4D-D9E382CEFE55}"/>
            </a:ext>
          </a:extLst>
        </xdr:cNvPr>
        <xdr:cNvCxnSpPr/>
      </xdr:nvCxnSpPr>
      <xdr:spPr>
        <a:xfrm>
          <a:off x="16459200" y="1866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709" name="テキスト ボックス 708">
          <a:extLst>
            <a:ext uri="{FF2B5EF4-FFF2-40B4-BE49-F238E27FC236}">
              <a16:creationId xmlns:a16="http://schemas.microsoft.com/office/drawing/2014/main" id="{7E8FA564-442E-440C-AC81-AFA2B1BB0D54}"/>
            </a:ext>
          </a:extLst>
        </xdr:cNvPr>
        <xdr:cNvSpPr txBox="1"/>
      </xdr:nvSpPr>
      <xdr:spPr>
        <a:xfrm>
          <a:off x="16047266" y="18528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710" name="直線コネクタ 709">
          <a:extLst>
            <a:ext uri="{FF2B5EF4-FFF2-40B4-BE49-F238E27FC236}">
              <a16:creationId xmlns:a16="http://schemas.microsoft.com/office/drawing/2014/main" id="{013B5CDD-B803-4F1B-A308-5F4BAD49FFF9}"/>
            </a:ext>
          </a:extLst>
        </xdr:cNvPr>
        <xdr:cNvCxnSpPr/>
      </xdr:nvCxnSpPr>
      <xdr:spPr>
        <a:xfrm>
          <a:off x="16459200" y="1828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711" name="テキスト ボックス 710">
          <a:extLst>
            <a:ext uri="{FF2B5EF4-FFF2-40B4-BE49-F238E27FC236}">
              <a16:creationId xmlns:a16="http://schemas.microsoft.com/office/drawing/2014/main" id="{37FB0123-B2CA-488A-8653-438BDAA5E5AB}"/>
            </a:ext>
          </a:extLst>
        </xdr:cNvPr>
        <xdr:cNvSpPr txBox="1"/>
      </xdr:nvSpPr>
      <xdr:spPr>
        <a:xfrm>
          <a:off x="16047266" y="1814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712" name="直線コネクタ 711">
          <a:extLst>
            <a:ext uri="{FF2B5EF4-FFF2-40B4-BE49-F238E27FC236}">
              <a16:creationId xmlns:a16="http://schemas.microsoft.com/office/drawing/2014/main" id="{BF42C7A7-25A9-401C-9549-F853907C9890}"/>
            </a:ext>
          </a:extLst>
        </xdr:cNvPr>
        <xdr:cNvCxnSpPr/>
      </xdr:nvCxnSpPr>
      <xdr:spPr>
        <a:xfrm>
          <a:off x="16459200" y="1790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103</xdr:row>
      <xdr:rowOff>105427</xdr:rowOff>
    </xdr:from>
    <xdr:ext cx="531299" cy="259045"/>
    <xdr:sp macro="" textlink="">
      <xdr:nvSpPr>
        <xdr:cNvPr id="713" name="テキスト ボックス 712">
          <a:extLst>
            <a:ext uri="{FF2B5EF4-FFF2-40B4-BE49-F238E27FC236}">
              <a16:creationId xmlns:a16="http://schemas.microsoft.com/office/drawing/2014/main" id="{FF4D3ECA-A5D5-432B-B496-554639A62DCB}"/>
            </a:ext>
          </a:extLst>
        </xdr:cNvPr>
        <xdr:cNvSpPr txBox="1"/>
      </xdr:nvSpPr>
      <xdr:spPr>
        <a:xfrm>
          <a:off x="15985051" y="1776287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714" name="直線コネクタ 713">
          <a:extLst>
            <a:ext uri="{FF2B5EF4-FFF2-40B4-BE49-F238E27FC236}">
              <a16:creationId xmlns:a16="http://schemas.microsoft.com/office/drawing/2014/main" id="{87729AF7-46CE-43F2-88D5-22B6B5B66391}"/>
            </a:ext>
          </a:extLst>
        </xdr:cNvPr>
        <xdr:cNvCxnSpPr/>
      </xdr:nvCxnSpPr>
      <xdr:spPr>
        <a:xfrm>
          <a:off x="16459200" y="1752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101</xdr:row>
      <xdr:rowOff>67327</xdr:rowOff>
    </xdr:from>
    <xdr:ext cx="531299" cy="259045"/>
    <xdr:sp macro="" textlink="">
      <xdr:nvSpPr>
        <xdr:cNvPr id="715" name="テキスト ボックス 714">
          <a:extLst>
            <a:ext uri="{FF2B5EF4-FFF2-40B4-BE49-F238E27FC236}">
              <a16:creationId xmlns:a16="http://schemas.microsoft.com/office/drawing/2014/main" id="{07B9F4D0-2326-4E6F-A638-45A9A462F6EA}"/>
            </a:ext>
          </a:extLst>
        </xdr:cNvPr>
        <xdr:cNvSpPr txBox="1"/>
      </xdr:nvSpPr>
      <xdr:spPr>
        <a:xfrm>
          <a:off x="15985051" y="1738187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716" name="直線コネクタ 715">
          <a:extLst>
            <a:ext uri="{FF2B5EF4-FFF2-40B4-BE49-F238E27FC236}">
              <a16:creationId xmlns:a16="http://schemas.microsoft.com/office/drawing/2014/main" id="{3C275A6C-CEB5-4423-90D8-AC91BD787927}"/>
            </a:ext>
          </a:extLst>
        </xdr:cNvPr>
        <xdr:cNvCxnSpPr/>
      </xdr:nvCxnSpPr>
      <xdr:spPr>
        <a:xfrm>
          <a:off x="16459200" y="17145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99</xdr:row>
      <xdr:rowOff>29227</xdr:rowOff>
    </xdr:from>
    <xdr:ext cx="531299" cy="259045"/>
    <xdr:sp macro="" textlink="">
      <xdr:nvSpPr>
        <xdr:cNvPr id="717" name="テキスト ボックス 716">
          <a:extLst>
            <a:ext uri="{FF2B5EF4-FFF2-40B4-BE49-F238E27FC236}">
              <a16:creationId xmlns:a16="http://schemas.microsoft.com/office/drawing/2014/main" id="{F86C29B2-B1E8-400C-81C1-2FF1D70C259B}"/>
            </a:ext>
          </a:extLst>
        </xdr:cNvPr>
        <xdr:cNvSpPr txBox="1"/>
      </xdr:nvSpPr>
      <xdr:spPr>
        <a:xfrm>
          <a:off x="15985051" y="1700087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18" name="直線コネクタ 717">
          <a:extLst>
            <a:ext uri="{FF2B5EF4-FFF2-40B4-BE49-F238E27FC236}">
              <a16:creationId xmlns:a16="http://schemas.microsoft.com/office/drawing/2014/main" id="{4BDA7154-8877-432D-BC42-C0A06068C071}"/>
            </a:ext>
          </a:extLst>
        </xdr:cNvPr>
        <xdr:cNvCxnSpPr/>
      </xdr:nvCxnSpPr>
      <xdr:spPr>
        <a:xfrm>
          <a:off x="1645920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96</xdr:row>
      <xdr:rowOff>162577</xdr:rowOff>
    </xdr:from>
    <xdr:ext cx="531299" cy="259045"/>
    <xdr:sp macro="" textlink="">
      <xdr:nvSpPr>
        <xdr:cNvPr id="719" name="テキスト ボックス 718">
          <a:extLst>
            <a:ext uri="{FF2B5EF4-FFF2-40B4-BE49-F238E27FC236}">
              <a16:creationId xmlns:a16="http://schemas.microsoft.com/office/drawing/2014/main" id="{6F578255-660E-4A37-881C-080BE2F2D70F}"/>
            </a:ext>
          </a:extLst>
        </xdr:cNvPr>
        <xdr:cNvSpPr txBox="1"/>
      </xdr:nvSpPr>
      <xdr:spPr>
        <a:xfrm>
          <a:off x="15985051" y="16623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20" name="【公民館】&#10;一人当たり面積グラフ枠">
          <a:extLst>
            <a:ext uri="{FF2B5EF4-FFF2-40B4-BE49-F238E27FC236}">
              <a16:creationId xmlns:a16="http://schemas.microsoft.com/office/drawing/2014/main" id="{7C97E1E3-79B2-4284-A674-80E4A88637D6}"/>
            </a:ext>
          </a:extLst>
        </xdr:cNvPr>
        <xdr:cNvSpPr/>
      </xdr:nvSpPr>
      <xdr:spPr>
        <a:xfrm>
          <a:off x="16459200" y="16760190"/>
          <a:ext cx="42672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105918</xdr:rowOff>
    </xdr:from>
    <xdr:to>
      <xdr:col>116</xdr:col>
      <xdr:colOff>62864</xdr:colOff>
      <xdr:row>108</xdr:row>
      <xdr:rowOff>150037</xdr:rowOff>
    </xdr:to>
    <xdr:cxnSp macro="">
      <xdr:nvCxnSpPr>
        <xdr:cNvPr id="721" name="直線コネクタ 720">
          <a:extLst>
            <a:ext uri="{FF2B5EF4-FFF2-40B4-BE49-F238E27FC236}">
              <a16:creationId xmlns:a16="http://schemas.microsoft.com/office/drawing/2014/main" id="{3383FEFE-BF11-4D3B-8F60-C566017404EB}"/>
            </a:ext>
          </a:extLst>
        </xdr:cNvPr>
        <xdr:cNvCxnSpPr/>
      </xdr:nvCxnSpPr>
      <xdr:spPr>
        <a:xfrm flipV="1">
          <a:off x="19947254" y="17249013"/>
          <a:ext cx="0" cy="14176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153864</xdr:rowOff>
    </xdr:from>
    <xdr:ext cx="469744" cy="259045"/>
    <xdr:sp macro="" textlink="">
      <xdr:nvSpPr>
        <xdr:cNvPr id="722" name="【公民館】&#10;一人当たり面積最小値テキスト">
          <a:extLst>
            <a:ext uri="{FF2B5EF4-FFF2-40B4-BE49-F238E27FC236}">
              <a16:creationId xmlns:a16="http://schemas.microsoft.com/office/drawing/2014/main" id="{944AC289-F6D1-46B6-94E8-97BDC85119D1}"/>
            </a:ext>
          </a:extLst>
        </xdr:cNvPr>
        <xdr:cNvSpPr txBox="1"/>
      </xdr:nvSpPr>
      <xdr:spPr>
        <a:xfrm>
          <a:off x="19985990" y="18670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150037</xdr:rowOff>
    </xdr:from>
    <xdr:to>
      <xdr:col>116</xdr:col>
      <xdr:colOff>152400</xdr:colOff>
      <xdr:row>108</xdr:row>
      <xdr:rowOff>150037</xdr:rowOff>
    </xdr:to>
    <xdr:cxnSp macro="">
      <xdr:nvCxnSpPr>
        <xdr:cNvPr id="723" name="直線コネクタ 722">
          <a:extLst>
            <a:ext uri="{FF2B5EF4-FFF2-40B4-BE49-F238E27FC236}">
              <a16:creationId xmlns:a16="http://schemas.microsoft.com/office/drawing/2014/main" id="{A8476F9A-8DB9-4D86-A131-96CB3F6331BC}"/>
            </a:ext>
          </a:extLst>
        </xdr:cNvPr>
        <xdr:cNvCxnSpPr/>
      </xdr:nvCxnSpPr>
      <xdr:spPr>
        <a:xfrm>
          <a:off x="19885660" y="1866663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52595</xdr:rowOff>
    </xdr:from>
    <xdr:ext cx="534377" cy="259045"/>
    <xdr:sp macro="" textlink="">
      <xdr:nvSpPr>
        <xdr:cNvPr id="724" name="【公民館】&#10;一人当たり面積最大値テキスト">
          <a:extLst>
            <a:ext uri="{FF2B5EF4-FFF2-40B4-BE49-F238E27FC236}">
              <a16:creationId xmlns:a16="http://schemas.microsoft.com/office/drawing/2014/main" id="{C6944E8B-291A-4FAD-910A-BE6C696A8AF0}"/>
            </a:ext>
          </a:extLst>
        </xdr:cNvPr>
        <xdr:cNvSpPr txBox="1"/>
      </xdr:nvSpPr>
      <xdr:spPr>
        <a:xfrm>
          <a:off x="19985990" y="170299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105918</xdr:rowOff>
    </xdr:from>
    <xdr:to>
      <xdr:col>116</xdr:col>
      <xdr:colOff>152400</xdr:colOff>
      <xdr:row>100</xdr:row>
      <xdr:rowOff>105918</xdr:rowOff>
    </xdr:to>
    <xdr:cxnSp macro="">
      <xdr:nvCxnSpPr>
        <xdr:cNvPr id="725" name="直線コネクタ 724">
          <a:extLst>
            <a:ext uri="{FF2B5EF4-FFF2-40B4-BE49-F238E27FC236}">
              <a16:creationId xmlns:a16="http://schemas.microsoft.com/office/drawing/2014/main" id="{83537CA5-D967-4405-8436-C94B425EA52E}"/>
            </a:ext>
          </a:extLst>
        </xdr:cNvPr>
        <xdr:cNvCxnSpPr/>
      </xdr:nvCxnSpPr>
      <xdr:spPr>
        <a:xfrm>
          <a:off x="19885660" y="1724901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46525</xdr:rowOff>
    </xdr:from>
    <xdr:ext cx="469744" cy="259045"/>
    <xdr:sp macro="" textlink="">
      <xdr:nvSpPr>
        <xdr:cNvPr id="726" name="【公民館】&#10;一人当たり面積平均値テキスト">
          <a:extLst>
            <a:ext uri="{FF2B5EF4-FFF2-40B4-BE49-F238E27FC236}">
              <a16:creationId xmlns:a16="http://schemas.microsoft.com/office/drawing/2014/main" id="{AC34BEE8-350B-4965-BA7E-BCD7270153EF}"/>
            </a:ext>
          </a:extLst>
        </xdr:cNvPr>
        <xdr:cNvSpPr txBox="1"/>
      </xdr:nvSpPr>
      <xdr:spPr>
        <a:xfrm>
          <a:off x="19985990" y="1839358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23648</xdr:rowOff>
    </xdr:from>
    <xdr:to>
      <xdr:col>116</xdr:col>
      <xdr:colOff>114300</xdr:colOff>
      <xdr:row>108</xdr:row>
      <xdr:rowOff>125248</xdr:rowOff>
    </xdr:to>
    <xdr:sp macro="" textlink="">
      <xdr:nvSpPr>
        <xdr:cNvPr id="727" name="フローチャート: 判断 726">
          <a:extLst>
            <a:ext uri="{FF2B5EF4-FFF2-40B4-BE49-F238E27FC236}">
              <a16:creationId xmlns:a16="http://schemas.microsoft.com/office/drawing/2014/main" id="{1F261128-5F09-4AB1-B7BC-F06AD3FE0C53}"/>
            </a:ext>
          </a:extLst>
        </xdr:cNvPr>
        <xdr:cNvSpPr/>
      </xdr:nvSpPr>
      <xdr:spPr>
        <a:xfrm>
          <a:off x="19904710" y="18536438"/>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108</xdr:row>
      <xdr:rowOff>21132</xdr:rowOff>
    </xdr:from>
    <xdr:to>
      <xdr:col>112</xdr:col>
      <xdr:colOff>38100</xdr:colOff>
      <xdr:row>108</xdr:row>
      <xdr:rowOff>122732</xdr:rowOff>
    </xdr:to>
    <xdr:sp macro="" textlink="">
      <xdr:nvSpPr>
        <xdr:cNvPr id="728" name="フローチャート: 判断 727">
          <a:extLst>
            <a:ext uri="{FF2B5EF4-FFF2-40B4-BE49-F238E27FC236}">
              <a16:creationId xmlns:a16="http://schemas.microsoft.com/office/drawing/2014/main" id="{16F5217D-C0D2-48BE-A334-19257B5C93DE}"/>
            </a:ext>
          </a:extLst>
        </xdr:cNvPr>
        <xdr:cNvSpPr/>
      </xdr:nvSpPr>
      <xdr:spPr>
        <a:xfrm>
          <a:off x="19161760" y="18533922"/>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108</xdr:row>
      <xdr:rowOff>24791</xdr:rowOff>
    </xdr:from>
    <xdr:to>
      <xdr:col>107</xdr:col>
      <xdr:colOff>101600</xdr:colOff>
      <xdr:row>108</xdr:row>
      <xdr:rowOff>126391</xdr:rowOff>
    </xdr:to>
    <xdr:sp macro="" textlink="">
      <xdr:nvSpPr>
        <xdr:cNvPr id="729" name="フローチャート: 判断 728">
          <a:extLst>
            <a:ext uri="{FF2B5EF4-FFF2-40B4-BE49-F238E27FC236}">
              <a16:creationId xmlns:a16="http://schemas.microsoft.com/office/drawing/2014/main" id="{DC6E5497-10BA-4F56-B911-F6953A520CF6}"/>
            </a:ext>
          </a:extLst>
        </xdr:cNvPr>
        <xdr:cNvSpPr/>
      </xdr:nvSpPr>
      <xdr:spPr>
        <a:xfrm>
          <a:off x="18345150" y="18537581"/>
          <a:ext cx="9779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108</xdr:row>
      <xdr:rowOff>30048</xdr:rowOff>
    </xdr:from>
    <xdr:to>
      <xdr:col>102</xdr:col>
      <xdr:colOff>165100</xdr:colOff>
      <xdr:row>108</xdr:row>
      <xdr:rowOff>131648</xdr:rowOff>
    </xdr:to>
    <xdr:sp macro="" textlink="">
      <xdr:nvSpPr>
        <xdr:cNvPr id="730" name="フローチャート: 判断 729">
          <a:extLst>
            <a:ext uri="{FF2B5EF4-FFF2-40B4-BE49-F238E27FC236}">
              <a16:creationId xmlns:a16="http://schemas.microsoft.com/office/drawing/2014/main" id="{ED6613CD-BE03-47BE-A416-9D2966A75885}"/>
            </a:ext>
          </a:extLst>
        </xdr:cNvPr>
        <xdr:cNvSpPr/>
      </xdr:nvSpPr>
      <xdr:spPr>
        <a:xfrm>
          <a:off x="17547590" y="18544743"/>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108</xdr:row>
      <xdr:rowOff>27381</xdr:rowOff>
    </xdr:from>
    <xdr:to>
      <xdr:col>98</xdr:col>
      <xdr:colOff>38100</xdr:colOff>
      <xdr:row>108</xdr:row>
      <xdr:rowOff>128981</xdr:rowOff>
    </xdr:to>
    <xdr:sp macro="" textlink="">
      <xdr:nvSpPr>
        <xdr:cNvPr id="731" name="フローチャート: 判断 730">
          <a:extLst>
            <a:ext uri="{FF2B5EF4-FFF2-40B4-BE49-F238E27FC236}">
              <a16:creationId xmlns:a16="http://schemas.microsoft.com/office/drawing/2014/main" id="{0A17D350-DCAF-4C91-975E-FB11C0A61022}"/>
            </a:ext>
          </a:extLst>
        </xdr:cNvPr>
        <xdr:cNvSpPr/>
      </xdr:nvSpPr>
      <xdr:spPr>
        <a:xfrm>
          <a:off x="16761460" y="18542076"/>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32" name="テキスト ボックス 731">
          <a:extLst>
            <a:ext uri="{FF2B5EF4-FFF2-40B4-BE49-F238E27FC236}">
              <a16:creationId xmlns:a16="http://schemas.microsoft.com/office/drawing/2014/main" id="{5C5729B7-8B46-4B11-A181-DB6A87ED3027}"/>
            </a:ext>
          </a:extLst>
        </xdr:cNvPr>
        <xdr:cNvSpPr txBox="1"/>
      </xdr:nvSpPr>
      <xdr:spPr>
        <a:xfrm>
          <a:off x="1977644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33" name="テキスト ボックス 732">
          <a:extLst>
            <a:ext uri="{FF2B5EF4-FFF2-40B4-BE49-F238E27FC236}">
              <a16:creationId xmlns:a16="http://schemas.microsoft.com/office/drawing/2014/main" id="{4866D314-2C1A-401F-B72F-B333AF5E8C3E}"/>
            </a:ext>
          </a:extLst>
        </xdr:cNvPr>
        <xdr:cNvSpPr txBox="1"/>
      </xdr:nvSpPr>
      <xdr:spPr>
        <a:xfrm>
          <a:off x="190334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34" name="テキスト ボックス 733">
          <a:extLst>
            <a:ext uri="{FF2B5EF4-FFF2-40B4-BE49-F238E27FC236}">
              <a16:creationId xmlns:a16="http://schemas.microsoft.com/office/drawing/2014/main" id="{EEBD7A9F-0C34-41A0-9C20-A89A6389A16E}"/>
            </a:ext>
          </a:extLst>
        </xdr:cNvPr>
        <xdr:cNvSpPr txBox="1"/>
      </xdr:nvSpPr>
      <xdr:spPr>
        <a:xfrm>
          <a:off x="182283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35" name="テキスト ボックス 734">
          <a:extLst>
            <a:ext uri="{FF2B5EF4-FFF2-40B4-BE49-F238E27FC236}">
              <a16:creationId xmlns:a16="http://schemas.microsoft.com/office/drawing/2014/main" id="{3BA08238-C99B-46E9-AEE0-1EE724ECEFF7}"/>
            </a:ext>
          </a:extLst>
        </xdr:cNvPr>
        <xdr:cNvSpPr txBox="1"/>
      </xdr:nvSpPr>
      <xdr:spPr>
        <a:xfrm>
          <a:off x="174307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36" name="テキスト ボックス 735">
          <a:extLst>
            <a:ext uri="{FF2B5EF4-FFF2-40B4-BE49-F238E27FC236}">
              <a16:creationId xmlns:a16="http://schemas.microsoft.com/office/drawing/2014/main" id="{8039F53E-78BB-4538-B9B0-2750BDF10D53}"/>
            </a:ext>
          </a:extLst>
        </xdr:cNvPr>
        <xdr:cNvSpPr txBox="1"/>
      </xdr:nvSpPr>
      <xdr:spPr>
        <a:xfrm>
          <a:off x="166331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50851</xdr:rowOff>
    </xdr:from>
    <xdr:to>
      <xdr:col>116</xdr:col>
      <xdr:colOff>114300</xdr:colOff>
      <xdr:row>108</xdr:row>
      <xdr:rowOff>152451</xdr:rowOff>
    </xdr:to>
    <xdr:sp macro="" textlink="">
      <xdr:nvSpPr>
        <xdr:cNvPr id="737" name="楕円 736">
          <a:extLst>
            <a:ext uri="{FF2B5EF4-FFF2-40B4-BE49-F238E27FC236}">
              <a16:creationId xmlns:a16="http://schemas.microsoft.com/office/drawing/2014/main" id="{B2CA4EF5-BC4B-488F-A617-EC9FCB2CFBAB}"/>
            </a:ext>
          </a:extLst>
        </xdr:cNvPr>
        <xdr:cNvSpPr/>
      </xdr:nvSpPr>
      <xdr:spPr>
        <a:xfrm>
          <a:off x="19904710" y="18571261"/>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108</xdr:row>
      <xdr:rowOff>2075</xdr:rowOff>
    </xdr:from>
    <xdr:ext cx="469744" cy="259045"/>
    <xdr:sp macro="" textlink="">
      <xdr:nvSpPr>
        <xdr:cNvPr id="738" name="【公民館】&#10;一人当たり面積該当値テキスト">
          <a:extLst>
            <a:ext uri="{FF2B5EF4-FFF2-40B4-BE49-F238E27FC236}">
              <a16:creationId xmlns:a16="http://schemas.microsoft.com/office/drawing/2014/main" id="{67459F9F-66D8-40AF-9990-A4BBD8E3A7DC}"/>
            </a:ext>
          </a:extLst>
        </xdr:cNvPr>
        <xdr:cNvSpPr txBox="1"/>
      </xdr:nvSpPr>
      <xdr:spPr>
        <a:xfrm>
          <a:off x="19985990" y="185186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108</xdr:row>
      <xdr:rowOff>52527</xdr:rowOff>
    </xdr:from>
    <xdr:to>
      <xdr:col>112</xdr:col>
      <xdr:colOff>38100</xdr:colOff>
      <xdr:row>108</xdr:row>
      <xdr:rowOff>154127</xdr:rowOff>
    </xdr:to>
    <xdr:sp macro="" textlink="">
      <xdr:nvSpPr>
        <xdr:cNvPr id="739" name="楕円 738">
          <a:extLst>
            <a:ext uri="{FF2B5EF4-FFF2-40B4-BE49-F238E27FC236}">
              <a16:creationId xmlns:a16="http://schemas.microsoft.com/office/drawing/2014/main" id="{199E9C92-008B-4CAD-9AEE-F227D345C7F7}"/>
            </a:ext>
          </a:extLst>
        </xdr:cNvPr>
        <xdr:cNvSpPr/>
      </xdr:nvSpPr>
      <xdr:spPr>
        <a:xfrm>
          <a:off x="19161760" y="18572937"/>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101651</xdr:rowOff>
    </xdr:from>
    <xdr:to>
      <xdr:col>116</xdr:col>
      <xdr:colOff>63500</xdr:colOff>
      <xdr:row>108</xdr:row>
      <xdr:rowOff>103327</xdr:rowOff>
    </xdr:to>
    <xdr:cxnSp macro="">
      <xdr:nvCxnSpPr>
        <xdr:cNvPr id="740" name="直線コネクタ 739">
          <a:extLst>
            <a:ext uri="{FF2B5EF4-FFF2-40B4-BE49-F238E27FC236}">
              <a16:creationId xmlns:a16="http://schemas.microsoft.com/office/drawing/2014/main" id="{FF059A2F-9939-4765-A9CB-5363BF326B20}"/>
            </a:ext>
          </a:extLst>
        </xdr:cNvPr>
        <xdr:cNvCxnSpPr/>
      </xdr:nvCxnSpPr>
      <xdr:spPr>
        <a:xfrm flipV="1">
          <a:off x="19204940" y="18614441"/>
          <a:ext cx="742950" cy="3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53518</xdr:rowOff>
    </xdr:from>
    <xdr:to>
      <xdr:col>107</xdr:col>
      <xdr:colOff>101600</xdr:colOff>
      <xdr:row>108</xdr:row>
      <xdr:rowOff>155118</xdr:rowOff>
    </xdr:to>
    <xdr:sp macro="" textlink="">
      <xdr:nvSpPr>
        <xdr:cNvPr id="741" name="楕円 740">
          <a:extLst>
            <a:ext uri="{FF2B5EF4-FFF2-40B4-BE49-F238E27FC236}">
              <a16:creationId xmlns:a16="http://schemas.microsoft.com/office/drawing/2014/main" id="{071803FC-F468-4ED4-A38B-CA95B9BD78F0}"/>
            </a:ext>
          </a:extLst>
        </xdr:cNvPr>
        <xdr:cNvSpPr/>
      </xdr:nvSpPr>
      <xdr:spPr>
        <a:xfrm>
          <a:off x="18345150" y="18573928"/>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103327</xdr:rowOff>
    </xdr:from>
    <xdr:to>
      <xdr:col>111</xdr:col>
      <xdr:colOff>177800</xdr:colOff>
      <xdr:row>108</xdr:row>
      <xdr:rowOff>104318</xdr:rowOff>
    </xdr:to>
    <xdr:cxnSp macro="">
      <xdr:nvCxnSpPr>
        <xdr:cNvPr id="742" name="直線コネクタ 741">
          <a:extLst>
            <a:ext uri="{FF2B5EF4-FFF2-40B4-BE49-F238E27FC236}">
              <a16:creationId xmlns:a16="http://schemas.microsoft.com/office/drawing/2014/main" id="{AA02518B-63C8-41DF-BE2B-65EAE0FC9D77}"/>
            </a:ext>
          </a:extLst>
        </xdr:cNvPr>
        <xdr:cNvCxnSpPr/>
      </xdr:nvCxnSpPr>
      <xdr:spPr>
        <a:xfrm flipV="1">
          <a:off x="18399760" y="18618022"/>
          <a:ext cx="805180" cy="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54738</xdr:rowOff>
    </xdr:from>
    <xdr:to>
      <xdr:col>102</xdr:col>
      <xdr:colOff>165100</xdr:colOff>
      <xdr:row>108</xdr:row>
      <xdr:rowOff>156338</xdr:rowOff>
    </xdr:to>
    <xdr:sp macro="" textlink="">
      <xdr:nvSpPr>
        <xdr:cNvPr id="743" name="楕円 742">
          <a:extLst>
            <a:ext uri="{FF2B5EF4-FFF2-40B4-BE49-F238E27FC236}">
              <a16:creationId xmlns:a16="http://schemas.microsoft.com/office/drawing/2014/main" id="{46ECAC5C-EA9F-48B8-AF9B-F1CCE85DF2A7}"/>
            </a:ext>
          </a:extLst>
        </xdr:cNvPr>
        <xdr:cNvSpPr/>
      </xdr:nvSpPr>
      <xdr:spPr>
        <a:xfrm>
          <a:off x="17547590" y="18575148"/>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104318</xdr:rowOff>
    </xdr:from>
    <xdr:to>
      <xdr:col>107</xdr:col>
      <xdr:colOff>50800</xdr:colOff>
      <xdr:row>108</xdr:row>
      <xdr:rowOff>105538</xdr:rowOff>
    </xdr:to>
    <xdr:cxnSp macro="">
      <xdr:nvCxnSpPr>
        <xdr:cNvPr id="744" name="直線コネクタ 743">
          <a:extLst>
            <a:ext uri="{FF2B5EF4-FFF2-40B4-BE49-F238E27FC236}">
              <a16:creationId xmlns:a16="http://schemas.microsoft.com/office/drawing/2014/main" id="{991769AA-C28B-477F-8436-6109F3166BAE}"/>
            </a:ext>
          </a:extLst>
        </xdr:cNvPr>
        <xdr:cNvCxnSpPr/>
      </xdr:nvCxnSpPr>
      <xdr:spPr>
        <a:xfrm flipV="1">
          <a:off x="17602200" y="18619013"/>
          <a:ext cx="797560" cy="12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108</xdr:row>
      <xdr:rowOff>55194</xdr:rowOff>
    </xdr:from>
    <xdr:to>
      <xdr:col>98</xdr:col>
      <xdr:colOff>38100</xdr:colOff>
      <xdr:row>108</xdr:row>
      <xdr:rowOff>156794</xdr:rowOff>
    </xdr:to>
    <xdr:sp macro="" textlink="">
      <xdr:nvSpPr>
        <xdr:cNvPr id="745" name="楕円 744">
          <a:extLst>
            <a:ext uri="{FF2B5EF4-FFF2-40B4-BE49-F238E27FC236}">
              <a16:creationId xmlns:a16="http://schemas.microsoft.com/office/drawing/2014/main" id="{BB9D74C1-5700-4344-8A72-3EF546784408}"/>
            </a:ext>
          </a:extLst>
        </xdr:cNvPr>
        <xdr:cNvSpPr/>
      </xdr:nvSpPr>
      <xdr:spPr>
        <a:xfrm>
          <a:off x="16761460" y="18575604"/>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105538</xdr:rowOff>
    </xdr:from>
    <xdr:to>
      <xdr:col>102</xdr:col>
      <xdr:colOff>114300</xdr:colOff>
      <xdr:row>108</xdr:row>
      <xdr:rowOff>105994</xdr:rowOff>
    </xdr:to>
    <xdr:cxnSp macro="">
      <xdr:nvCxnSpPr>
        <xdr:cNvPr id="746" name="直線コネクタ 745">
          <a:extLst>
            <a:ext uri="{FF2B5EF4-FFF2-40B4-BE49-F238E27FC236}">
              <a16:creationId xmlns:a16="http://schemas.microsoft.com/office/drawing/2014/main" id="{A065128C-75E3-44D6-9060-1452A3D89DB5}"/>
            </a:ext>
          </a:extLst>
        </xdr:cNvPr>
        <xdr:cNvCxnSpPr/>
      </xdr:nvCxnSpPr>
      <xdr:spPr>
        <a:xfrm flipV="1">
          <a:off x="16804640" y="18620233"/>
          <a:ext cx="797560" cy="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139259</xdr:rowOff>
    </xdr:from>
    <xdr:ext cx="469744" cy="259045"/>
    <xdr:sp macro="" textlink="">
      <xdr:nvSpPr>
        <xdr:cNvPr id="747" name="n_1aveValue【公民館】&#10;一人当たり面積">
          <a:extLst>
            <a:ext uri="{FF2B5EF4-FFF2-40B4-BE49-F238E27FC236}">
              <a16:creationId xmlns:a16="http://schemas.microsoft.com/office/drawing/2014/main" id="{5261D156-2855-4766-8501-09373E626374}"/>
            </a:ext>
          </a:extLst>
        </xdr:cNvPr>
        <xdr:cNvSpPr txBox="1"/>
      </xdr:nvSpPr>
      <xdr:spPr>
        <a:xfrm>
          <a:off x="18982132" y="18309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142918</xdr:rowOff>
    </xdr:from>
    <xdr:ext cx="469744" cy="259045"/>
    <xdr:sp macro="" textlink="">
      <xdr:nvSpPr>
        <xdr:cNvPr id="748" name="n_2aveValue【公民館】&#10;一人当たり面積">
          <a:extLst>
            <a:ext uri="{FF2B5EF4-FFF2-40B4-BE49-F238E27FC236}">
              <a16:creationId xmlns:a16="http://schemas.microsoft.com/office/drawing/2014/main" id="{54AF82C7-98F4-46FB-8C34-15D78FF5E2DD}"/>
            </a:ext>
          </a:extLst>
        </xdr:cNvPr>
        <xdr:cNvSpPr txBox="1"/>
      </xdr:nvSpPr>
      <xdr:spPr>
        <a:xfrm>
          <a:off x="18182032" y="183147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148175</xdr:rowOff>
    </xdr:from>
    <xdr:ext cx="469744" cy="259045"/>
    <xdr:sp macro="" textlink="">
      <xdr:nvSpPr>
        <xdr:cNvPr id="749" name="n_3aveValue【公民館】&#10;一人当たり面積">
          <a:extLst>
            <a:ext uri="{FF2B5EF4-FFF2-40B4-BE49-F238E27FC236}">
              <a16:creationId xmlns:a16="http://schemas.microsoft.com/office/drawing/2014/main" id="{0782C1D1-1CCD-475B-BD1C-DE0CA115FA5B}"/>
            </a:ext>
          </a:extLst>
        </xdr:cNvPr>
        <xdr:cNvSpPr txBox="1"/>
      </xdr:nvSpPr>
      <xdr:spPr>
        <a:xfrm>
          <a:off x="17384472" y="183199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145508</xdr:rowOff>
    </xdr:from>
    <xdr:ext cx="469744" cy="259045"/>
    <xdr:sp macro="" textlink="">
      <xdr:nvSpPr>
        <xdr:cNvPr id="750" name="n_4aveValue【公民館】&#10;一人当たり面積">
          <a:extLst>
            <a:ext uri="{FF2B5EF4-FFF2-40B4-BE49-F238E27FC236}">
              <a16:creationId xmlns:a16="http://schemas.microsoft.com/office/drawing/2014/main" id="{B394BB39-02D2-4330-9C5A-78E6589FC6FC}"/>
            </a:ext>
          </a:extLst>
        </xdr:cNvPr>
        <xdr:cNvSpPr txBox="1"/>
      </xdr:nvSpPr>
      <xdr:spPr>
        <a:xfrm>
          <a:off x="16588817" y="183173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145254</xdr:rowOff>
    </xdr:from>
    <xdr:ext cx="469744" cy="259045"/>
    <xdr:sp macro="" textlink="">
      <xdr:nvSpPr>
        <xdr:cNvPr id="751" name="n_1mainValue【公民館】&#10;一人当たり面積">
          <a:extLst>
            <a:ext uri="{FF2B5EF4-FFF2-40B4-BE49-F238E27FC236}">
              <a16:creationId xmlns:a16="http://schemas.microsoft.com/office/drawing/2014/main" id="{DBC72B67-E0F4-4E8D-84DC-0FC53BC8FDC0}"/>
            </a:ext>
          </a:extLst>
        </xdr:cNvPr>
        <xdr:cNvSpPr txBox="1"/>
      </xdr:nvSpPr>
      <xdr:spPr>
        <a:xfrm>
          <a:off x="18982132" y="186599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146245</xdr:rowOff>
    </xdr:from>
    <xdr:ext cx="469744" cy="259045"/>
    <xdr:sp macro="" textlink="">
      <xdr:nvSpPr>
        <xdr:cNvPr id="752" name="n_2mainValue【公民館】&#10;一人当たり面積">
          <a:extLst>
            <a:ext uri="{FF2B5EF4-FFF2-40B4-BE49-F238E27FC236}">
              <a16:creationId xmlns:a16="http://schemas.microsoft.com/office/drawing/2014/main" id="{337922B8-82E1-4681-9950-F9E79EFA279F}"/>
            </a:ext>
          </a:extLst>
        </xdr:cNvPr>
        <xdr:cNvSpPr txBox="1"/>
      </xdr:nvSpPr>
      <xdr:spPr>
        <a:xfrm>
          <a:off x="18182032" y="186609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147465</xdr:rowOff>
    </xdr:from>
    <xdr:ext cx="469744" cy="259045"/>
    <xdr:sp macro="" textlink="">
      <xdr:nvSpPr>
        <xdr:cNvPr id="753" name="n_3mainValue【公民館】&#10;一人当たり面積">
          <a:extLst>
            <a:ext uri="{FF2B5EF4-FFF2-40B4-BE49-F238E27FC236}">
              <a16:creationId xmlns:a16="http://schemas.microsoft.com/office/drawing/2014/main" id="{AA945217-1416-4127-AC34-62B33BCF5C0C}"/>
            </a:ext>
          </a:extLst>
        </xdr:cNvPr>
        <xdr:cNvSpPr txBox="1"/>
      </xdr:nvSpPr>
      <xdr:spPr>
        <a:xfrm>
          <a:off x="17384472" y="186621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147921</xdr:rowOff>
    </xdr:from>
    <xdr:ext cx="469744" cy="259045"/>
    <xdr:sp macro="" textlink="">
      <xdr:nvSpPr>
        <xdr:cNvPr id="754" name="n_4mainValue【公民館】&#10;一人当たり面積">
          <a:extLst>
            <a:ext uri="{FF2B5EF4-FFF2-40B4-BE49-F238E27FC236}">
              <a16:creationId xmlns:a16="http://schemas.microsoft.com/office/drawing/2014/main" id="{E17CF1F0-F7B9-4550-ABA0-3F98ABFEC6B1}"/>
            </a:ext>
          </a:extLst>
        </xdr:cNvPr>
        <xdr:cNvSpPr txBox="1"/>
      </xdr:nvSpPr>
      <xdr:spPr>
        <a:xfrm>
          <a:off x="16588817" y="186626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55" name="正方形/長方形 754">
          <a:extLst>
            <a:ext uri="{FF2B5EF4-FFF2-40B4-BE49-F238E27FC236}">
              <a16:creationId xmlns:a16="http://schemas.microsoft.com/office/drawing/2014/main" id="{1FABD57A-9207-478D-93AA-99794C7B644F}"/>
            </a:ext>
          </a:extLst>
        </xdr:cNvPr>
        <xdr:cNvSpPr/>
      </xdr:nvSpPr>
      <xdr:spPr>
        <a:xfrm>
          <a:off x="685800" y="19427190"/>
          <a:ext cx="20040600" cy="1908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56" name="正方形/長方形 755">
          <a:extLst>
            <a:ext uri="{FF2B5EF4-FFF2-40B4-BE49-F238E27FC236}">
              <a16:creationId xmlns:a16="http://schemas.microsoft.com/office/drawing/2014/main" id="{09C6EAC3-287D-4933-BF2E-CBC087BB4504}"/>
            </a:ext>
          </a:extLst>
        </xdr:cNvPr>
        <xdr:cNvSpPr/>
      </xdr:nvSpPr>
      <xdr:spPr>
        <a:xfrm>
          <a:off x="685800" y="19496405"/>
          <a:ext cx="34671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57" name="テキスト ボックス 756">
          <a:extLst>
            <a:ext uri="{FF2B5EF4-FFF2-40B4-BE49-F238E27FC236}">
              <a16:creationId xmlns:a16="http://schemas.microsoft.com/office/drawing/2014/main" id="{824D69B8-9564-4FB9-B1D2-DB050AE82AE8}"/>
            </a:ext>
          </a:extLst>
        </xdr:cNvPr>
        <xdr:cNvSpPr txBox="1"/>
      </xdr:nvSpPr>
      <xdr:spPr>
        <a:xfrm>
          <a:off x="762000" y="19746595"/>
          <a:ext cx="1987169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道路・公営住宅・学校施設以外の有形固定資産減価償却は類似団体平均よりも上回っている。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公民館については、築４０年以上経過して老朽化が進んでおり、大規模改修等の検討を行わなければならない段階に差し掛かっているが、将来負担比率や実質公債比率の状況を勘案しつつ、他施設への投資的事業も控えていることから、実施年度については調整が必要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学校施設については、小・中学校改築を実施しており、有形固定資産減価償却率を押し下げている。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29782CD7-ABB6-47D8-8E67-9D92AA704F54}"/>
            </a:ext>
          </a:extLst>
        </xdr:cNvPr>
        <xdr:cNvSpPr/>
      </xdr:nvSpPr>
      <xdr:spPr>
        <a:xfrm>
          <a:off x="574040" y="130810"/>
          <a:ext cx="11427460" cy="631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D93EB565-F2D1-472E-9FBD-18ED25F5F13C}"/>
            </a:ext>
          </a:extLst>
        </xdr:cNvPr>
        <xdr:cNvSpPr/>
      </xdr:nvSpPr>
      <xdr:spPr>
        <a:xfrm>
          <a:off x="17145000" y="186690"/>
          <a:ext cx="3581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F8B38EAD-4F76-474D-9F80-F8715272DE50}"/>
            </a:ext>
          </a:extLst>
        </xdr:cNvPr>
        <xdr:cNvSpPr/>
      </xdr:nvSpPr>
      <xdr:spPr>
        <a:xfrm>
          <a:off x="17160240" y="217805"/>
          <a:ext cx="354457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0EC8870A-3AF3-4C28-A537-C6F4B2F9A329}"/>
            </a:ext>
          </a:extLst>
        </xdr:cNvPr>
        <xdr:cNvSpPr/>
      </xdr:nvSpPr>
      <xdr:spPr>
        <a:xfrm>
          <a:off x="17191355" y="239395"/>
          <a:ext cx="3474085" cy="4464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北海道様似町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3E8FA548-9235-4587-B178-A80BB4741E33}"/>
            </a:ext>
          </a:extLst>
        </xdr:cNvPr>
        <xdr:cNvSpPr/>
      </xdr:nvSpPr>
      <xdr:spPr>
        <a:xfrm>
          <a:off x="14632940" y="186690"/>
          <a:ext cx="23939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95C31DDB-C5AC-48EF-ADC1-14737C56A1AE}"/>
            </a:ext>
          </a:extLst>
        </xdr:cNvPr>
        <xdr:cNvSpPr/>
      </xdr:nvSpPr>
      <xdr:spPr>
        <a:xfrm>
          <a:off x="14665960" y="217805"/>
          <a:ext cx="234569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77614983-E613-4750-B47B-31E3DE7CD11B}"/>
            </a:ext>
          </a:extLst>
        </xdr:cNvPr>
        <xdr:cNvSpPr/>
      </xdr:nvSpPr>
      <xdr:spPr>
        <a:xfrm>
          <a:off x="14687550" y="239395"/>
          <a:ext cx="2294255" cy="46291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36D5C958-1F3F-4333-B6BE-CD2A0C1376AB}"/>
            </a:ext>
          </a:extLst>
        </xdr:cNvPr>
        <xdr:cNvSpPr/>
      </xdr:nvSpPr>
      <xdr:spPr>
        <a:xfrm>
          <a:off x="685800" y="887095"/>
          <a:ext cx="9086850" cy="177609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8FD76247-7E27-483D-A7FE-F554431B95EE}"/>
            </a:ext>
          </a:extLst>
        </xdr:cNvPr>
        <xdr:cNvSpPr/>
      </xdr:nvSpPr>
      <xdr:spPr>
        <a:xfrm>
          <a:off x="816610" y="916940"/>
          <a:ext cx="124079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40706B39-FE3A-46F5-98F9-FBAF898AFBD7}"/>
            </a:ext>
          </a:extLst>
        </xdr:cNvPr>
        <xdr:cNvSpPr/>
      </xdr:nvSpPr>
      <xdr:spPr>
        <a:xfrm>
          <a:off x="2016760" y="916940"/>
          <a:ext cx="120015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3,777
3,722
364.30
6,020,649
5,958,098
62,551
3,055,900
5,993,490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31908BE8-5AC1-4486-8B94-11E4EC0E021C}"/>
            </a:ext>
          </a:extLst>
        </xdr:cNvPr>
        <xdr:cNvSpPr/>
      </xdr:nvSpPr>
      <xdr:spPr>
        <a:xfrm>
          <a:off x="3216910" y="916940"/>
          <a:ext cx="13716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9C0E7601-0901-4E10-9B67-F36ABC73C449}"/>
            </a:ext>
          </a:extLst>
        </xdr:cNvPr>
        <xdr:cNvSpPr/>
      </xdr:nvSpPr>
      <xdr:spPr>
        <a:xfrm>
          <a:off x="4588510" y="941705"/>
          <a:ext cx="181483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5DFF0431-5942-4F62-9534-70C71DEAAA20}"/>
            </a:ext>
          </a:extLst>
        </xdr:cNvPr>
        <xdr:cNvSpPr/>
      </xdr:nvSpPr>
      <xdr:spPr>
        <a:xfrm>
          <a:off x="6403340" y="941705"/>
          <a:ext cx="114046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10.9
28.3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6C4F4485-28B8-4ADE-AE1D-AAB2E10D8C1D}"/>
            </a:ext>
          </a:extLst>
        </xdr:cNvPr>
        <xdr:cNvSpPr/>
      </xdr:nvSpPr>
      <xdr:spPr>
        <a:xfrm>
          <a:off x="7603490" y="948690"/>
          <a:ext cx="585470" cy="9455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D2FC8DF7-0F54-47C8-AD5F-09FE542E1664}"/>
            </a:ext>
          </a:extLst>
        </xdr:cNvPr>
        <xdr:cNvSpPr/>
      </xdr:nvSpPr>
      <xdr:spPr>
        <a:xfrm>
          <a:off x="4588510" y="1714500"/>
          <a:ext cx="181483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E037A1B2-C1D3-44E9-9C71-D978FB74C3DC}"/>
            </a:ext>
          </a:extLst>
        </xdr:cNvPr>
        <xdr:cNvSpPr/>
      </xdr:nvSpPr>
      <xdr:spPr>
        <a:xfrm>
          <a:off x="6474460" y="1714500"/>
          <a:ext cx="308610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DB42D3E8-3220-4C9D-9CD6-AF7D24FB377F}"/>
            </a:ext>
          </a:extLst>
        </xdr:cNvPr>
        <xdr:cNvSpPr/>
      </xdr:nvSpPr>
      <xdr:spPr>
        <a:xfrm>
          <a:off x="9965690" y="887095"/>
          <a:ext cx="1371600" cy="1268095"/>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21B11230-C94B-4315-8C43-6CEBE814CDE4}"/>
            </a:ext>
          </a:extLst>
        </xdr:cNvPr>
        <xdr:cNvSpPr/>
      </xdr:nvSpPr>
      <xdr:spPr>
        <a:xfrm>
          <a:off x="10206990" y="948690"/>
          <a:ext cx="1200150" cy="2597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78C2DAC5-A6B5-4F91-858D-FE5EBCB8682E}"/>
            </a:ext>
          </a:extLst>
        </xdr:cNvPr>
        <xdr:cNvSpPr/>
      </xdr:nvSpPr>
      <xdr:spPr>
        <a:xfrm>
          <a:off x="10206990" y="1215390"/>
          <a:ext cx="120015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9C6809E4-BCD1-4146-8584-5FD577EC92F2}"/>
            </a:ext>
          </a:extLst>
        </xdr:cNvPr>
        <xdr:cNvSpPr/>
      </xdr:nvSpPr>
      <xdr:spPr>
        <a:xfrm>
          <a:off x="10206990" y="1551305"/>
          <a:ext cx="131000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E22CC23A-A2B3-48DA-B796-1E4959AC9FC8}"/>
            </a:ext>
          </a:extLst>
        </xdr:cNvPr>
        <xdr:cNvCxnSpPr/>
      </xdr:nvCxnSpPr>
      <xdr:spPr>
        <a:xfrm flipH="1">
          <a:off x="10050145" y="1045210"/>
          <a:ext cx="196215"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4D00569A-D609-4312-BB94-87D1A7453999}"/>
            </a:ext>
          </a:extLst>
        </xdr:cNvPr>
        <xdr:cNvSpPr/>
      </xdr:nvSpPr>
      <xdr:spPr>
        <a:xfrm>
          <a:off x="10107930" y="986790"/>
          <a:ext cx="8064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8C64D18B-782D-4D50-BAFC-F4DEBDA363C9}"/>
            </a:ext>
          </a:extLst>
        </xdr:cNvPr>
        <xdr:cNvSpPr/>
      </xdr:nvSpPr>
      <xdr:spPr>
        <a:xfrm>
          <a:off x="10107930" y="1253490"/>
          <a:ext cx="80645"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974CE43C-C2FC-4DAA-AC9F-E610B4470EDB}"/>
            </a:ext>
          </a:extLst>
        </xdr:cNvPr>
        <xdr:cNvCxnSpPr/>
      </xdr:nvCxnSpPr>
      <xdr:spPr>
        <a:xfrm>
          <a:off x="10135235" y="152400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7A62D1BD-2705-4E2A-9CF8-31855904B7E7}"/>
            </a:ext>
          </a:extLst>
        </xdr:cNvPr>
        <xdr:cNvCxnSpPr/>
      </xdr:nvCxnSpPr>
      <xdr:spPr>
        <a:xfrm>
          <a:off x="10074910" y="152400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62F29CA9-E9D8-41FB-9508-7912079FDDE3}"/>
            </a:ext>
          </a:extLst>
        </xdr:cNvPr>
        <xdr:cNvCxnSpPr/>
      </xdr:nvCxnSpPr>
      <xdr:spPr>
        <a:xfrm flipV="1">
          <a:off x="10135235" y="176403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74D3F8DA-39F3-4E64-BBF5-90FE18BDE24F}"/>
            </a:ext>
          </a:extLst>
        </xdr:cNvPr>
        <xdr:cNvCxnSpPr/>
      </xdr:nvCxnSpPr>
      <xdr:spPr>
        <a:xfrm>
          <a:off x="10074910" y="190119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FE7E9D47-1855-4895-B51C-689B21A41016}"/>
            </a:ext>
          </a:extLst>
        </xdr:cNvPr>
        <xdr:cNvSpPr txBox="1"/>
      </xdr:nvSpPr>
      <xdr:spPr>
        <a:xfrm>
          <a:off x="645160" y="279781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AC97ED1A-4513-4C5A-B385-A8FB11C05B49}"/>
            </a:ext>
          </a:extLst>
        </xdr:cNvPr>
        <xdr:cNvSpPr txBox="1"/>
      </xdr:nvSpPr>
      <xdr:spPr>
        <a:xfrm>
          <a:off x="645160" y="310769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B5F098AE-D4FD-4E47-8B18-460E34EFB389}"/>
            </a:ext>
          </a:extLst>
        </xdr:cNvPr>
        <xdr:cNvSpPr txBox="1"/>
      </xdr:nvSpPr>
      <xdr:spPr>
        <a:xfrm>
          <a:off x="64516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3062B32D-B427-4759-B438-FB35AD36F81D}"/>
            </a:ext>
          </a:extLst>
        </xdr:cNvPr>
        <xdr:cNvSpPr txBox="1"/>
      </xdr:nvSpPr>
      <xdr:spPr>
        <a:xfrm>
          <a:off x="645160" y="3744595"/>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2D070214-083A-45B9-98F8-21BDA48CFCBD}"/>
            </a:ext>
          </a:extLst>
        </xdr:cNvPr>
        <xdr:cNvSpPr/>
      </xdr:nvSpPr>
      <xdr:spPr>
        <a:xfrm>
          <a:off x="6858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1F93E9F3-A7DD-4030-A269-A754AC1F2934}"/>
            </a:ext>
          </a:extLst>
        </xdr:cNvPr>
        <xdr:cNvSpPr/>
      </xdr:nvSpPr>
      <xdr:spPr>
        <a:xfrm>
          <a:off x="8166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B07054F5-D964-4F40-806B-DCC64393EF84}"/>
            </a:ext>
          </a:extLst>
        </xdr:cNvPr>
        <xdr:cNvSpPr/>
      </xdr:nvSpPr>
      <xdr:spPr>
        <a:xfrm>
          <a:off x="8166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741154B9-54D7-4E88-8184-1DC4419023E6}"/>
            </a:ext>
          </a:extLst>
        </xdr:cNvPr>
        <xdr:cNvSpPr/>
      </xdr:nvSpPr>
      <xdr:spPr>
        <a:xfrm>
          <a:off x="17145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C5B99E12-BA3B-4084-A1BA-CA831B0020CD}"/>
            </a:ext>
          </a:extLst>
        </xdr:cNvPr>
        <xdr:cNvSpPr/>
      </xdr:nvSpPr>
      <xdr:spPr>
        <a:xfrm>
          <a:off x="17145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84A40D56-AE3F-4CBA-8B59-0942980A9B71}"/>
            </a:ext>
          </a:extLst>
        </xdr:cNvPr>
        <xdr:cNvSpPr/>
      </xdr:nvSpPr>
      <xdr:spPr>
        <a:xfrm>
          <a:off x="27432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03FE4DFC-65FB-4F83-8194-FFA91185FFC6}"/>
            </a:ext>
          </a:extLst>
        </xdr:cNvPr>
        <xdr:cNvSpPr/>
      </xdr:nvSpPr>
      <xdr:spPr>
        <a:xfrm>
          <a:off x="27432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F7885ED6-49E1-4067-90C4-74FD03CFE342}"/>
            </a:ext>
          </a:extLst>
        </xdr:cNvPr>
        <xdr:cNvSpPr/>
      </xdr:nvSpPr>
      <xdr:spPr>
        <a:xfrm>
          <a:off x="685800" y="533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68C97B39-F0AC-405C-99B9-5EE5FFE42A4F}"/>
            </a:ext>
          </a:extLst>
        </xdr:cNvPr>
        <xdr:cNvSpPr txBox="1"/>
      </xdr:nvSpPr>
      <xdr:spPr>
        <a:xfrm>
          <a:off x="66675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9610F79F-B6AB-4E56-8D6B-97E465B4DFB5}"/>
            </a:ext>
          </a:extLst>
        </xdr:cNvPr>
        <xdr:cNvCxnSpPr/>
      </xdr:nvCxnSpPr>
      <xdr:spPr>
        <a:xfrm>
          <a:off x="68580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C17F848C-EB26-4CDB-8B8E-CD3687A7CA76}"/>
            </a:ext>
          </a:extLst>
        </xdr:cNvPr>
        <xdr:cNvSpPr txBox="1"/>
      </xdr:nvSpPr>
      <xdr:spPr>
        <a:xfrm>
          <a:off x="273866" y="747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00E7ECF7-8A50-4DEE-B87C-E53A8EFC94CC}"/>
            </a:ext>
          </a:extLst>
        </xdr:cNvPr>
        <xdr:cNvCxnSpPr/>
      </xdr:nvCxnSpPr>
      <xdr:spPr>
        <a:xfrm>
          <a:off x="685800" y="723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a:extLst>
            <a:ext uri="{FF2B5EF4-FFF2-40B4-BE49-F238E27FC236}">
              <a16:creationId xmlns:a16="http://schemas.microsoft.com/office/drawing/2014/main" id="{86E5DD75-28B0-40BC-91BF-32FD0F5722B3}"/>
            </a:ext>
          </a:extLst>
        </xdr:cNvPr>
        <xdr:cNvSpPr txBox="1"/>
      </xdr:nvSpPr>
      <xdr:spPr>
        <a:xfrm>
          <a:off x="273866" y="709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2BF824EF-8408-4683-9926-AA82B16D9B3A}"/>
            </a:ext>
          </a:extLst>
        </xdr:cNvPr>
        <xdr:cNvCxnSpPr/>
      </xdr:nvCxnSpPr>
      <xdr:spPr>
        <a:xfrm>
          <a:off x="685800" y="685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0BA890C7-331A-4AA5-AE2B-12A4A011D030}"/>
            </a:ext>
          </a:extLst>
        </xdr:cNvPr>
        <xdr:cNvSpPr txBox="1"/>
      </xdr:nvSpPr>
      <xdr:spPr>
        <a:xfrm>
          <a:off x="343701" y="671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24A2CA71-6C0F-44D2-8673-9C2C9655EF23}"/>
            </a:ext>
          </a:extLst>
        </xdr:cNvPr>
        <xdr:cNvCxnSpPr/>
      </xdr:nvCxnSpPr>
      <xdr:spPr>
        <a:xfrm>
          <a:off x="685800" y="6473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2B285993-7B90-4529-A9EA-C624BF597055}"/>
            </a:ext>
          </a:extLst>
        </xdr:cNvPr>
        <xdr:cNvSpPr txBox="1"/>
      </xdr:nvSpPr>
      <xdr:spPr>
        <a:xfrm>
          <a:off x="343701" y="6336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2181FAFB-05EF-4296-B98D-AE3B74788574}"/>
            </a:ext>
          </a:extLst>
        </xdr:cNvPr>
        <xdr:cNvCxnSpPr/>
      </xdr:nvCxnSpPr>
      <xdr:spPr>
        <a:xfrm>
          <a:off x="685800" y="609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9EC3505D-7F81-4009-80C6-2FD716544412}"/>
            </a:ext>
          </a:extLst>
        </xdr:cNvPr>
        <xdr:cNvSpPr txBox="1"/>
      </xdr:nvSpPr>
      <xdr:spPr>
        <a:xfrm>
          <a:off x="343701" y="5955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FD25271D-16F0-48FD-96F2-8DFE40346E7B}"/>
            </a:ext>
          </a:extLst>
        </xdr:cNvPr>
        <xdr:cNvCxnSpPr/>
      </xdr:nvCxnSpPr>
      <xdr:spPr>
        <a:xfrm>
          <a:off x="685800" y="571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86377</xdr:rowOff>
    </xdr:from>
    <xdr:ext cx="338939" cy="259045"/>
    <xdr:sp macro="" textlink="">
      <xdr:nvSpPr>
        <xdr:cNvPr id="53" name="テキスト ボックス 52">
          <a:extLst>
            <a:ext uri="{FF2B5EF4-FFF2-40B4-BE49-F238E27FC236}">
              <a16:creationId xmlns:a16="http://schemas.microsoft.com/office/drawing/2014/main" id="{D2715D7F-E0D5-47C2-97D3-62A35722E8C9}"/>
            </a:ext>
          </a:extLst>
        </xdr:cNvPr>
        <xdr:cNvSpPr txBox="1"/>
      </xdr:nvSpPr>
      <xdr:spPr>
        <a:xfrm>
          <a:off x="386866" y="5574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5F352E00-2E36-40FC-A564-CC3B7BC77E06}"/>
            </a:ext>
          </a:extLst>
        </xdr:cNvPr>
        <xdr:cNvCxnSpPr/>
      </xdr:nvCxnSpPr>
      <xdr:spPr>
        <a:xfrm>
          <a:off x="68580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5" name="【図書館】&#10;有形固定資産減価償却率グラフ枠">
          <a:extLst>
            <a:ext uri="{FF2B5EF4-FFF2-40B4-BE49-F238E27FC236}">
              <a16:creationId xmlns:a16="http://schemas.microsoft.com/office/drawing/2014/main" id="{543500E1-0C2E-420B-8199-91C5A03CDEEA}"/>
            </a:ext>
          </a:extLst>
        </xdr:cNvPr>
        <xdr:cNvSpPr/>
      </xdr:nvSpPr>
      <xdr:spPr>
        <a:xfrm>
          <a:off x="685800" y="533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57150</xdr:rowOff>
    </xdr:from>
    <xdr:to>
      <xdr:col>24</xdr:col>
      <xdr:colOff>62865</xdr:colOff>
      <xdr:row>40</xdr:row>
      <xdr:rowOff>127000</xdr:rowOff>
    </xdr:to>
    <xdr:cxnSp macro="">
      <xdr:nvCxnSpPr>
        <xdr:cNvPr id="56" name="直線コネクタ 55">
          <a:extLst>
            <a:ext uri="{FF2B5EF4-FFF2-40B4-BE49-F238E27FC236}">
              <a16:creationId xmlns:a16="http://schemas.microsoft.com/office/drawing/2014/main" id="{437E2F81-862D-4EC2-96A2-8317A80CBA23}"/>
            </a:ext>
          </a:extLst>
        </xdr:cNvPr>
        <xdr:cNvCxnSpPr/>
      </xdr:nvCxnSpPr>
      <xdr:spPr>
        <a:xfrm flipV="1">
          <a:off x="4173855" y="5711190"/>
          <a:ext cx="0" cy="12776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40</xdr:row>
      <xdr:rowOff>130827</xdr:rowOff>
    </xdr:from>
    <xdr:ext cx="469744" cy="259045"/>
    <xdr:sp macro="" textlink="">
      <xdr:nvSpPr>
        <xdr:cNvPr id="57" name="【図書館】&#10;有形固定資産減価償却率最小値テキスト">
          <a:extLst>
            <a:ext uri="{FF2B5EF4-FFF2-40B4-BE49-F238E27FC236}">
              <a16:creationId xmlns:a16="http://schemas.microsoft.com/office/drawing/2014/main" id="{7B72CA37-CA1D-435D-8B66-ED4DD0789AB0}"/>
            </a:ext>
          </a:extLst>
        </xdr:cNvPr>
        <xdr:cNvSpPr txBox="1"/>
      </xdr:nvSpPr>
      <xdr:spPr>
        <a:xfrm>
          <a:off x="4212590" y="69926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40</xdr:row>
      <xdr:rowOff>127000</xdr:rowOff>
    </xdr:from>
    <xdr:to>
      <xdr:col>24</xdr:col>
      <xdr:colOff>152400</xdr:colOff>
      <xdr:row>40</xdr:row>
      <xdr:rowOff>127000</xdr:rowOff>
    </xdr:to>
    <xdr:cxnSp macro="">
      <xdr:nvCxnSpPr>
        <xdr:cNvPr id="58" name="直線コネクタ 57">
          <a:extLst>
            <a:ext uri="{FF2B5EF4-FFF2-40B4-BE49-F238E27FC236}">
              <a16:creationId xmlns:a16="http://schemas.microsoft.com/office/drawing/2014/main" id="{6287B6AB-3DE3-4519-86CE-064EDE90347C}"/>
            </a:ext>
          </a:extLst>
        </xdr:cNvPr>
        <xdr:cNvCxnSpPr/>
      </xdr:nvCxnSpPr>
      <xdr:spPr>
        <a:xfrm>
          <a:off x="4112260" y="698881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3827</xdr:rowOff>
    </xdr:from>
    <xdr:ext cx="340478" cy="259045"/>
    <xdr:sp macro="" textlink="">
      <xdr:nvSpPr>
        <xdr:cNvPr id="59" name="【図書館】&#10;有形固定資産減価償却率最大値テキスト">
          <a:extLst>
            <a:ext uri="{FF2B5EF4-FFF2-40B4-BE49-F238E27FC236}">
              <a16:creationId xmlns:a16="http://schemas.microsoft.com/office/drawing/2014/main" id="{A58FB1D7-19B6-4C6A-A9BA-20AC047A9AB5}"/>
            </a:ext>
          </a:extLst>
        </xdr:cNvPr>
        <xdr:cNvSpPr txBox="1"/>
      </xdr:nvSpPr>
      <xdr:spPr>
        <a:xfrm>
          <a:off x="4212590" y="549213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57150</xdr:rowOff>
    </xdr:from>
    <xdr:to>
      <xdr:col>24</xdr:col>
      <xdr:colOff>152400</xdr:colOff>
      <xdr:row>33</xdr:row>
      <xdr:rowOff>57150</xdr:rowOff>
    </xdr:to>
    <xdr:cxnSp macro="">
      <xdr:nvCxnSpPr>
        <xdr:cNvPr id="60" name="直線コネクタ 59">
          <a:extLst>
            <a:ext uri="{FF2B5EF4-FFF2-40B4-BE49-F238E27FC236}">
              <a16:creationId xmlns:a16="http://schemas.microsoft.com/office/drawing/2014/main" id="{0735E387-81E6-4C47-8581-2E18187E7E89}"/>
            </a:ext>
          </a:extLst>
        </xdr:cNvPr>
        <xdr:cNvCxnSpPr/>
      </xdr:nvCxnSpPr>
      <xdr:spPr>
        <a:xfrm>
          <a:off x="4112260" y="57111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97807</xdr:rowOff>
    </xdr:from>
    <xdr:ext cx="405111" cy="259045"/>
    <xdr:sp macro="" textlink="">
      <xdr:nvSpPr>
        <xdr:cNvPr id="61" name="【図書館】&#10;有形固定資産減価償却率平均値テキスト">
          <a:extLst>
            <a:ext uri="{FF2B5EF4-FFF2-40B4-BE49-F238E27FC236}">
              <a16:creationId xmlns:a16="http://schemas.microsoft.com/office/drawing/2014/main" id="{52414850-60B1-4ACA-B55E-D03230F5A246}"/>
            </a:ext>
          </a:extLst>
        </xdr:cNvPr>
        <xdr:cNvSpPr txBox="1"/>
      </xdr:nvSpPr>
      <xdr:spPr>
        <a:xfrm>
          <a:off x="4212590" y="62661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74930</xdr:rowOff>
    </xdr:from>
    <xdr:to>
      <xdr:col>24</xdr:col>
      <xdr:colOff>114300</xdr:colOff>
      <xdr:row>38</xdr:row>
      <xdr:rowOff>5080</xdr:rowOff>
    </xdr:to>
    <xdr:sp macro="" textlink="">
      <xdr:nvSpPr>
        <xdr:cNvPr id="62" name="フローチャート: 判断 61">
          <a:extLst>
            <a:ext uri="{FF2B5EF4-FFF2-40B4-BE49-F238E27FC236}">
              <a16:creationId xmlns:a16="http://schemas.microsoft.com/office/drawing/2014/main" id="{3ED36EB5-6A48-43E5-802A-DBDF999CDE9D}"/>
            </a:ext>
          </a:extLst>
        </xdr:cNvPr>
        <xdr:cNvSpPr/>
      </xdr:nvSpPr>
      <xdr:spPr>
        <a:xfrm>
          <a:off x="4131310" y="641858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5080</xdr:rowOff>
    </xdr:from>
    <xdr:to>
      <xdr:col>20</xdr:col>
      <xdr:colOff>38100</xdr:colOff>
      <xdr:row>37</xdr:row>
      <xdr:rowOff>106680</xdr:rowOff>
    </xdr:to>
    <xdr:sp macro="" textlink="">
      <xdr:nvSpPr>
        <xdr:cNvPr id="63" name="フローチャート: 判断 62">
          <a:extLst>
            <a:ext uri="{FF2B5EF4-FFF2-40B4-BE49-F238E27FC236}">
              <a16:creationId xmlns:a16="http://schemas.microsoft.com/office/drawing/2014/main" id="{C97A11F3-8BE4-499E-A0F5-2E449C7CAD04}"/>
            </a:ext>
          </a:extLst>
        </xdr:cNvPr>
        <xdr:cNvSpPr/>
      </xdr:nvSpPr>
      <xdr:spPr>
        <a:xfrm>
          <a:off x="3388360" y="635063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30480</xdr:rowOff>
    </xdr:from>
    <xdr:to>
      <xdr:col>15</xdr:col>
      <xdr:colOff>101600</xdr:colOff>
      <xdr:row>37</xdr:row>
      <xdr:rowOff>132080</xdr:rowOff>
    </xdr:to>
    <xdr:sp macro="" textlink="">
      <xdr:nvSpPr>
        <xdr:cNvPr id="64" name="フローチャート: 判断 63">
          <a:extLst>
            <a:ext uri="{FF2B5EF4-FFF2-40B4-BE49-F238E27FC236}">
              <a16:creationId xmlns:a16="http://schemas.microsoft.com/office/drawing/2014/main" id="{4F591571-6EF7-49AD-9A00-24462CF3E742}"/>
            </a:ext>
          </a:extLst>
        </xdr:cNvPr>
        <xdr:cNvSpPr/>
      </xdr:nvSpPr>
      <xdr:spPr>
        <a:xfrm>
          <a:off x="2571750" y="6372225"/>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3810</xdr:rowOff>
    </xdr:from>
    <xdr:to>
      <xdr:col>10</xdr:col>
      <xdr:colOff>165100</xdr:colOff>
      <xdr:row>37</xdr:row>
      <xdr:rowOff>105410</xdr:rowOff>
    </xdr:to>
    <xdr:sp macro="" textlink="">
      <xdr:nvSpPr>
        <xdr:cNvPr id="65" name="フローチャート: 判断 64">
          <a:extLst>
            <a:ext uri="{FF2B5EF4-FFF2-40B4-BE49-F238E27FC236}">
              <a16:creationId xmlns:a16="http://schemas.microsoft.com/office/drawing/2014/main" id="{ECEBAAFC-FFBE-4C2A-BBC3-E282F4231CCF}"/>
            </a:ext>
          </a:extLst>
        </xdr:cNvPr>
        <xdr:cNvSpPr/>
      </xdr:nvSpPr>
      <xdr:spPr>
        <a:xfrm>
          <a:off x="1774190" y="6349365"/>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90170</xdr:rowOff>
    </xdr:from>
    <xdr:to>
      <xdr:col>6</xdr:col>
      <xdr:colOff>38100</xdr:colOff>
      <xdr:row>37</xdr:row>
      <xdr:rowOff>20320</xdr:rowOff>
    </xdr:to>
    <xdr:sp macro="" textlink="">
      <xdr:nvSpPr>
        <xdr:cNvPr id="66" name="フローチャート: 判断 65">
          <a:extLst>
            <a:ext uri="{FF2B5EF4-FFF2-40B4-BE49-F238E27FC236}">
              <a16:creationId xmlns:a16="http://schemas.microsoft.com/office/drawing/2014/main" id="{733AA749-1763-4501-84AB-F43CF200D981}"/>
            </a:ext>
          </a:extLst>
        </xdr:cNvPr>
        <xdr:cNvSpPr/>
      </xdr:nvSpPr>
      <xdr:spPr>
        <a:xfrm>
          <a:off x="988060" y="6266180"/>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507A8E1F-5122-49EA-85DF-AC01792B0E64}"/>
            </a:ext>
          </a:extLst>
        </xdr:cNvPr>
        <xdr:cNvSpPr txBox="1"/>
      </xdr:nvSpPr>
      <xdr:spPr>
        <a:xfrm>
          <a:off x="400304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33212C43-85AE-4AF6-B522-731BFA6CB7BA}"/>
            </a:ext>
          </a:extLst>
        </xdr:cNvPr>
        <xdr:cNvSpPr txBox="1"/>
      </xdr:nvSpPr>
      <xdr:spPr>
        <a:xfrm>
          <a:off x="32600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F05EECE1-4CD3-4316-A668-3D0F934E63A7}"/>
            </a:ext>
          </a:extLst>
        </xdr:cNvPr>
        <xdr:cNvSpPr txBox="1"/>
      </xdr:nvSpPr>
      <xdr:spPr>
        <a:xfrm>
          <a:off x="24549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5064B34C-0629-4F49-AEFE-235D1C6B9ABD}"/>
            </a:ext>
          </a:extLst>
        </xdr:cNvPr>
        <xdr:cNvSpPr txBox="1"/>
      </xdr:nvSpPr>
      <xdr:spPr>
        <a:xfrm>
          <a:off x="16573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38EFB1FB-B8B6-44EE-8073-2301FBC5DC39}"/>
            </a:ext>
          </a:extLst>
        </xdr:cNvPr>
        <xdr:cNvSpPr txBox="1"/>
      </xdr:nvSpPr>
      <xdr:spPr>
        <a:xfrm>
          <a:off x="8597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118110</xdr:rowOff>
    </xdr:from>
    <xdr:to>
      <xdr:col>24</xdr:col>
      <xdr:colOff>114300</xdr:colOff>
      <xdr:row>38</xdr:row>
      <xdr:rowOff>48260</xdr:rowOff>
    </xdr:to>
    <xdr:sp macro="" textlink="">
      <xdr:nvSpPr>
        <xdr:cNvPr id="72" name="楕円 71">
          <a:extLst>
            <a:ext uri="{FF2B5EF4-FFF2-40B4-BE49-F238E27FC236}">
              <a16:creationId xmlns:a16="http://schemas.microsoft.com/office/drawing/2014/main" id="{80E8650F-6AD7-4D79-A7D5-4A2905556B20}"/>
            </a:ext>
          </a:extLst>
        </xdr:cNvPr>
        <xdr:cNvSpPr/>
      </xdr:nvSpPr>
      <xdr:spPr>
        <a:xfrm>
          <a:off x="4131310" y="6463665"/>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96537</xdr:rowOff>
    </xdr:from>
    <xdr:ext cx="405111" cy="259045"/>
    <xdr:sp macro="" textlink="">
      <xdr:nvSpPr>
        <xdr:cNvPr id="73" name="【図書館】&#10;有形固定資産減価償却率該当値テキスト">
          <a:extLst>
            <a:ext uri="{FF2B5EF4-FFF2-40B4-BE49-F238E27FC236}">
              <a16:creationId xmlns:a16="http://schemas.microsoft.com/office/drawing/2014/main" id="{57155D6F-54D9-46D7-AFDD-AF36DF4F18A9}"/>
            </a:ext>
          </a:extLst>
        </xdr:cNvPr>
        <xdr:cNvSpPr txBox="1"/>
      </xdr:nvSpPr>
      <xdr:spPr>
        <a:xfrm>
          <a:off x="4212590" y="6436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92710</xdr:rowOff>
    </xdr:from>
    <xdr:to>
      <xdr:col>20</xdr:col>
      <xdr:colOff>38100</xdr:colOff>
      <xdr:row>38</xdr:row>
      <xdr:rowOff>22860</xdr:rowOff>
    </xdr:to>
    <xdr:sp macro="" textlink="">
      <xdr:nvSpPr>
        <xdr:cNvPr id="74" name="楕円 73">
          <a:extLst>
            <a:ext uri="{FF2B5EF4-FFF2-40B4-BE49-F238E27FC236}">
              <a16:creationId xmlns:a16="http://schemas.microsoft.com/office/drawing/2014/main" id="{EC81C1C6-3C60-4FDA-BF39-3840A26E0749}"/>
            </a:ext>
          </a:extLst>
        </xdr:cNvPr>
        <xdr:cNvSpPr/>
      </xdr:nvSpPr>
      <xdr:spPr>
        <a:xfrm>
          <a:off x="3388360" y="6440170"/>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143510</xdr:rowOff>
    </xdr:from>
    <xdr:to>
      <xdr:col>24</xdr:col>
      <xdr:colOff>63500</xdr:colOff>
      <xdr:row>37</xdr:row>
      <xdr:rowOff>168910</xdr:rowOff>
    </xdr:to>
    <xdr:cxnSp macro="">
      <xdr:nvCxnSpPr>
        <xdr:cNvPr id="75" name="直線コネクタ 74">
          <a:extLst>
            <a:ext uri="{FF2B5EF4-FFF2-40B4-BE49-F238E27FC236}">
              <a16:creationId xmlns:a16="http://schemas.microsoft.com/office/drawing/2014/main" id="{5085DC6D-9CE7-44AE-B7D1-C9A66644972D}"/>
            </a:ext>
          </a:extLst>
        </xdr:cNvPr>
        <xdr:cNvCxnSpPr/>
      </xdr:nvCxnSpPr>
      <xdr:spPr>
        <a:xfrm>
          <a:off x="3431540" y="6485255"/>
          <a:ext cx="742950" cy="311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67310</xdr:rowOff>
    </xdr:from>
    <xdr:to>
      <xdr:col>15</xdr:col>
      <xdr:colOff>101600</xdr:colOff>
      <xdr:row>37</xdr:row>
      <xdr:rowOff>168910</xdr:rowOff>
    </xdr:to>
    <xdr:sp macro="" textlink="">
      <xdr:nvSpPr>
        <xdr:cNvPr id="76" name="楕円 75">
          <a:extLst>
            <a:ext uri="{FF2B5EF4-FFF2-40B4-BE49-F238E27FC236}">
              <a16:creationId xmlns:a16="http://schemas.microsoft.com/office/drawing/2014/main" id="{3719141D-9426-4D46-A14C-0F2FE73F3AF2}"/>
            </a:ext>
          </a:extLst>
        </xdr:cNvPr>
        <xdr:cNvSpPr/>
      </xdr:nvSpPr>
      <xdr:spPr>
        <a:xfrm>
          <a:off x="2571750" y="6409055"/>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118110</xdr:rowOff>
    </xdr:from>
    <xdr:to>
      <xdr:col>19</xdr:col>
      <xdr:colOff>177800</xdr:colOff>
      <xdr:row>37</xdr:row>
      <xdr:rowOff>143510</xdr:rowOff>
    </xdr:to>
    <xdr:cxnSp macro="">
      <xdr:nvCxnSpPr>
        <xdr:cNvPr id="77" name="直線コネクタ 76">
          <a:extLst>
            <a:ext uri="{FF2B5EF4-FFF2-40B4-BE49-F238E27FC236}">
              <a16:creationId xmlns:a16="http://schemas.microsoft.com/office/drawing/2014/main" id="{F0FC4D69-ECE4-4CB2-91D2-5F48A1A4FAD2}"/>
            </a:ext>
          </a:extLst>
        </xdr:cNvPr>
        <xdr:cNvCxnSpPr/>
      </xdr:nvCxnSpPr>
      <xdr:spPr>
        <a:xfrm>
          <a:off x="2626360" y="6463665"/>
          <a:ext cx="805180" cy="21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41910</xdr:rowOff>
    </xdr:from>
    <xdr:to>
      <xdr:col>10</xdr:col>
      <xdr:colOff>165100</xdr:colOff>
      <xdr:row>37</xdr:row>
      <xdr:rowOff>143510</xdr:rowOff>
    </xdr:to>
    <xdr:sp macro="" textlink="">
      <xdr:nvSpPr>
        <xdr:cNvPr id="78" name="楕円 77">
          <a:extLst>
            <a:ext uri="{FF2B5EF4-FFF2-40B4-BE49-F238E27FC236}">
              <a16:creationId xmlns:a16="http://schemas.microsoft.com/office/drawing/2014/main" id="{2F2ECDF0-DE56-4A10-8E9A-63887ED7C4C1}"/>
            </a:ext>
          </a:extLst>
        </xdr:cNvPr>
        <xdr:cNvSpPr/>
      </xdr:nvSpPr>
      <xdr:spPr>
        <a:xfrm>
          <a:off x="1774190" y="6387465"/>
          <a:ext cx="1092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92710</xdr:rowOff>
    </xdr:from>
    <xdr:to>
      <xdr:col>15</xdr:col>
      <xdr:colOff>50800</xdr:colOff>
      <xdr:row>37</xdr:row>
      <xdr:rowOff>118110</xdr:rowOff>
    </xdr:to>
    <xdr:cxnSp macro="">
      <xdr:nvCxnSpPr>
        <xdr:cNvPr id="79" name="直線コネクタ 78">
          <a:extLst>
            <a:ext uri="{FF2B5EF4-FFF2-40B4-BE49-F238E27FC236}">
              <a16:creationId xmlns:a16="http://schemas.microsoft.com/office/drawing/2014/main" id="{98C6238A-18B4-4562-A21A-05FA9500E577}"/>
            </a:ext>
          </a:extLst>
        </xdr:cNvPr>
        <xdr:cNvCxnSpPr/>
      </xdr:nvCxnSpPr>
      <xdr:spPr>
        <a:xfrm>
          <a:off x="1828800" y="6440170"/>
          <a:ext cx="797560" cy="234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37</xdr:row>
      <xdr:rowOff>16510</xdr:rowOff>
    </xdr:from>
    <xdr:to>
      <xdr:col>6</xdr:col>
      <xdr:colOff>38100</xdr:colOff>
      <xdr:row>37</xdr:row>
      <xdr:rowOff>118110</xdr:rowOff>
    </xdr:to>
    <xdr:sp macro="" textlink="">
      <xdr:nvSpPr>
        <xdr:cNvPr id="80" name="楕円 79">
          <a:extLst>
            <a:ext uri="{FF2B5EF4-FFF2-40B4-BE49-F238E27FC236}">
              <a16:creationId xmlns:a16="http://schemas.microsoft.com/office/drawing/2014/main" id="{118C9684-632D-4E12-B201-82B9EA0B0336}"/>
            </a:ext>
          </a:extLst>
        </xdr:cNvPr>
        <xdr:cNvSpPr/>
      </xdr:nvSpPr>
      <xdr:spPr>
        <a:xfrm>
          <a:off x="988060" y="6363970"/>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67310</xdr:rowOff>
    </xdr:from>
    <xdr:to>
      <xdr:col>10</xdr:col>
      <xdr:colOff>114300</xdr:colOff>
      <xdr:row>37</xdr:row>
      <xdr:rowOff>92710</xdr:rowOff>
    </xdr:to>
    <xdr:cxnSp macro="">
      <xdr:nvCxnSpPr>
        <xdr:cNvPr id="81" name="直線コネクタ 80">
          <a:extLst>
            <a:ext uri="{FF2B5EF4-FFF2-40B4-BE49-F238E27FC236}">
              <a16:creationId xmlns:a16="http://schemas.microsoft.com/office/drawing/2014/main" id="{30528E3F-577F-447D-9848-3C9F47B67024}"/>
            </a:ext>
          </a:extLst>
        </xdr:cNvPr>
        <xdr:cNvCxnSpPr/>
      </xdr:nvCxnSpPr>
      <xdr:spPr>
        <a:xfrm>
          <a:off x="1031240" y="6409055"/>
          <a:ext cx="797560" cy="311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123207</xdr:rowOff>
    </xdr:from>
    <xdr:ext cx="405111" cy="259045"/>
    <xdr:sp macro="" textlink="">
      <xdr:nvSpPr>
        <xdr:cNvPr id="82" name="n_1aveValue【図書館】&#10;有形固定資産減価償却率">
          <a:extLst>
            <a:ext uri="{FF2B5EF4-FFF2-40B4-BE49-F238E27FC236}">
              <a16:creationId xmlns:a16="http://schemas.microsoft.com/office/drawing/2014/main" id="{F353A2BB-7EC7-4755-BE4A-3B19A3235B2D}"/>
            </a:ext>
          </a:extLst>
        </xdr:cNvPr>
        <xdr:cNvSpPr txBox="1"/>
      </xdr:nvSpPr>
      <xdr:spPr>
        <a:xfrm>
          <a:off x="3239144" y="61258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148607</xdr:rowOff>
    </xdr:from>
    <xdr:ext cx="405111" cy="259045"/>
    <xdr:sp macro="" textlink="">
      <xdr:nvSpPr>
        <xdr:cNvPr id="83" name="n_2aveValue【図書館】&#10;有形固定資産減価償却率">
          <a:extLst>
            <a:ext uri="{FF2B5EF4-FFF2-40B4-BE49-F238E27FC236}">
              <a16:creationId xmlns:a16="http://schemas.microsoft.com/office/drawing/2014/main" id="{D928FFDA-AA54-4DFC-9997-69A79DF3CE7C}"/>
            </a:ext>
          </a:extLst>
        </xdr:cNvPr>
        <xdr:cNvSpPr txBox="1"/>
      </xdr:nvSpPr>
      <xdr:spPr>
        <a:xfrm>
          <a:off x="2439044" y="6149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121937</xdr:rowOff>
    </xdr:from>
    <xdr:ext cx="405111" cy="259045"/>
    <xdr:sp macro="" textlink="">
      <xdr:nvSpPr>
        <xdr:cNvPr id="84" name="n_3aveValue【図書館】&#10;有形固定資産減価償却率">
          <a:extLst>
            <a:ext uri="{FF2B5EF4-FFF2-40B4-BE49-F238E27FC236}">
              <a16:creationId xmlns:a16="http://schemas.microsoft.com/office/drawing/2014/main" id="{51B6D730-51FA-4691-B39A-7841E068201B}"/>
            </a:ext>
          </a:extLst>
        </xdr:cNvPr>
        <xdr:cNvSpPr txBox="1"/>
      </xdr:nvSpPr>
      <xdr:spPr>
        <a:xfrm>
          <a:off x="1641484" y="6124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36847</xdr:rowOff>
    </xdr:from>
    <xdr:ext cx="405111" cy="259045"/>
    <xdr:sp macro="" textlink="">
      <xdr:nvSpPr>
        <xdr:cNvPr id="85" name="n_4aveValue【図書館】&#10;有形固定資産減価償却率">
          <a:extLst>
            <a:ext uri="{FF2B5EF4-FFF2-40B4-BE49-F238E27FC236}">
              <a16:creationId xmlns:a16="http://schemas.microsoft.com/office/drawing/2014/main" id="{43A3BB53-EE0E-4FA9-B1CA-90D75A305CB3}"/>
            </a:ext>
          </a:extLst>
        </xdr:cNvPr>
        <xdr:cNvSpPr txBox="1"/>
      </xdr:nvSpPr>
      <xdr:spPr>
        <a:xfrm>
          <a:off x="855354" y="6037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38</xdr:row>
      <xdr:rowOff>13987</xdr:rowOff>
    </xdr:from>
    <xdr:ext cx="405111" cy="259045"/>
    <xdr:sp macro="" textlink="">
      <xdr:nvSpPr>
        <xdr:cNvPr id="86" name="n_1mainValue【図書館】&#10;有形固定資産減価償却率">
          <a:extLst>
            <a:ext uri="{FF2B5EF4-FFF2-40B4-BE49-F238E27FC236}">
              <a16:creationId xmlns:a16="http://schemas.microsoft.com/office/drawing/2014/main" id="{1CD0AF68-A9AF-485F-8F4D-3F1D9C5CB04D}"/>
            </a:ext>
          </a:extLst>
        </xdr:cNvPr>
        <xdr:cNvSpPr txBox="1"/>
      </xdr:nvSpPr>
      <xdr:spPr>
        <a:xfrm>
          <a:off x="3239144" y="6532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160037</xdr:rowOff>
    </xdr:from>
    <xdr:ext cx="405111" cy="259045"/>
    <xdr:sp macro="" textlink="">
      <xdr:nvSpPr>
        <xdr:cNvPr id="87" name="n_2mainValue【図書館】&#10;有形固定資産減価償却率">
          <a:extLst>
            <a:ext uri="{FF2B5EF4-FFF2-40B4-BE49-F238E27FC236}">
              <a16:creationId xmlns:a16="http://schemas.microsoft.com/office/drawing/2014/main" id="{3B4D1936-B45E-4268-9A07-220802BC34E2}"/>
            </a:ext>
          </a:extLst>
        </xdr:cNvPr>
        <xdr:cNvSpPr txBox="1"/>
      </xdr:nvSpPr>
      <xdr:spPr>
        <a:xfrm>
          <a:off x="2439044" y="6505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134637</xdr:rowOff>
    </xdr:from>
    <xdr:ext cx="405111" cy="259045"/>
    <xdr:sp macro="" textlink="">
      <xdr:nvSpPr>
        <xdr:cNvPr id="88" name="n_3mainValue【図書館】&#10;有形固定資産減価償却率">
          <a:extLst>
            <a:ext uri="{FF2B5EF4-FFF2-40B4-BE49-F238E27FC236}">
              <a16:creationId xmlns:a16="http://schemas.microsoft.com/office/drawing/2014/main" id="{9B8C7B6F-E79A-4C91-BA07-C6AB250DDB2D}"/>
            </a:ext>
          </a:extLst>
        </xdr:cNvPr>
        <xdr:cNvSpPr txBox="1"/>
      </xdr:nvSpPr>
      <xdr:spPr>
        <a:xfrm>
          <a:off x="1641484" y="6474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109237</xdr:rowOff>
    </xdr:from>
    <xdr:ext cx="405111" cy="259045"/>
    <xdr:sp macro="" textlink="">
      <xdr:nvSpPr>
        <xdr:cNvPr id="89" name="n_4mainValue【図書館】&#10;有形固定資産減価償却率">
          <a:extLst>
            <a:ext uri="{FF2B5EF4-FFF2-40B4-BE49-F238E27FC236}">
              <a16:creationId xmlns:a16="http://schemas.microsoft.com/office/drawing/2014/main" id="{FE1A5033-7C1E-4815-B22C-29FC13F7CE30}"/>
            </a:ext>
          </a:extLst>
        </xdr:cNvPr>
        <xdr:cNvSpPr txBox="1"/>
      </xdr:nvSpPr>
      <xdr:spPr>
        <a:xfrm>
          <a:off x="855354" y="64509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0" name="正方形/長方形 89">
          <a:extLst>
            <a:ext uri="{FF2B5EF4-FFF2-40B4-BE49-F238E27FC236}">
              <a16:creationId xmlns:a16="http://schemas.microsoft.com/office/drawing/2014/main" id="{184B0587-CE1A-4890-B6C0-43D9DC97EB10}"/>
            </a:ext>
          </a:extLst>
        </xdr:cNvPr>
        <xdr:cNvSpPr/>
      </xdr:nvSpPr>
      <xdr:spPr>
        <a:xfrm>
          <a:off x="596011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1" name="正方形/長方形 90">
          <a:extLst>
            <a:ext uri="{FF2B5EF4-FFF2-40B4-BE49-F238E27FC236}">
              <a16:creationId xmlns:a16="http://schemas.microsoft.com/office/drawing/2014/main" id="{AD859CD6-3BAD-4E03-81D7-17423AC20985}"/>
            </a:ext>
          </a:extLst>
        </xdr:cNvPr>
        <xdr:cNvSpPr/>
      </xdr:nvSpPr>
      <xdr:spPr>
        <a:xfrm>
          <a:off x="60604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2" name="正方形/長方形 91">
          <a:extLst>
            <a:ext uri="{FF2B5EF4-FFF2-40B4-BE49-F238E27FC236}">
              <a16:creationId xmlns:a16="http://schemas.microsoft.com/office/drawing/2014/main" id="{E0FD652F-0596-48A5-BF8B-6C4E32F0BA2D}"/>
            </a:ext>
          </a:extLst>
        </xdr:cNvPr>
        <xdr:cNvSpPr/>
      </xdr:nvSpPr>
      <xdr:spPr>
        <a:xfrm>
          <a:off x="60604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3" name="正方形/長方形 92">
          <a:extLst>
            <a:ext uri="{FF2B5EF4-FFF2-40B4-BE49-F238E27FC236}">
              <a16:creationId xmlns:a16="http://schemas.microsoft.com/office/drawing/2014/main" id="{D9BC0A0B-25B4-4FC6-99A2-9CEDAE7603B8}"/>
            </a:ext>
          </a:extLst>
        </xdr:cNvPr>
        <xdr:cNvSpPr/>
      </xdr:nvSpPr>
      <xdr:spPr>
        <a:xfrm>
          <a:off x="69888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4" name="正方形/長方形 93">
          <a:extLst>
            <a:ext uri="{FF2B5EF4-FFF2-40B4-BE49-F238E27FC236}">
              <a16:creationId xmlns:a16="http://schemas.microsoft.com/office/drawing/2014/main" id="{568A7EB0-E0C9-4064-9F8A-DA727D074F52}"/>
            </a:ext>
          </a:extLst>
        </xdr:cNvPr>
        <xdr:cNvSpPr/>
      </xdr:nvSpPr>
      <xdr:spPr>
        <a:xfrm>
          <a:off x="69888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5" name="正方形/長方形 94">
          <a:extLst>
            <a:ext uri="{FF2B5EF4-FFF2-40B4-BE49-F238E27FC236}">
              <a16:creationId xmlns:a16="http://schemas.microsoft.com/office/drawing/2014/main" id="{6167B516-5851-4CEF-B32D-93739F0F62CA}"/>
            </a:ext>
          </a:extLst>
        </xdr:cNvPr>
        <xdr:cNvSpPr/>
      </xdr:nvSpPr>
      <xdr:spPr>
        <a:xfrm>
          <a:off x="80175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6" name="正方形/長方形 95">
          <a:extLst>
            <a:ext uri="{FF2B5EF4-FFF2-40B4-BE49-F238E27FC236}">
              <a16:creationId xmlns:a16="http://schemas.microsoft.com/office/drawing/2014/main" id="{1A068134-5611-41DF-9A49-FA8C18D8B7BA}"/>
            </a:ext>
          </a:extLst>
        </xdr:cNvPr>
        <xdr:cNvSpPr/>
      </xdr:nvSpPr>
      <xdr:spPr>
        <a:xfrm>
          <a:off x="80175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7" name="正方形/長方形 96">
          <a:extLst>
            <a:ext uri="{FF2B5EF4-FFF2-40B4-BE49-F238E27FC236}">
              <a16:creationId xmlns:a16="http://schemas.microsoft.com/office/drawing/2014/main" id="{C0AA0F3C-EE4D-436F-9255-BCCE71BE2C13}"/>
            </a:ext>
          </a:extLst>
        </xdr:cNvPr>
        <xdr:cNvSpPr/>
      </xdr:nvSpPr>
      <xdr:spPr>
        <a:xfrm>
          <a:off x="5960110" y="533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98" name="テキスト ボックス 97">
          <a:extLst>
            <a:ext uri="{FF2B5EF4-FFF2-40B4-BE49-F238E27FC236}">
              <a16:creationId xmlns:a16="http://schemas.microsoft.com/office/drawing/2014/main" id="{E5D5FEE0-2BF4-41EE-8909-EA4F073FE454}"/>
            </a:ext>
          </a:extLst>
        </xdr:cNvPr>
        <xdr:cNvSpPr txBox="1"/>
      </xdr:nvSpPr>
      <xdr:spPr>
        <a:xfrm>
          <a:off x="592201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9" name="直線コネクタ 98">
          <a:extLst>
            <a:ext uri="{FF2B5EF4-FFF2-40B4-BE49-F238E27FC236}">
              <a16:creationId xmlns:a16="http://schemas.microsoft.com/office/drawing/2014/main" id="{99A04F36-3660-4036-9279-8B90E0667DFA}"/>
            </a:ext>
          </a:extLst>
        </xdr:cNvPr>
        <xdr:cNvCxnSpPr/>
      </xdr:nvCxnSpPr>
      <xdr:spPr>
        <a:xfrm>
          <a:off x="5960110" y="762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0" name="直線コネクタ 99">
          <a:extLst>
            <a:ext uri="{FF2B5EF4-FFF2-40B4-BE49-F238E27FC236}">
              <a16:creationId xmlns:a16="http://schemas.microsoft.com/office/drawing/2014/main" id="{6898736E-130B-4C2F-9B7A-B7D82FA936DB}"/>
            </a:ext>
          </a:extLst>
        </xdr:cNvPr>
        <xdr:cNvCxnSpPr/>
      </xdr:nvCxnSpPr>
      <xdr:spPr>
        <a:xfrm>
          <a:off x="5960110" y="723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1" name="テキスト ボックス 100">
          <a:extLst>
            <a:ext uri="{FF2B5EF4-FFF2-40B4-BE49-F238E27FC236}">
              <a16:creationId xmlns:a16="http://schemas.microsoft.com/office/drawing/2014/main" id="{F4FCABAC-7493-48E3-AFD6-FA80CC4B17AE}"/>
            </a:ext>
          </a:extLst>
        </xdr:cNvPr>
        <xdr:cNvSpPr txBox="1"/>
      </xdr:nvSpPr>
      <xdr:spPr>
        <a:xfrm>
          <a:off x="5527221" y="709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2" name="直線コネクタ 101">
          <a:extLst>
            <a:ext uri="{FF2B5EF4-FFF2-40B4-BE49-F238E27FC236}">
              <a16:creationId xmlns:a16="http://schemas.microsoft.com/office/drawing/2014/main" id="{DC07BE05-A41B-4324-98F5-42E3D25858EA}"/>
            </a:ext>
          </a:extLst>
        </xdr:cNvPr>
        <xdr:cNvCxnSpPr/>
      </xdr:nvCxnSpPr>
      <xdr:spPr>
        <a:xfrm>
          <a:off x="5960110" y="685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macro="" textlink="">
      <xdr:nvSpPr>
        <xdr:cNvPr id="103" name="テキスト ボックス 102">
          <a:extLst>
            <a:ext uri="{FF2B5EF4-FFF2-40B4-BE49-F238E27FC236}">
              <a16:creationId xmlns:a16="http://schemas.microsoft.com/office/drawing/2014/main" id="{A5BF02B5-2325-4380-AA52-08AE2F73614E}"/>
            </a:ext>
          </a:extLst>
        </xdr:cNvPr>
        <xdr:cNvSpPr txBox="1"/>
      </xdr:nvSpPr>
      <xdr:spPr>
        <a:xfrm>
          <a:off x="5527221" y="671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4" name="直線コネクタ 103">
          <a:extLst>
            <a:ext uri="{FF2B5EF4-FFF2-40B4-BE49-F238E27FC236}">
              <a16:creationId xmlns:a16="http://schemas.microsoft.com/office/drawing/2014/main" id="{848AF822-FC33-41F9-A776-2298F0F1E797}"/>
            </a:ext>
          </a:extLst>
        </xdr:cNvPr>
        <xdr:cNvCxnSpPr/>
      </xdr:nvCxnSpPr>
      <xdr:spPr>
        <a:xfrm>
          <a:off x="5960110" y="6473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105" name="テキスト ボックス 104">
          <a:extLst>
            <a:ext uri="{FF2B5EF4-FFF2-40B4-BE49-F238E27FC236}">
              <a16:creationId xmlns:a16="http://schemas.microsoft.com/office/drawing/2014/main" id="{41445E26-3500-42E6-8209-EA44136419C1}"/>
            </a:ext>
          </a:extLst>
        </xdr:cNvPr>
        <xdr:cNvSpPr txBox="1"/>
      </xdr:nvSpPr>
      <xdr:spPr>
        <a:xfrm>
          <a:off x="5527221" y="6336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6" name="直線コネクタ 105">
          <a:extLst>
            <a:ext uri="{FF2B5EF4-FFF2-40B4-BE49-F238E27FC236}">
              <a16:creationId xmlns:a16="http://schemas.microsoft.com/office/drawing/2014/main" id="{0F642A72-0384-4FC9-B154-59BCB799EFA1}"/>
            </a:ext>
          </a:extLst>
        </xdr:cNvPr>
        <xdr:cNvCxnSpPr/>
      </xdr:nvCxnSpPr>
      <xdr:spPr>
        <a:xfrm>
          <a:off x="5960110" y="6092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124477</xdr:rowOff>
    </xdr:from>
    <xdr:ext cx="467179" cy="259045"/>
    <xdr:sp macro="" textlink="">
      <xdr:nvSpPr>
        <xdr:cNvPr id="107" name="テキスト ボックス 106">
          <a:extLst>
            <a:ext uri="{FF2B5EF4-FFF2-40B4-BE49-F238E27FC236}">
              <a16:creationId xmlns:a16="http://schemas.microsoft.com/office/drawing/2014/main" id="{FD1555E6-8897-458D-A24C-8091BB01A669}"/>
            </a:ext>
          </a:extLst>
        </xdr:cNvPr>
        <xdr:cNvSpPr txBox="1"/>
      </xdr:nvSpPr>
      <xdr:spPr>
        <a:xfrm>
          <a:off x="5527221" y="5955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8" name="直線コネクタ 107">
          <a:extLst>
            <a:ext uri="{FF2B5EF4-FFF2-40B4-BE49-F238E27FC236}">
              <a16:creationId xmlns:a16="http://schemas.microsoft.com/office/drawing/2014/main" id="{19475A8F-2FBC-4F8E-B2BE-95E390B467B8}"/>
            </a:ext>
          </a:extLst>
        </xdr:cNvPr>
        <xdr:cNvCxnSpPr/>
      </xdr:nvCxnSpPr>
      <xdr:spPr>
        <a:xfrm>
          <a:off x="5960110" y="571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86377</xdr:rowOff>
    </xdr:from>
    <xdr:ext cx="467179" cy="259045"/>
    <xdr:sp macro="" textlink="">
      <xdr:nvSpPr>
        <xdr:cNvPr id="109" name="テキスト ボックス 108">
          <a:extLst>
            <a:ext uri="{FF2B5EF4-FFF2-40B4-BE49-F238E27FC236}">
              <a16:creationId xmlns:a16="http://schemas.microsoft.com/office/drawing/2014/main" id="{FEB3D079-1641-4B92-8A31-D730107565A5}"/>
            </a:ext>
          </a:extLst>
        </xdr:cNvPr>
        <xdr:cNvSpPr txBox="1"/>
      </xdr:nvSpPr>
      <xdr:spPr>
        <a:xfrm>
          <a:off x="5527221" y="557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0" name="直線コネクタ 109">
          <a:extLst>
            <a:ext uri="{FF2B5EF4-FFF2-40B4-BE49-F238E27FC236}">
              <a16:creationId xmlns:a16="http://schemas.microsoft.com/office/drawing/2014/main" id="{27F326F4-7C49-481E-9335-A0AC28C71D5C}"/>
            </a:ext>
          </a:extLst>
        </xdr:cNvPr>
        <xdr:cNvCxnSpPr/>
      </xdr:nvCxnSpPr>
      <xdr:spPr>
        <a:xfrm>
          <a:off x="5960110" y="533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11" name="テキスト ボックス 110">
          <a:extLst>
            <a:ext uri="{FF2B5EF4-FFF2-40B4-BE49-F238E27FC236}">
              <a16:creationId xmlns:a16="http://schemas.microsoft.com/office/drawing/2014/main" id="{D4D1B041-CC5D-4632-800A-25E030E2D6B6}"/>
            </a:ext>
          </a:extLst>
        </xdr:cNvPr>
        <xdr:cNvSpPr txBox="1"/>
      </xdr:nvSpPr>
      <xdr:spPr>
        <a:xfrm>
          <a:off x="5527221" y="519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2" name="【図書館】&#10;一人当たり面積グラフ枠">
          <a:extLst>
            <a:ext uri="{FF2B5EF4-FFF2-40B4-BE49-F238E27FC236}">
              <a16:creationId xmlns:a16="http://schemas.microsoft.com/office/drawing/2014/main" id="{CEC43AE7-2677-4C15-9692-DFD300D13159}"/>
            </a:ext>
          </a:extLst>
        </xdr:cNvPr>
        <xdr:cNvSpPr/>
      </xdr:nvSpPr>
      <xdr:spPr>
        <a:xfrm>
          <a:off x="5960110" y="533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43815</xdr:rowOff>
    </xdr:from>
    <xdr:to>
      <xdr:col>54</xdr:col>
      <xdr:colOff>189865</xdr:colOff>
      <xdr:row>42</xdr:row>
      <xdr:rowOff>36195</xdr:rowOff>
    </xdr:to>
    <xdr:cxnSp macro="">
      <xdr:nvCxnSpPr>
        <xdr:cNvPr id="113" name="直線コネクタ 112">
          <a:extLst>
            <a:ext uri="{FF2B5EF4-FFF2-40B4-BE49-F238E27FC236}">
              <a16:creationId xmlns:a16="http://schemas.microsoft.com/office/drawing/2014/main" id="{9CA7C8DB-4E51-4A3C-839D-2B40A72F3589}"/>
            </a:ext>
          </a:extLst>
        </xdr:cNvPr>
        <xdr:cNvCxnSpPr/>
      </xdr:nvCxnSpPr>
      <xdr:spPr>
        <a:xfrm flipV="1">
          <a:off x="9429115" y="5703570"/>
          <a:ext cx="0" cy="15335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40022</xdr:rowOff>
    </xdr:from>
    <xdr:ext cx="469744" cy="259045"/>
    <xdr:sp macro="" textlink="">
      <xdr:nvSpPr>
        <xdr:cNvPr id="114" name="【図書館】&#10;一人当たり面積最小値テキスト">
          <a:extLst>
            <a:ext uri="{FF2B5EF4-FFF2-40B4-BE49-F238E27FC236}">
              <a16:creationId xmlns:a16="http://schemas.microsoft.com/office/drawing/2014/main" id="{B918F8AB-1974-489F-95E8-23EFE16354B2}"/>
            </a:ext>
          </a:extLst>
        </xdr:cNvPr>
        <xdr:cNvSpPr txBox="1"/>
      </xdr:nvSpPr>
      <xdr:spPr>
        <a:xfrm>
          <a:off x="9467850" y="72409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36195</xdr:rowOff>
    </xdr:from>
    <xdr:to>
      <xdr:col>55</xdr:col>
      <xdr:colOff>88900</xdr:colOff>
      <xdr:row>42</xdr:row>
      <xdr:rowOff>36195</xdr:rowOff>
    </xdr:to>
    <xdr:cxnSp macro="">
      <xdr:nvCxnSpPr>
        <xdr:cNvPr id="115" name="直線コネクタ 114">
          <a:extLst>
            <a:ext uri="{FF2B5EF4-FFF2-40B4-BE49-F238E27FC236}">
              <a16:creationId xmlns:a16="http://schemas.microsoft.com/office/drawing/2014/main" id="{AA580CE2-EFAF-452D-991E-EE58A5245E13}"/>
            </a:ext>
          </a:extLst>
        </xdr:cNvPr>
        <xdr:cNvCxnSpPr/>
      </xdr:nvCxnSpPr>
      <xdr:spPr>
        <a:xfrm>
          <a:off x="9356090" y="7237095"/>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31</xdr:row>
      <xdr:rowOff>161942</xdr:rowOff>
    </xdr:from>
    <xdr:ext cx="469744" cy="259045"/>
    <xdr:sp macro="" textlink="">
      <xdr:nvSpPr>
        <xdr:cNvPr id="116" name="【図書館】&#10;一人当たり面積最大値テキスト">
          <a:extLst>
            <a:ext uri="{FF2B5EF4-FFF2-40B4-BE49-F238E27FC236}">
              <a16:creationId xmlns:a16="http://schemas.microsoft.com/office/drawing/2014/main" id="{5B803FF4-0BB0-4CB7-8EA5-7620862782B9}"/>
            </a:ext>
          </a:extLst>
        </xdr:cNvPr>
        <xdr:cNvSpPr txBox="1"/>
      </xdr:nvSpPr>
      <xdr:spPr>
        <a:xfrm>
          <a:off x="9467850" y="54787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43815</xdr:rowOff>
    </xdr:from>
    <xdr:to>
      <xdr:col>55</xdr:col>
      <xdr:colOff>88900</xdr:colOff>
      <xdr:row>33</xdr:row>
      <xdr:rowOff>43815</xdr:rowOff>
    </xdr:to>
    <xdr:cxnSp macro="">
      <xdr:nvCxnSpPr>
        <xdr:cNvPr id="117" name="直線コネクタ 116">
          <a:extLst>
            <a:ext uri="{FF2B5EF4-FFF2-40B4-BE49-F238E27FC236}">
              <a16:creationId xmlns:a16="http://schemas.microsoft.com/office/drawing/2014/main" id="{E35B150D-9EBC-4208-B004-67C837B6EE8F}"/>
            </a:ext>
          </a:extLst>
        </xdr:cNvPr>
        <xdr:cNvCxnSpPr/>
      </xdr:nvCxnSpPr>
      <xdr:spPr>
        <a:xfrm>
          <a:off x="9356090" y="5703570"/>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66692</xdr:rowOff>
    </xdr:from>
    <xdr:ext cx="469744" cy="259045"/>
    <xdr:sp macro="" textlink="">
      <xdr:nvSpPr>
        <xdr:cNvPr id="118" name="【図書館】&#10;一人当たり面積平均値テキスト">
          <a:extLst>
            <a:ext uri="{FF2B5EF4-FFF2-40B4-BE49-F238E27FC236}">
              <a16:creationId xmlns:a16="http://schemas.microsoft.com/office/drawing/2014/main" id="{F8B64E32-0E8D-45EE-A799-EC36216EE8D4}"/>
            </a:ext>
          </a:extLst>
        </xdr:cNvPr>
        <xdr:cNvSpPr txBox="1"/>
      </xdr:nvSpPr>
      <xdr:spPr>
        <a:xfrm>
          <a:off x="9467850" y="675133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88265</xdr:rowOff>
    </xdr:from>
    <xdr:to>
      <xdr:col>55</xdr:col>
      <xdr:colOff>50800</xdr:colOff>
      <xdr:row>40</xdr:row>
      <xdr:rowOff>18415</xdr:rowOff>
    </xdr:to>
    <xdr:sp macro="" textlink="">
      <xdr:nvSpPr>
        <xdr:cNvPr id="119" name="フローチャート: 判断 118">
          <a:extLst>
            <a:ext uri="{FF2B5EF4-FFF2-40B4-BE49-F238E27FC236}">
              <a16:creationId xmlns:a16="http://schemas.microsoft.com/office/drawing/2014/main" id="{229185A0-A284-4814-BCD8-EF0519B13EA5}"/>
            </a:ext>
          </a:extLst>
        </xdr:cNvPr>
        <xdr:cNvSpPr/>
      </xdr:nvSpPr>
      <xdr:spPr>
        <a:xfrm>
          <a:off x="9394190" y="6778625"/>
          <a:ext cx="9017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84455</xdr:rowOff>
    </xdr:from>
    <xdr:to>
      <xdr:col>50</xdr:col>
      <xdr:colOff>165100</xdr:colOff>
      <xdr:row>40</xdr:row>
      <xdr:rowOff>14605</xdr:rowOff>
    </xdr:to>
    <xdr:sp macro="" textlink="">
      <xdr:nvSpPr>
        <xdr:cNvPr id="120" name="フローチャート: 判断 119">
          <a:extLst>
            <a:ext uri="{FF2B5EF4-FFF2-40B4-BE49-F238E27FC236}">
              <a16:creationId xmlns:a16="http://schemas.microsoft.com/office/drawing/2014/main" id="{1ED50350-762F-40DE-AA2A-A19D77A14508}"/>
            </a:ext>
          </a:extLst>
        </xdr:cNvPr>
        <xdr:cNvSpPr/>
      </xdr:nvSpPr>
      <xdr:spPr>
        <a:xfrm>
          <a:off x="8632190" y="6772910"/>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111125</xdr:rowOff>
    </xdr:from>
    <xdr:to>
      <xdr:col>46</xdr:col>
      <xdr:colOff>38100</xdr:colOff>
      <xdr:row>40</xdr:row>
      <xdr:rowOff>41275</xdr:rowOff>
    </xdr:to>
    <xdr:sp macro="" textlink="">
      <xdr:nvSpPr>
        <xdr:cNvPr id="121" name="フローチャート: 判断 120">
          <a:extLst>
            <a:ext uri="{FF2B5EF4-FFF2-40B4-BE49-F238E27FC236}">
              <a16:creationId xmlns:a16="http://schemas.microsoft.com/office/drawing/2014/main" id="{DA8FAA88-60D3-42EA-A3C6-AECFF0822280}"/>
            </a:ext>
          </a:extLst>
        </xdr:cNvPr>
        <xdr:cNvSpPr/>
      </xdr:nvSpPr>
      <xdr:spPr>
        <a:xfrm>
          <a:off x="7846060" y="679767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114935</xdr:rowOff>
    </xdr:from>
    <xdr:to>
      <xdr:col>41</xdr:col>
      <xdr:colOff>101600</xdr:colOff>
      <xdr:row>40</xdr:row>
      <xdr:rowOff>45085</xdr:rowOff>
    </xdr:to>
    <xdr:sp macro="" textlink="">
      <xdr:nvSpPr>
        <xdr:cNvPr id="122" name="フローチャート: 判断 121">
          <a:extLst>
            <a:ext uri="{FF2B5EF4-FFF2-40B4-BE49-F238E27FC236}">
              <a16:creationId xmlns:a16="http://schemas.microsoft.com/office/drawing/2014/main" id="{97D91F9B-EE33-4A9E-AD31-012B08C65AA6}"/>
            </a:ext>
          </a:extLst>
        </xdr:cNvPr>
        <xdr:cNvSpPr/>
      </xdr:nvSpPr>
      <xdr:spPr>
        <a:xfrm>
          <a:off x="7029450" y="680148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39</xdr:row>
      <xdr:rowOff>84455</xdr:rowOff>
    </xdr:from>
    <xdr:to>
      <xdr:col>36</xdr:col>
      <xdr:colOff>165100</xdr:colOff>
      <xdr:row>40</xdr:row>
      <xdr:rowOff>14605</xdr:rowOff>
    </xdr:to>
    <xdr:sp macro="" textlink="">
      <xdr:nvSpPr>
        <xdr:cNvPr id="123" name="フローチャート: 判断 122">
          <a:extLst>
            <a:ext uri="{FF2B5EF4-FFF2-40B4-BE49-F238E27FC236}">
              <a16:creationId xmlns:a16="http://schemas.microsoft.com/office/drawing/2014/main" id="{CE7E4C75-45F0-4D51-AD1D-9722622853ED}"/>
            </a:ext>
          </a:extLst>
        </xdr:cNvPr>
        <xdr:cNvSpPr/>
      </xdr:nvSpPr>
      <xdr:spPr>
        <a:xfrm>
          <a:off x="6231890" y="6772910"/>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2990E777-A1A3-4CA9-9E58-A4C46CC33814}"/>
            </a:ext>
          </a:extLst>
        </xdr:cNvPr>
        <xdr:cNvSpPr txBox="1"/>
      </xdr:nvSpPr>
      <xdr:spPr>
        <a:xfrm>
          <a:off x="92583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24C9A6EF-FE91-4B8D-9BF0-089550CD4968}"/>
            </a:ext>
          </a:extLst>
        </xdr:cNvPr>
        <xdr:cNvSpPr txBox="1"/>
      </xdr:nvSpPr>
      <xdr:spPr>
        <a:xfrm>
          <a:off x="85153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E21EB280-6941-444A-8FE6-D5D0DFECC1B5}"/>
            </a:ext>
          </a:extLst>
        </xdr:cNvPr>
        <xdr:cNvSpPr txBox="1"/>
      </xdr:nvSpPr>
      <xdr:spPr>
        <a:xfrm>
          <a:off x="77177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2AF710D8-CFA9-43BF-BC4B-0C34D07F8868}"/>
            </a:ext>
          </a:extLst>
        </xdr:cNvPr>
        <xdr:cNvSpPr txBox="1"/>
      </xdr:nvSpPr>
      <xdr:spPr>
        <a:xfrm>
          <a:off x="6912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A96FAA0A-5AD5-4AC4-A3D9-6E382637A54F}"/>
            </a:ext>
          </a:extLst>
        </xdr:cNvPr>
        <xdr:cNvSpPr txBox="1"/>
      </xdr:nvSpPr>
      <xdr:spPr>
        <a:xfrm>
          <a:off x="61150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46355</xdr:rowOff>
    </xdr:from>
    <xdr:to>
      <xdr:col>55</xdr:col>
      <xdr:colOff>50800</xdr:colOff>
      <xdr:row>37</xdr:row>
      <xdr:rowOff>147955</xdr:rowOff>
    </xdr:to>
    <xdr:sp macro="" textlink="">
      <xdr:nvSpPr>
        <xdr:cNvPr id="129" name="楕円 128">
          <a:extLst>
            <a:ext uri="{FF2B5EF4-FFF2-40B4-BE49-F238E27FC236}">
              <a16:creationId xmlns:a16="http://schemas.microsoft.com/office/drawing/2014/main" id="{94F774F2-7842-4D5A-B784-1DB902250D8F}"/>
            </a:ext>
          </a:extLst>
        </xdr:cNvPr>
        <xdr:cNvSpPr/>
      </xdr:nvSpPr>
      <xdr:spPr>
        <a:xfrm>
          <a:off x="9394190" y="6391910"/>
          <a:ext cx="9017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36</xdr:row>
      <xdr:rowOff>69232</xdr:rowOff>
    </xdr:from>
    <xdr:ext cx="469744" cy="259045"/>
    <xdr:sp macro="" textlink="">
      <xdr:nvSpPr>
        <xdr:cNvPr id="130" name="【図書館】&#10;一人当たり面積該当値テキスト">
          <a:extLst>
            <a:ext uri="{FF2B5EF4-FFF2-40B4-BE49-F238E27FC236}">
              <a16:creationId xmlns:a16="http://schemas.microsoft.com/office/drawing/2014/main" id="{E54D79F4-76BB-4D45-836E-0950C3176E9D}"/>
            </a:ext>
          </a:extLst>
        </xdr:cNvPr>
        <xdr:cNvSpPr txBox="1"/>
      </xdr:nvSpPr>
      <xdr:spPr>
        <a:xfrm>
          <a:off x="9467850" y="6239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71120</xdr:rowOff>
    </xdr:from>
    <xdr:to>
      <xdr:col>50</xdr:col>
      <xdr:colOff>165100</xdr:colOff>
      <xdr:row>38</xdr:row>
      <xdr:rowOff>1270</xdr:rowOff>
    </xdr:to>
    <xdr:sp macro="" textlink="">
      <xdr:nvSpPr>
        <xdr:cNvPr id="131" name="楕円 130">
          <a:extLst>
            <a:ext uri="{FF2B5EF4-FFF2-40B4-BE49-F238E27FC236}">
              <a16:creationId xmlns:a16="http://schemas.microsoft.com/office/drawing/2014/main" id="{C213E3AD-0FBF-4658-A776-EAB4CC25AA2C}"/>
            </a:ext>
          </a:extLst>
        </xdr:cNvPr>
        <xdr:cNvSpPr/>
      </xdr:nvSpPr>
      <xdr:spPr>
        <a:xfrm>
          <a:off x="8632190" y="6412865"/>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37</xdr:row>
      <xdr:rowOff>97155</xdr:rowOff>
    </xdr:from>
    <xdr:to>
      <xdr:col>55</xdr:col>
      <xdr:colOff>0</xdr:colOff>
      <xdr:row>37</xdr:row>
      <xdr:rowOff>121920</xdr:rowOff>
    </xdr:to>
    <xdr:cxnSp macro="">
      <xdr:nvCxnSpPr>
        <xdr:cNvPr id="132" name="直線コネクタ 131">
          <a:extLst>
            <a:ext uri="{FF2B5EF4-FFF2-40B4-BE49-F238E27FC236}">
              <a16:creationId xmlns:a16="http://schemas.microsoft.com/office/drawing/2014/main" id="{7F563A66-6B9B-4AD7-B5F9-26734F94C91F}"/>
            </a:ext>
          </a:extLst>
        </xdr:cNvPr>
        <xdr:cNvCxnSpPr/>
      </xdr:nvCxnSpPr>
      <xdr:spPr>
        <a:xfrm flipV="1">
          <a:off x="8686800" y="6436995"/>
          <a:ext cx="74295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88265</xdr:rowOff>
    </xdr:from>
    <xdr:to>
      <xdr:col>46</xdr:col>
      <xdr:colOff>38100</xdr:colOff>
      <xdr:row>38</xdr:row>
      <xdr:rowOff>18415</xdr:rowOff>
    </xdr:to>
    <xdr:sp macro="" textlink="">
      <xdr:nvSpPr>
        <xdr:cNvPr id="133" name="楕円 132">
          <a:extLst>
            <a:ext uri="{FF2B5EF4-FFF2-40B4-BE49-F238E27FC236}">
              <a16:creationId xmlns:a16="http://schemas.microsoft.com/office/drawing/2014/main" id="{95FF17A7-C50D-47D6-851A-7EBBD15F26F9}"/>
            </a:ext>
          </a:extLst>
        </xdr:cNvPr>
        <xdr:cNvSpPr/>
      </xdr:nvSpPr>
      <xdr:spPr>
        <a:xfrm>
          <a:off x="7846060" y="643572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121920</xdr:rowOff>
    </xdr:from>
    <xdr:to>
      <xdr:col>50</xdr:col>
      <xdr:colOff>114300</xdr:colOff>
      <xdr:row>37</xdr:row>
      <xdr:rowOff>139065</xdr:rowOff>
    </xdr:to>
    <xdr:cxnSp macro="">
      <xdr:nvCxnSpPr>
        <xdr:cNvPr id="134" name="直線コネクタ 133">
          <a:extLst>
            <a:ext uri="{FF2B5EF4-FFF2-40B4-BE49-F238E27FC236}">
              <a16:creationId xmlns:a16="http://schemas.microsoft.com/office/drawing/2014/main" id="{1B23C296-5E54-40F0-830A-8136420E9709}"/>
            </a:ext>
          </a:extLst>
        </xdr:cNvPr>
        <xdr:cNvCxnSpPr/>
      </xdr:nvCxnSpPr>
      <xdr:spPr>
        <a:xfrm flipV="1">
          <a:off x="7889240" y="6467475"/>
          <a:ext cx="79756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107315</xdr:rowOff>
    </xdr:from>
    <xdr:to>
      <xdr:col>41</xdr:col>
      <xdr:colOff>101600</xdr:colOff>
      <xdr:row>38</xdr:row>
      <xdr:rowOff>37465</xdr:rowOff>
    </xdr:to>
    <xdr:sp macro="" textlink="">
      <xdr:nvSpPr>
        <xdr:cNvPr id="135" name="楕円 134">
          <a:extLst>
            <a:ext uri="{FF2B5EF4-FFF2-40B4-BE49-F238E27FC236}">
              <a16:creationId xmlns:a16="http://schemas.microsoft.com/office/drawing/2014/main" id="{B8301A99-C13A-4B24-BA77-F914A6488499}"/>
            </a:ext>
          </a:extLst>
        </xdr:cNvPr>
        <xdr:cNvSpPr/>
      </xdr:nvSpPr>
      <xdr:spPr>
        <a:xfrm>
          <a:off x="7029450" y="644906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37</xdr:row>
      <xdr:rowOff>139065</xdr:rowOff>
    </xdr:from>
    <xdr:to>
      <xdr:col>45</xdr:col>
      <xdr:colOff>177800</xdr:colOff>
      <xdr:row>37</xdr:row>
      <xdr:rowOff>158115</xdr:rowOff>
    </xdr:to>
    <xdr:cxnSp macro="">
      <xdr:nvCxnSpPr>
        <xdr:cNvPr id="136" name="直線コネクタ 135">
          <a:extLst>
            <a:ext uri="{FF2B5EF4-FFF2-40B4-BE49-F238E27FC236}">
              <a16:creationId xmlns:a16="http://schemas.microsoft.com/office/drawing/2014/main" id="{B7673A18-5A56-4BDB-BB3E-E19BB3BFD4A0}"/>
            </a:ext>
          </a:extLst>
        </xdr:cNvPr>
        <xdr:cNvCxnSpPr/>
      </xdr:nvCxnSpPr>
      <xdr:spPr>
        <a:xfrm flipV="1">
          <a:off x="7084060" y="6478905"/>
          <a:ext cx="80518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37</xdr:row>
      <xdr:rowOff>113030</xdr:rowOff>
    </xdr:from>
    <xdr:to>
      <xdr:col>36</xdr:col>
      <xdr:colOff>165100</xdr:colOff>
      <xdr:row>38</xdr:row>
      <xdr:rowOff>43180</xdr:rowOff>
    </xdr:to>
    <xdr:sp macro="" textlink="">
      <xdr:nvSpPr>
        <xdr:cNvPr id="137" name="楕円 136">
          <a:extLst>
            <a:ext uri="{FF2B5EF4-FFF2-40B4-BE49-F238E27FC236}">
              <a16:creationId xmlns:a16="http://schemas.microsoft.com/office/drawing/2014/main" id="{257A6B98-643C-4D6D-8FF0-C7F096D9D174}"/>
            </a:ext>
          </a:extLst>
        </xdr:cNvPr>
        <xdr:cNvSpPr/>
      </xdr:nvSpPr>
      <xdr:spPr>
        <a:xfrm>
          <a:off x="6231890" y="6456680"/>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37</xdr:row>
      <xdr:rowOff>158115</xdr:rowOff>
    </xdr:from>
    <xdr:to>
      <xdr:col>41</xdr:col>
      <xdr:colOff>50800</xdr:colOff>
      <xdr:row>37</xdr:row>
      <xdr:rowOff>163830</xdr:rowOff>
    </xdr:to>
    <xdr:cxnSp macro="">
      <xdr:nvCxnSpPr>
        <xdr:cNvPr id="138" name="直線コネクタ 137">
          <a:extLst>
            <a:ext uri="{FF2B5EF4-FFF2-40B4-BE49-F238E27FC236}">
              <a16:creationId xmlns:a16="http://schemas.microsoft.com/office/drawing/2014/main" id="{B3C92E2F-3BBB-48D2-946C-6E4D256DB270}"/>
            </a:ext>
          </a:extLst>
        </xdr:cNvPr>
        <xdr:cNvCxnSpPr/>
      </xdr:nvCxnSpPr>
      <xdr:spPr>
        <a:xfrm flipV="1">
          <a:off x="6286500" y="6503670"/>
          <a:ext cx="79756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40</xdr:row>
      <xdr:rowOff>5732</xdr:rowOff>
    </xdr:from>
    <xdr:ext cx="469744" cy="259045"/>
    <xdr:sp macro="" textlink="">
      <xdr:nvSpPr>
        <xdr:cNvPr id="139" name="n_1aveValue【図書館】&#10;一人当たり面積">
          <a:extLst>
            <a:ext uri="{FF2B5EF4-FFF2-40B4-BE49-F238E27FC236}">
              <a16:creationId xmlns:a16="http://schemas.microsoft.com/office/drawing/2014/main" id="{51B85FDD-8A71-48F2-8811-D5A8F6CA981E}"/>
            </a:ext>
          </a:extLst>
        </xdr:cNvPr>
        <xdr:cNvSpPr txBox="1"/>
      </xdr:nvSpPr>
      <xdr:spPr>
        <a:xfrm>
          <a:off x="8454467" y="68656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40</xdr:row>
      <xdr:rowOff>32402</xdr:rowOff>
    </xdr:from>
    <xdr:ext cx="469744" cy="259045"/>
    <xdr:sp macro="" textlink="">
      <xdr:nvSpPr>
        <xdr:cNvPr id="140" name="n_2aveValue【図書館】&#10;一人当たり面積">
          <a:extLst>
            <a:ext uri="{FF2B5EF4-FFF2-40B4-BE49-F238E27FC236}">
              <a16:creationId xmlns:a16="http://schemas.microsoft.com/office/drawing/2014/main" id="{412351EE-A493-4D0D-9044-6851FA107519}"/>
            </a:ext>
          </a:extLst>
        </xdr:cNvPr>
        <xdr:cNvSpPr txBox="1"/>
      </xdr:nvSpPr>
      <xdr:spPr>
        <a:xfrm>
          <a:off x="7673417" y="6888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40</xdr:row>
      <xdr:rowOff>36212</xdr:rowOff>
    </xdr:from>
    <xdr:ext cx="469744" cy="259045"/>
    <xdr:sp macro="" textlink="">
      <xdr:nvSpPr>
        <xdr:cNvPr id="141" name="n_3aveValue【図書館】&#10;一人当たり面積">
          <a:extLst>
            <a:ext uri="{FF2B5EF4-FFF2-40B4-BE49-F238E27FC236}">
              <a16:creationId xmlns:a16="http://schemas.microsoft.com/office/drawing/2014/main" id="{A8FFE7D3-426B-4873-9105-50F4F7A1B0FA}"/>
            </a:ext>
          </a:extLst>
        </xdr:cNvPr>
        <xdr:cNvSpPr txBox="1"/>
      </xdr:nvSpPr>
      <xdr:spPr>
        <a:xfrm>
          <a:off x="6866332" y="68942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40</xdr:row>
      <xdr:rowOff>5732</xdr:rowOff>
    </xdr:from>
    <xdr:ext cx="469744" cy="259045"/>
    <xdr:sp macro="" textlink="">
      <xdr:nvSpPr>
        <xdr:cNvPr id="142" name="n_4aveValue【図書館】&#10;一人当たり面積">
          <a:extLst>
            <a:ext uri="{FF2B5EF4-FFF2-40B4-BE49-F238E27FC236}">
              <a16:creationId xmlns:a16="http://schemas.microsoft.com/office/drawing/2014/main" id="{DC8EDB23-076F-44AB-9AFD-AF67E9104643}"/>
            </a:ext>
          </a:extLst>
        </xdr:cNvPr>
        <xdr:cNvSpPr txBox="1"/>
      </xdr:nvSpPr>
      <xdr:spPr>
        <a:xfrm>
          <a:off x="6068772" y="68656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36</xdr:row>
      <xdr:rowOff>17797</xdr:rowOff>
    </xdr:from>
    <xdr:ext cx="469744" cy="259045"/>
    <xdr:sp macro="" textlink="">
      <xdr:nvSpPr>
        <xdr:cNvPr id="143" name="n_1mainValue【図書館】&#10;一人当たり面積">
          <a:extLst>
            <a:ext uri="{FF2B5EF4-FFF2-40B4-BE49-F238E27FC236}">
              <a16:creationId xmlns:a16="http://schemas.microsoft.com/office/drawing/2014/main" id="{645773BE-E2D5-417D-B748-8B9326F48C2A}"/>
            </a:ext>
          </a:extLst>
        </xdr:cNvPr>
        <xdr:cNvSpPr txBox="1"/>
      </xdr:nvSpPr>
      <xdr:spPr>
        <a:xfrm>
          <a:off x="8454467" y="6193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36</xdr:row>
      <xdr:rowOff>34942</xdr:rowOff>
    </xdr:from>
    <xdr:ext cx="469744" cy="259045"/>
    <xdr:sp macro="" textlink="">
      <xdr:nvSpPr>
        <xdr:cNvPr id="144" name="n_2mainValue【図書館】&#10;一人当たり面積">
          <a:extLst>
            <a:ext uri="{FF2B5EF4-FFF2-40B4-BE49-F238E27FC236}">
              <a16:creationId xmlns:a16="http://schemas.microsoft.com/office/drawing/2014/main" id="{71379455-7AFD-4BAE-AF24-F5F23E9068F6}"/>
            </a:ext>
          </a:extLst>
        </xdr:cNvPr>
        <xdr:cNvSpPr txBox="1"/>
      </xdr:nvSpPr>
      <xdr:spPr>
        <a:xfrm>
          <a:off x="7673417" y="62071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36</xdr:row>
      <xdr:rowOff>53992</xdr:rowOff>
    </xdr:from>
    <xdr:ext cx="469744" cy="259045"/>
    <xdr:sp macro="" textlink="">
      <xdr:nvSpPr>
        <xdr:cNvPr id="145" name="n_3mainValue【図書館】&#10;一人当たり面積">
          <a:extLst>
            <a:ext uri="{FF2B5EF4-FFF2-40B4-BE49-F238E27FC236}">
              <a16:creationId xmlns:a16="http://schemas.microsoft.com/office/drawing/2014/main" id="{DF9A82A4-25FA-4325-8192-C0D2D8E1E160}"/>
            </a:ext>
          </a:extLst>
        </xdr:cNvPr>
        <xdr:cNvSpPr txBox="1"/>
      </xdr:nvSpPr>
      <xdr:spPr>
        <a:xfrm>
          <a:off x="6866332" y="62300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36</xdr:row>
      <xdr:rowOff>59707</xdr:rowOff>
    </xdr:from>
    <xdr:ext cx="469744" cy="259045"/>
    <xdr:sp macro="" textlink="">
      <xdr:nvSpPr>
        <xdr:cNvPr id="146" name="n_4mainValue【図書館】&#10;一人当たり面積">
          <a:extLst>
            <a:ext uri="{FF2B5EF4-FFF2-40B4-BE49-F238E27FC236}">
              <a16:creationId xmlns:a16="http://schemas.microsoft.com/office/drawing/2014/main" id="{7BD26BD5-F476-4832-AEE8-3BF74679ED8E}"/>
            </a:ext>
          </a:extLst>
        </xdr:cNvPr>
        <xdr:cNvSpPr txBox="1"/>
      </xdr:nvSpPr>
      <xdr:spPr>
        <a:xfrm>
          <a:off x="6068772" y="62280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7" name="正方形/長方形 146">
          <a:extLst>
            <a:ext uri="{FF2B5EF4-FFF2-40B4-BE49-F238E27FC236}">
              <a16:creationId xmlns:a16="http://schemas.microsoft.com/office/drawing/2014/main" id="{DA46AD8C-AB9F-4BFB-9C6E-8FEF65711AA9}"/>
            </a:ext>
          </a:extLst>
        </xdr:cNvPr>
        <xdr:cNvSpPr/>
      </xdr:nvSpPr>
      <xdr:spPr>
        <a:xfrm>
          <a:off x="6858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8" name="正方形/長方形 147">
          <a:extLst>
            <a:ext uri="{FF2B5EF4-FFF2-40B4-BE49-F238E27FC236}">
              <a16:creationId xmlns:a16="http://schemas.microsoft.com/office/drawing/2014/main" id="{4DEC8404-874A-4213-AEEF-192D71BFBD3D}"/>
            </a:ext>
          </a:extLst>
        </xdr:cNvPr>
        <xdr:cNvSpPr/>
      </xdr:nvSpPr>
      <xdr:spPr>
        <a:xfrm>
          <a:off x="8166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9" name="正方形/長方形 148">
          <a:extLst>
            <a:ext uri="{FF2B5EF4-FFF2-40B4-BE49-F238E27FC236}">
              <a16:creationId xmlns:a16="http://schemas.microsoft.com/office/drawing/2014/main" id="{27CB2394-D89A-497A-B24B-329A35CD86F2}"/>
            </a:ext>
          </a:extLst>
        </xdr:cNvPr>
        <xdr:cNvSpPr/>
      </xdr:nvSpPr>
      <xdr:spPr>
        <a:xfrm>
          <a:off x="8166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0" name="正方形/長方形 149">
          <a:extLst>
            <a:ext uri="{FF2B5EF4-FFF2-40B4-BE49-F238E27FC236}">
              <a16:creationId xmlns:a16="http://schemas.microsoft.com/office/drawing/2014/main" id="{32E3AC0E-4DCA-4963-A0DD-9E57DDA2532B}"/>
            </a:ext>
          </a:extLst>
        </xdr:cNvPr>
        <xdr:cNvSpPr/>
      </xdr:nvSpPr>
      <xdr:spPr>
        <a:xfrm>
          <a:off x="17145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1" name="正方形/長方形 150">
          <a:extLst>
            <a:ext uri="{FF2B5EF4-FFF2-40B4-BE49-F238E27FC236}">
              <a16:creationId xmlns:a16="http://schemas.microsoft.com/office/drawing/2014/main" id="{2EBC80B4-AAB3-43FF-912C-CAEA36EF3CE6}"/>
            </a:ext>
          </a:extLst>
        </xdr:cNvPr>
        <xdr:cNvSpPr/>
      </xdr:nvSpPr>
      <xdr:spPr>
        <a:xfrm>
          <a:off x="17145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2" name="正方形/長方形 151">
          <a:extLst>
            <a:ext uri="{FF2B5EF4-FFF2-40B4-BE49-F238E27FC236}">
              <a16:creationId xmlns:a16="http://schemas.microsoft.com/office/drawing/2014/main" id="{301E496A-1AA9-4DFA-AA7E-0A5542B8BADC}"/>
            </a:ext>
          </a:extLst>
        </xdr:cNvPr>
        <xdr:cNvSpPr/>
      </xdr:nvSpPr>
      <xdr:spPr>
        <a:xfrm>
          <a:off x="27432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3" name="正方形/長方形 152">
          <a:extLst>
            <a:ext uri="{FF2B5EF4-FFF2-40B4-BE49-F238E27FC236}">
              <a16:creationId xmlns:a16="http://schemas.microsoft.com/office/drawing/2014/main" id="{3C85F6A7-D517-41B3-B087-03CCA9C99C69}"/>
            </a:ext>
          </a:extLst>
        </xdr:cNvPr>
        <xdr:cNvSpPr/>
      </xdr:nvSpPr>
      <xdr:spPr>
        <a:xfrm>
          <a:off x="27432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4" name="正方形/長方形 153">
          <a:extLst>
            <a:ext uri="{FF2B5EF4-FFF2-40B4-BE49-F238E27FC236}">
              <a16:creationId xmlns:a16="http://schemas.microsoft.com/office/drawing/2014/main" id="{BF51EB06-40B3-43FB-A205-EF42AAAAD832}"/>
            </a:ext>
          </a:extLst>
        </xdr:cNvPr>
        <xdr:cNvSpPr/>
      </xdr:nvSpPr>
      <xdr:spPr>
        <a:xfrm>
          <a:off x="6858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5" name="テキスト ボックス 154">
          <a:extLst>
            <a:ext uri="{FF2B5EF4-FFF2-40B4-BE49-F238E27FC236}">
              <a16:creationId xmlns:a16="http://schemas.microsoft.com/office/drawing/2014/main" id="{BF450A7D-B307-4F5A-B76F-9F4357FECF90}"/>
            </a:ext>
          </a:extLst>
        </xdr:cNvPr>
        <xdr:cNvSpPr txBox="1"/>
      </xdr:nvSpPr>
      <xdr:spPr>
        <a:xfrm>
          <a:off x="66675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6" name="直線コネクタ 155">
          <a:extLst>
            <a:ext uri="{FF2B5EF4-FFF2-40B4-BE49-F238E27FC236}">
              <a16:creationId xmlns:a16="http://schemas.microsoft.com/office/drawing/2014/main" id="{2EA81DEE-A2CC-4D5E-9CB5-F47775C800F8}"/>
            </a:ext>
          </a:extLst>
        </xdr:cNvPr>
        <xdr:cNvCxnSpPr/>
      </xdr:nvCxnSpPr>
      <xdr:spPr>
        <a:xfrm>
          <a:off x="6858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7" name="テキスト ボックス 156">
          <a:extLst>
            <a:ext uri="{FF2B5EF4-FFF2-40B4-BE49-F238E27FC236}">
              <a16:creationId xmlns:a16="http://schemas.microsoft.com/office/drawing/2014/main" id="{39E00D6B-F947-486B-8C67-4A4E53F9DDDB}"/>
            </a:ext>
          </a:extLst>
        </xdr:cNvPr>
        <xdr:cNvSpPr txBox="1"/>
      </xdr:nvSpPr>
      <xdr:spPr>
        <a:xfrm>
          <a:off x="273866"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8" name="直線コネクタ 157">
          <a:extLst>
            <a:ext uri="{FF2B5EF4-FFF2-40B4-BE49-F238E27FC236}">
              <a16:creationId xmlns:a16="http://schemas.microsoft.com/office/drawing/2014/main" id="{1E5F783B-7566-4064-9C5A-929B3DA6F4B0}"/>
            </a:ext>
          </a:extLst>
        </xdr:cNvPr>
        <xdr:cNvCxnSpPr/>
      </xdr:nvCxnSpPr>
      <xdr:spPr>
        <a:xfrm>
          <a:off x="685800" y="1104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59" name="テキスト ボックス 158">
          <a:extLst>
            <a:ext uri="{FF2B5EF4-FFF2-40B4-BE49-F238E27FC236}">
              <a16:creationId xmlns:a16="http://schemas.microsoft.com/office/drawing/2014/main" id="{7C2B4BD0-7D97-4C3A-B6AE-638A62D51AD0}"/>
            </a:ext>
          </a:extLst>
        </xdr:cNvPr>
        <xdr:cNvSpPr txBox="1"/>
      </xdr:nvSpPr>
      <xdr:spPr>
        <a:xfrm>
          <a:off x="273866" y="1090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60" name="直線コネクタ 159">
          <a:extLst>
            <a:ext uri="{FF2B5EF4-FFF2-40B4-BE49-F238E27FC236}">
              <a16:creationId xmlns:a16="http://schemas.microsoft.com/office/drawing/2014/main" id="{712BA744-5AE8-4106-B3A9-9695C216602D}"/>
            </a:ext>
          </a:extLst>
        </xdr:cNvPr>
        <xdr:cNvCxnSpPr/>
      </xdr:nvCxnSpPr>
      <xdr:spPr>
        <a:xfrm>
          <a:off x="685800" y="1066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1" name="テキスト ボックス 160">
          <a:extLst>
            <a:ext uri="{FF2B5EF4-FFF2-40B4-BE49-F238E27FC236}">
              <a16:creationId xmlns:a16="http://schemas.microsoft.com/office/drawing/2014/main" id="{E49FC3AF-DA13-4138-A0A1-DC7203132FA4}"/>
            </a:ext>
          </a:extLst>
        </xdr:cNvPr>
        <xdr:cNvSpPr txBox="1"/>
      </xdr:nvSpPr>
      <xdr:spPr>
        <a:xfrm>
          <a:off x="343701" y="1052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2" name="直線コネクタ 161">
          <a:extLst>
            <a:ext uri="{FF2B5EF4-FFF2-40B4-BE49-F238E27FC236}">
              <a16:creationId xmlns:a16="http://schemas.microsoft.com/office/drawing/2014/main" id="{CE6784CB-9D92-4B99-B4B5-96DC3CD2A876}"/>
            </a:ext>
          </a:extLst>
        </xdr:cNvPr>
        <xdr:cNvCxnSpPr/>
      </xdr:nvCxnSpPr>
      <xdr:spPr>
        <a:xfrm>
          <a:off x="685800" y="1028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3" name="テキスト ボックス 162">
          <a:extLst>
            <a:ext uri="{FF2B5EF4-FFF2-40B4-BE49-F238E27FC236}">
              <a16:creationId xmlns:a16="http://schemas.microsoft.com/office/drawing/2014/main" id="{3ECA1D9E-1722-43CC-B59C-9DA3E2A6824A}"/>
            </a:ext>
          </a:extLst>
        </xdr:cNvPr>
        <xdr:cNvSpPr txBox="1"/>
      </xdr:nvSpPr>
      <xdr:spPr>
        <a:xfrm>
          <a:off x="343701" y="1014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4" name="直線コネクタ 163">
          <a:extLst>
            <a:ext uri="{FF2B5EF4-FFF2-40B4-BE49-F238E27FC236}">
              <a16:creationId xmlns:a16="http://schemas.microsoft.com/office/drawing/2014/main" id="{5594DA2A-AB46-4EFA-9224-29628536E60C}"/>
            </a:ext>
          </a:extLst>
        </xdr:cNvPr>
        <xdr:cNvCxnSpPr/>
      </xdr:nvCxnSpPr>
      <xdr:spPr>
        <a:xfrm>
          <a:off x="685800" y="990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5" name="テキスト ボックス 164">
          <a:extLst>
            <a:ext uri="{FF2B5EF4-FFF2-40B4-BE49-F238E27FC236}">
              <a16:creationId xmlns:a16="http://schemas.microsoft.com/office/drawing/2014/main" id="{370543A5-88DB-4D67-B4D5-29A59223C93A}"/>
            </a:ext>
          </a:extLst>
        </xdr:cNvPr>
        <xdr:cNvSpPr txBox="1"/>
      </xdr:nvSpPr>
      <xdr:spPr>
        <a:xfrm>
          <a:off x="343701" y="9765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6" name="直線コネクタ 165">
          <a:extLst>
            <a:ext uri="{FF2B5EF4-FFF2-40B4-BE49-F238E27FC236}">
              <a16:creationId xmlns:a16="http://schemas.microsoft.com/office/drawing/2014/main" id="{C2A04D53-62E5-421C-8678-62939102D4B2}"/>
            </a:ext>
          </a:extLst>
        </xdr:cNvPr>
        <xdr:cNvCxnSpPr/>
      </xdr:nvCxnSpPr>
      <xdr:spPr>
        <a:xfrm>
          <a:off x="685800" y="952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67" name="テキスト ボックス 166">
          <a:extLst>
            <a:ext uri="{FF2B5EF4-FFF2-40B4-BE49-F238E27FC236}">
              <a16:creationId xmlns:a16="http://schemas.microsoft.com/office/drawing/2014/main" id="{7DDEA301-79B3-4A2E-BE0B-E5E80F2F7A19}"/>
            </a:ext>
          </a:extLst>
        </xdr:cNvPr>
        <xdr:cNvSpPr txBox="1"/>
      </xdr:nvSpPr>
      <xdr:spPr>
        <a:xfrm>
          <a:off x="343701" y="938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8" name="直線コネクタ 167">
          <a:extLst>
            <a:ext uri="{FF2B5EF4-FFF2-40B4-BE49-F238E27FC236}">
              <a16:creationId xmlns:a16="http://schemas.microsoft.com/office/drawing/2014/main" id="{97AE12F4-2090-40F1-8711-2559B83AE288}"/>
            </a:ext>
          </a:extLst>
        </xdr:cNvPr>
        <xdr:cNvCxnSpPr/>
      </xdr:nvCxnSpPr>
      <xdr:spPr>
        <a:xfrm>
          <a:off x="6858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169" name="テキスト ボックス 168">
          <a:extLst>
            <a:ext uri="{FF2B5EF4-FFF2-40B4-BE49-F238E27FC236}">
              <a16:creationId xmlns:a16="http://schemas.microsoft.com/office/drawing/2014/main" id="{CC05ACD6-B945-44B4-BDB5-ED2CF332D5D7}"/>
            </a:ext>
          </a:extLst>
        </xdr:cNvPr>
        <xdr:cNvSpPr txBox="1"/>
      </xdr:nvSpPr>
      <xdr:spPr>
        <a:xfrm>
          <a:off x="386866" y="900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0" name="【体育館・プール】&#10;有形固定資産減価償却率グラフ枠">
          <a:extLst>
            <a:ext uri="{FF2B5EF4-FFF2-40B4-BE49-F238E27FC236}">
              <a16:creationId xmlns:a16="http://schemas.microsoft.com/office/drawing/2014/main" id="{40CFA3EF-DD3D-4AA9-8C1B-09CE450CFD63}"/>
            </a:ext>
          </a:extLst>
        </xdr:cNvPr>
        <xdr:cNvSpPr/>
      </xdr:nvSpPr>
      <xdr:spPr>
        <a:xfrm>
          <a:off x="6858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133350</xdr:rowOff>
    </xdr:from>
    <xdr:to>
      <xdr:col>24</xdr:col>
      <xdr:colOff>62865</xdr:colOff>
      <xdr:row>64</xdr:row>
      <xdr:rowOff>76200</xdr:rowOff>
    </xdr:to>
    <xdr:cxnSp macro="">
      <xdr:nvCxnSpPr>
        <xdr:cNvPr id="171" name="直線コネクタ 170">
          <a:extLst>
            <a:ext uri="{FF2B5EF4-FFF2-40B4-BE49-F238E27FC236}">
              <a16:creationId xmlns:a16="http://schemas.microsoft.com/office/drawing/2014/main" id="{4A2D5DF9-DD70-4930-8009-0B6290494ABB}"/>
            </a:ext>
          </a:extLst>
        </xdr:cNvPr>
        <xdr:cNvCxnSpPr/>
      </xdr:nvCxnSpPr>
      <xdr:spPr>
        <a:xfrm flipV="1">
          <a:off x="4173855" y="9559290"/>
          <a:ext cx="0" cy="14897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80027</xdr:rowOff>
    </xdr:from>
    <xdr:ext cx="469744" cy="259045"/>
    <xdr:sp macro="" textlink="">
      <xdr:nvSpPr>
        <xdr:cNvPr id="172" name="【体育館・プール】&#10;有形固定資産減価償却率最小値テキスト">
          <a:extLst>
            <a:ext uri="{FF2B5EF4-FFF2-40B4-BE49-F238E27FC236}">
              <a16:creationId xmlns:a16="http://schemas.microsoft.com/office/drawing/2014/main" id="{D96A3F83-C2C3-45D4-B131-B3AFB04B2D33}"/>
            </a:ext>
          </a:extLst>
        </xdr:cNvPr>
        <xdr:cNvSpPr txBox="1"/>
      </xdr:nvSpPr>
      <xdr:spPr>
        <a:xfrm>
          <a:off x="4212590" y="11054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76200</xdr:rowOff>
    </xdr:from>
    <xdr:to>
      <xdr:col>24</xdr:col>
      <xdr:colOff>152400</xdr:colOff>
      <xdr:row>64</xdr:row>
      <xdr:rowOff>76200</xdr:rowOff>
    </xdr:to>
    <xdr:cxnSp macro="">
      <xdr:nvCxnSpPr>
        <xdr:cNvPr id="173" name="直線コネクタ 172">
          <a:extLst>
            <a:ext uri="{FF2B5EF4-FFF2-40B4-BE49-F238E27FC236}">
              <a16:creationId xmlns:a16="http://schemas.microsoft.com/office/drawing/2014/main" id="{F6510411-333C-4DDF-A012-874E6F602F92}"/>
            </a:ext>
          </a:extLst>
        </xdr:cNvPr>
        <xdr:cNvCxnSpPr/>
      </xdr:nvCxnSpPr>
      <xdr:spPr>
        <a:xfrm>
          <a:off x="4112260" y="110490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80027</xdr:rowOff>
    </xdr:from>
    <xdr:ext cx="405111" cy="259045"/>
    <xdr:sp macro="" textlink="">
      <xdr:nvSpPr>
        <xdr:cNvPr id="174" name="【体育館・プール】&#10;有形固定資産減価償却率最大値テキスト">
          <a:extLst>
            <a:ext uri="{FF2B5EF4-FFF2-40B4-BE49-F238E27FC236}">
              <a16:creationId xmlns:a16="http://schemas.microsoft.com/office/drawing/2014/main" id="{41B9D11A-C5B0-4FF1-85ED-E0198308C2F3}"/>
            </a:ext>
          </a:extLst>
        </xdr:cNvPr>
        <xdr:cNvSpPr txBox="1"/>
      </xdr:nvSpPr>
      <xdr:spPr>
        <a:xfrm>
          <a:off x="4212590" y="9340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133350</xdr:rowOff>
    </xdr:from>
    <xdr:to>
      <xdr:col>24</xdr:col>
      <xdr:colOff>152400</xdr:colOff>
      <xdr:row>55</xdr:row>
      <xdr:rowOff>133350</xdr:rowOff>
    </xdr:to>
    <xdr:cxnSp macro="">
      <xdr:nvCxnSpPr>
        <xdr:cNvPr id="175" name="直線コネクタ 174">
          <a:extLst>
            <a:ext uri="{FF2B5EF4-FFF2-40B4-BE49-F238E27FC236}">
              <a16:creationId xmlns:a16="http://schemas.microsoft.com/office/drawing/2014/main" id="{90BA7B08-94DD-4330-8EE8-48ECA0413FEA}"/>
            </a:ext>
          </a:extLst>
        </xdr:cNvPr>
        <xdr:cNvCxnSpPr/>
      </xdr:nvCxnSpPr>
      <xdr:spPr>
        <a:xfrm>
          <a:off x="4112260" y="95592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27322</xdr:rowOff>
    </xdr:from>
    <xdr:ext cx="405111" cy="259045"/>
    <xdr:sp macro="" textlink="">
      <xdr:nvSpPr>
        <xdr:cNvPr id="176" name="【体育館・プール】&#10;有形固定資産減価償却率平均値テキスト">
          <a:extLst>
            <a:ext uri="{FF2B5EF4-FFF2-40B4-BE49-F238E27FC236}">
              <a16:creationId xmlns:a16="http://schemas.microsoft.com/office/drawing/2014/main" id="{ED58ECBA-CEFF-48DE-945D-F02657B25C1A}"/>
            </a:ext>
          </a:extLst>
        </xdr:cNvPr>
        <xdr:cNvSpPr txBox="1"/>
      </xdr:nvSpPr>
      <xdr:spPr>
        <a:xfrm>
          <a:off x="4212590" y="103124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4445</xdr:rowOff>
    </xdr:from>
    <xdr:to>
      <xdr:col>24</xdr:col>
      <xdr:colOff>114300</xdr:colOff>
      <xdr:row>61</xdr:row>
      <xdr:rowOff>106045</xdr:rowOff>
    </xdr:to>
    <xdr:sp macro="" textlink="">
      <xdr:nvSpPr>
        <xdr:cNvPr id="177" name="フローチャート: 判断 176">
          <a:extLst>
            <a:ext uri="{FF2B5EF4-FFF2-40B4-BE49-F238E27FC236}">
              <a16:creationId xmlns:a16="http://schemas.microsoft.com/office/drawing/2014/main" id="{D9362584-47C2-44C5-94C2-865198B418DE}"/>
            </a:ext>
          </a:extLst>
        </xdr:cNvPr>
        <xdr:cNvSpPr/>
      </xdr:nvSpPr>
      <xdr:spPr>
        <a:xfrm>
          <a:off x="4131310" y="10464800"/>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153035</xdr:rowOff>
    </xdr:from>
    <xdr:to>
      <xdr:col>20</xdr:col>
      <xdr:colOff>38100</xdr:colOff>
      <xdr:row>61</xdr:row>
      <xdr:rowOff>83185</xdr:rowOff>
    </xdr:to>
    <xdr:sp macro="" textlink="">
      <xdr:nvSpPr>
        <xdr:cNvPr id="178" name="フローチャート: 判断 177">
          <a:extLst>
            <a:ext uri="{FF2B5EF4-FFF2-40B4-BE49-F238E27FC236}">
              <a16:creationId xmlns:a16="http://schemas.microsoft.com/office/drawing/2014/main" id="{2582BF1A-AB7A-48F4-A6FD-CAB862C5075D}"/>
            </a:ext>
          </a:extLst>
        </xdr:cNvPr>
        <xdr:cNvSpPr/>
      </xdr:nvSpPr>
      <xdr:spPr>
        <a:xfrm>
          <a:off x="3388360" y="10440035"/>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139700</xdr:rowOff>
    </xdr:from>
    <xdr:to>
      <xdr:col>15</xdr:col>
      <xdr:colOff>101600</xdr:colOff>
      <xdr:row>61</xdr:row>
      <xdr:rowOff>69850</xdr:rowOff>
    </xdr:to>
    <xdr:sp macro="" textlink="">
      <xdr:nvSpPr>
        <xdr:cNvPr id="179" name="フローチャート: 判断 178">
          <a:extLst>
            <a:ext uri="{FF2B5EF4-FFF2-40B4-BE49-F238E27FC236}">
              <a16:creationId xmlns:a16="http://schemas.microsoft.com/office/drawing/2014/main" id="{314D6B2C-B435-48E8-8B20-DD1E594574EE}"/>
            </a:ext>
          </a:extLst>
        </xdr:cNvPr>
        <xdr:cNvSpPr/>
      </xdr:nvSpPr>
      <xdr:spPr>
        <a:xfrm>
          <a:off x="2571750" y="1042289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132080</xdr:rowOff>
    </xdr:from>
    <xdr:to>
      <xdr:col>10</xdr:col>
      <xdr:colOff>165100</xdr:colOff>
      <xdr:row>61</xdr:row>
      <xdr:rowOff>62230</xdr:rowOff>
    </xdr:to>
    <xdr:sp macro="" textlink="">
      <xdr:nvSpPr>
        <xdr:cNvPr id="180" name="フローチャート: 判断 179">
          <a:extLst>
            <a:ext uri="{FF2B5EF4-FFF2-40B4-BE49-F238E27FC236}">
              <a16:creationId xmlns:a16="http://schemas.microsoft.com/office/drawing/2014/main" id="{AF81E782-6051-467D-BEE6-2FCA06BCAF01}"/>
            </a:ext>
          </a:extLst>
        </xdr:cNvPr>
        <xdr:cNvSpPr/>
      </xdr:nvSpPr>
      <xdr:spPr>
        <a:xfrm>
          <a:off x="1774190" y="10422890"/>
          <a:ext cx="1092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133985</xdr:rowOff>
    </xdr:from>
    <xdr:to>
      <xdr:col>6</xdr:col>
      <xdr:colOff>38100</xdr:colOff>
      <xdr:row>61</xdr:row>
      <xdr:rowOff>64135</xdr:rowOff>
    </xdr:to>
    <xdr:sp macro="" textlink="">
      <xdr:nvSpPr>
        <xdr:cNvPr id="181" name="フローチャート: 判断 180">
          <a:extLst>
            <a:ext uri="{FF2B5EF4-FFF2-40B4-BE49-F238E27FC236}">
              <a16:creationId xmlns:a16="http://schemas.microsoft.com/office/drawing/2014/main" id="{68CCB835-0BDA-4812-A9B9-AEFBD0500C64}"/>
            </a:ext>
          </a:extLst>
        </xdr:cNvPr>
        <xdr:cNvSpPr/>
      </xdr:nvSpPr>
      <xdr:spPr>
        <a:xfrm>
          <a:off x="988060" y="1041717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29E22309-E9BF-46C0-B94E-82F670ACE560}"/>
            </a:ext>
          </a:extLst>
        </xdr:cNvPr>
        <xdr:cNvSpPr txBox="1"/>
      </xdr:nvSpPr>
      <xdr:spPr>
        <a:xfrm>
          <a:off x="40030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3FF2FE91-405D-4218-95E8-582631ABCFF5}"/>
            </a:ext>
          </a:extLst>
        </xdr:cNvPr>
        <xdr:cNvSpPr txBox="1"/>
      </xdr:nvSpPr>
      <xdr:spPr>
        <a:xfrm>
          <a:off x="32600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7313D381-401C-4128-8BE0-E5B0B92C19D5}"/>
            </a:ext>
          </a:extLst>
        </xdr:cNvPr>
        <xdr:cNvSpPr txBox="1"/>
      </xdr:nvSpPr>
      <xdr:spPr>
        <a:xfrm>
          <a:off x="24549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B3CF58A6-D6B7-4CF8-99DA-2CE8B78E1D7A}"/>
            </a:ext>
          </a:extLst>
        </xdr:cNvPr>
        <xdr:cNvSpPr txBox="1"/>
      </xdr:nvSpPr>
      <xdr:spPr>
        <a:xfrm>
          <a:off x="1657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3953DF28-33D3-49DA-A205-7EFFA15F10FB}"/>
            </a:ext>
          </a:extLst>
        </xdr:cNvPr>
        <xdr:cNvSpPr txBox="1"/>
      </xdr:nvSpPr>
      <xdr:spPr>
        <a:xfrm>
          <a:off x="859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63</xdr:row>
      <xdr:rowOff>92075</xdr:rowOff>
    </xdr:from>
    <xdr:to>
      <xdr:col>24</xdr:col>
      <xdr:colOff>114300</xdr:colOff>
      <xdr:row>64</xdr:row>
      <xdr:rowOff>22225</xdr:rowOff>
    </xdr:to>
    <xdr:sp macro="" textlink="">
      <xdr:nvSpPr>
        <xdr:cNvPr id="187" name="楕円 186">
          <a:extLst>
            <a:ext uri="{FF2B5EF4-FFF2-40B4-BE49-F238E27FC236}">
              <a16:creationId xmlns:a16="http://schemas.microsoft.com/office/drawing/2014/main" id="{672684CF-F515-428C-9AA8-DA558622559F}"/>
            </a:ext>
          </a:extLst>
        </xdr:cNvPr>
        <xdr:cNvSpPr/>
      </xdr:nvSpPr>
      <xdr:spPr>
        <a:xfrm>
          <a:off x="4131310" y="10897235"/>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63</xdr:row>
      <xdr:rowOff>7002</xdr:rowOff>
    </xdr:from>
    <xdr:ext cx="405111" cy="259045"/>
    <xdr:sp macro="" textlink="">
      <xdr:nvSpPr>
        <xdr:cNvPr id="188" name="【体育館・プール】&#10;有形固定資産減価償却率該当値テキスト">
          <a:extLst>
            <a:ext uri="{FF2B5EF4-FFF2-40B4-BE49-F238E27FC236}">
              <a16:creationId xmlns:a16="http://schemas.microsoft.com/office/drawing/2014/main" id="{CC4F887E-FDC0-439F-9ECE-40B4B8DF686D}"/>
            </a:ext>
          </a:extLst>
        </xdr:cNvPr>
        <xdr:cNvSpPr txBox="1"/>
      </xdr:nvSpPr>
      <xdr:spPr>
        <a:xfrm>
          <a:off x="4212590" y="10810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63</xdr:row>
      <xdr:rowOff>151130</xdr:rowOff>
    </xdr:from>
    <xdr:to>
      <xdr:col>20</xdr:col>
      <xdr:colOff>38100</xdr:colOff>
      <xdr:row>64</xdr:row>
      <xdr:rowOff>81280</xdr:rowOff>
    </xdr:to>
    <xdr:sp macro="" textlink="">
      <xdr:nvSpPr>
        <xdr:cNvPr id="189" name="楕円 188">
          <a:extLst>
            <a:ext uri="{FF2B5EF4-FFF2-40B4-BE49-F238E27FC236}">
              <a16:creationId xmlns:a16="http://schemas.microsoft.com/office/drawing/2014/main" id="{A3F0DA07-93EB-40A0-95C5-679126FCE7A6}"/>
            </a:ext>
          </a:extLst>
        </xdr:cNvPr>
        <xdr:cNvSpPr/>
      </xdr:nvSpPr>
      <xdr:spPr>
        <a:xfrm>
          <a:off x="3388360" y="1095248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63</xdr:row>
      <xdr:rowOff>142875</xdr:rowOff>
    </xdr:from>
    <xdr:to>
      <xdr:col>24</xdr:col>
      <xdr:colOff>63500</xdr:colOff>
      <xdr:row>64</xdr:row>
      <xdr:rowOff>30480</xdr:rowOff>
    </xdr:to>
    <xdr:cxnSp macro="">
      <xdr:nvCxnSpPr>
        <xdr:cNvPr id="190" name="直線コネクタ 189">
          <a:extLst>
            <a:ext uri="{FF2B5EF4-FFF2-40B4-BE49-F238E27FC236}">
              <a16:creationId xmlns:a16="http://schemas.microsoft.com/office/drawing/2014/main" id="{ED23D5E7-2514-48FE-BEC3-6DFE4CB77FE1}"/>
            </a:ext>
          </a:extLst>
        </xdr:cNvPr>
        <xdr:cNvCxnSpPr/>
      </xdr:nvCxnSpPr>
      <xdr:spPr>
        <a:xfrm flipV="1">
          <a:off x="3431540" y="10942320"/>
          <a:ext cx="742950" cy="59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63</xdr:row>
      <xdr:rowOff>139700</xdr:rowOff>
    </xdr:from>
    <xdr:to>
      <xdr:col>15</xdr:col>
      <xdr:colOff>101600</xdr:colOff>
      <xdr:row>64</xdr:row>
      <xdr:rowOff>69850</xdr:rowOff>
    </xdr:to>
    <xdr:sp macro="" textlink="">
      <xdr:nvSpPr>
        <xdr:cNvPr id="191" name="楕円 190">
          <a:extLst>
            <a:ext uri="{FF2B5EF4-FFF2-40B4-BE49-F238E27FC236}">
              <a16:creationId xmlns:a16="http://schemas.microsoft.com/office/drawing/2014/main" id="{2991208D-B1EA-44D2-873D-2B0561CE8948}"/>
            </a:ext>
          </a:extLst>
        </xdr:cNvPr>
        <xdr:cNvSpPr/>
      </xdr:nvSpPr>
      <xdr:spPr>
        <a:xfrm>
          <a:off x="2571750" y="1093724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64</xdr:row>
      <xdr:rowOff>19050</xdr:rowOff>
    </xdr:from>
    <xdr:to>
      <xdr:col>19</xdr:col>
      <xdr:colOff>177800</xdr:colOff>
      <xdr:row>64</xdr:row>
      <xdr:rowOff>30480</xdr:rowOff>
    </xdr:to>
    <xdr:cxnSp macro="">
      <xdr:nvCxnSpPr>
        <xdr:cNvPr id="192" name="直線コネクタ 191">
          <a:extLst>
            <a:ext uri="{FF2B5EF4-FFF2-40B4-BE49-F238E27FC236}">
              <a16:creationId xmlns:a16="http://schemas.microsoft.com/office/drawing/2014/main" id="{91BFCF46-5FE7-4E89-8EFA-AF0D64B35F46}"/>
            </a:ext>
          </a:extLst>
        </xdr:cNvPr>
        <xdr:cNvCxnSpPr/>
      </xdr:nvCxnSpPr>
      <xdr:spPr>
        <a:xfrm>
          <a:off x="2626360" y="10988040"/>
          <a:ext cx="805180" cy="13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63</xdr:row>
      <xdr:rowOff>114935</xdr:rowOff>
    </xdr:from>
    <xdr:to>
      <xdr:col>10</xdr:col>
      <xdr:colOff>165100</xdr:colOff>
      <xdr:row>64</xdr:row>
      <xdr:rowOff>45085</xdr:rowOff>
    </xdr:to>
    <xdr:sp macro="" textlink="">
      <xdr:nvSpPr>
        <xdr:cNvPr id="193" name="楕円 192">
          <a:extLst>
            <a:ext uri="{FF2B5EF4-FFF2-40B4-BE49-F238E27FC236}">
              <a16:creationId xmlns:a16="http://schemas.microsoft.com/office/drawing/2014/main" id="{7D0FBA54-FCA2-43EC-A118-9DB44AD3C881}"/>
            </a:ext>
          </a:extLst>
        </xdr:cNvPr>
        <xdr:cNvSpPr/>
      </xdr:nvSpPr>
      <xdr:spPr>
        <a:xfrm>
          <a:off x="1774190" y="10916285"/>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63</xdr:row>
      <xdr:rowOff>165735</xdr:rowOff>
    </xdr:from>
    <xdr:to>
      <xdr:col>15</xdr:col>
      <xdr:colOff>50800</xdr:colOff>
      <xdr:row>64</xdr:row>
      <xdr:rowOff>19050</xdr:rowOff>
    </xdr:to>
    <xdr:cxnSp macro="">
      <xdr:nvCxnSpPr>
        <xdr:cNvPr id="194" name="直線コネクタ 193">
          <a:extLst>
            <a:ext uri="{FF2B5EF4-FFF2-40B4-BE49-F238E27FC236}">
              <a16:creationId xmlns:a16="http://schemas.microsoft.com/office/drawing/2014/main" id="{FAFD1883-5F79-4229-B7FD-5FE7DF52136C}"/>
            </a:ext>
          </a:extLst>
        </xdr:cNvPr>
        <xdr:cNvCxnSpPr/>
      </xdr:nvCxnSpPr>
      <xdr:spPr>
        <a:xfrm>
          <a:off x="1828800" y="10970895"/>
          <a:ext cx="79756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63</xdr:row>
      <xdr:rowOff>109220</xdr:rowOff>
    </xdr:from>
    <xdr:to>
      <xdr:col>6</xdr:col>
      <xdr:colOff>38100</xdr:colOff>
      <xdr:row>64</xdr:row>
      <xdr:rowOff>39370</xdr:rowOff>
    </xdr:to>
    <xdr:sp macro="" textlink="">
      <xdr:nvSpPr>
        <xdr:cNvPr id="195" name="楕円 194">
          <a:extLst>
            <a:ext uri="{FF2B5EF4-FFF2-40B4-BE49-F238E27FC236}">
              <a16:creationId xmlns:a16="http://schemas.microsoft.com/office/drawing/2014/main" id="{B07ED1B7-4FD4-43D6-94B7-FC7EE0CC983D}"/>
            </a:ext>
          </a:extLst>
        </xdr:cNvPr>
        <xdr:cNvSpPr/>
      </xdr:nvSpPr>
      <xdr:spPr>
        <a:xfrm>
          <a:off x="988060" y="10908665"/>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63</xdr:row>
      <xdr:rowOff>160020</xdr:rowOff>
    </xdr:from>
    <xdr:to>
      <xdr:col>10</xdr:col>
      <xdr:colOff>114300</xdr:colOff>
      <xdr:row>63</xdr:row>
      <xdr:rowOff>165735</xdr:rowOff>
    </xdr:to>
    <xdr:cxnSp macro="">
      <xdr:nvCxnSpPr>
        <xdr:cNvPr id="196" name="直線コネクタ 195">
          <a:extLst>
            <a:ext uri="{FF2B5EF4-FFF2-40B4-BE49-F238E27FC236}">
              <a16:creationId xmlns:a16="http://schemas.microsoft.com/office/drawing/2014/main" id="{EACAD12A-B9A6-41E8-9D06-C124A21E1774}"/>
            </a:ext>
          </a:extLst>
        </xdr:cNvPr>
        <xdr:cNvCxnSpPr/>
      </xdr:nvCxnSpPr>
      <xdr:spPr>
        <a:xfrm>
          <a:off x="1031240" y="10963275"/>
          <a:ext cx="79756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99712</xdr:rowOff>
    </xdr:from>
    <xdr:ext cx="405111" cy="259045"/>
    <xdr:sp macro="" textlink="">
      <xdr:nvSpPr>
        <xdr:cNvPr id="197" name="n_1aveValue【体育館・プール】&#10;有形固定資産減価償却率">
          <a:extLst>
            <a:ext uri="{FF2B5EF4-FFF2-40B4-BE49-F238E27FC236}">
              <a16:creationId xmlns:a16="http://schemas.microsoft.com/office/drawing/2014/main" id="{0FC57546-DC6F-43A0-B676-A54DB38C939A}"/>
            </a:ext>
          </a:extLst>
        </xdr:cNvPr>
        <xdr:cNvSpPr txBox="1"/>
      </xdr:nvSpPr>
      <xdr:spPr>
        <a:xfrm>
          <a:off x="3239144" y="102114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86377</xdr:rowOff>
    </xdr:from>
    <xdr:ext cx="405111" cy="259045"/>
    <xdr:sp macro="" textlink="">
      <xdr:nvSpPr>
        <xdr:cNvPr id="198" name="n_2aveValue【体育館・プール】&#10;有形固定資産減価償却率">
          <a:extLst>
            <a:ext uri="{FF2B5EF4-FFF2-40B4-BE49-F238E27FC236}">
              <a16:creationId xmlns:a16="http://schemas.microsoft.com/office/drawing/2014/main" id="{EAC564A5-6EFF-4849-B8AD-1199CFD7C715}"/>
            </a:ext>
          </a:extLst>
        </xdr:cNvPr>
        <xdr:cNvSpPr txBox="1"/>
      </xdr:nvSpPr>
      <xdr:spPr>
        <a:xfrm>
          <a:off x="2439044" y="102038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78757</xdr:rowOff>
    </xdr:from>
    <xdr:ext cx="405111" cy="259045"/>
    <xdr:sp macro="" textlink="">
      <xdr:nvSpPr>
        <xdr:cNvPr id="199" name="n_3aveValue【体育館・プール】&#10;有形固定資産減価償却率">
          <a:extLst>
            <a:ext uri="{FF2B5EF4-FFF2-40B4-BE49-F238E27FC236}">
              <a16:creationId xmlns:a16="http://schemas.microsoft.com/office/drawing/2014/main" id="{AB23EACB-B86C-4B28-83F5-BAD720403658}"/>
            </a:ext>
          </a:extLst>
        </xdr:cNvPr>
        <xdr:cNvSpPr txBox="1"/>
      </xdr:nvSpPr>
      <xdr:spPr>
        <a:xfrm>
          <a:off x="1641484" y="10194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80662</xdr:rowOff>
    </xdr:from>
    <xdr:ext cx="405111" cy="259045"/>
    <xdr:sp macro="" textlink="">
      <xdr:nvSpPr>
        <xdr:cNvPr id="200" name="n_4aveValue【体育館・プール】&#10;有形固定資産減価償却率">
          <a:extLst>
            <a:ext uri="{FF2B5EF4-FFF2-40B4-BE49-F238E27FC236}">
              <a16:creationId xmlns:a16="http://schemas.microsoft.com/office/drawing/2014/main" id="{DBFA152A-65D3-45DC-8100-382D55A7DC90}"/>
            </a:ext>
          </a:extLst>
        </xdr:cNvPr>
        <xdr:cNvSpPr txBox="1"/>
      </xdr:nvSpPr>
      <xdr:spPr>
        <a:xfrm>
          <a:off x="855354" y="101981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64</xdr:row>
      <xdr:rowOff>72407</xdr:rowOff>
    </xdr:from>
    <xdr:ext cx="405111" cy="259045"/>
    <xdr:sp macro="" textlink="">
      <xdr:nvSpPr>
        <xdr:cNvPr id="201" name="n_1mainValue【体育館・プール】&#10;有形固定資産減価償却率">
          <a:extLst>
            <a:ext uri="{FF2B5EF4-FFF2-40B4-BE49-F238E27FC236}">
              <a16:creationId xmlns:a16="http://schemas.microsoft.com/office/drawing/2014/main" id="{5557EBDD-E804-4002-BD40-EC1B3B8CEC9D}"/>
            </a:ext>
          </a:extLst>
        </xdr:cNvPr>
        <xdr:cNvSpPr txBox="1"/>
      </xdr:nvSpPr>
      <xdr:spPr>
        <a:xfrm>
          <a:off x="3239144" y="11045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64</xdr:row>
      <xdr:rowOff>60977</xdr:rowOff>
    </xdr:from>
    <xdr:ext cx="405111" cy="259045"/>
    <xdr:sp macro="" textlink="">
      <xdr:nvSpPr>
        <xdr:cNvPr id="202" name="n_2mainValue【体育館・プール】&#10;有形固定資産減価償却率">
          <a:extLst>
            <a:ext uri="{FF2B5EF4-FFF2-40B4-BE49-F238E27FC236}">
              <a16:creationId xmlns:a16="http://schemas.microsoft.com/office/drawing/2014/main" id="{FB76FBBA-1C50-4CBF-BACB-08A448F6292E}"/>
            </a:ext>
          </a:extLst>
        </xdr:cNvPr>
        <xdr:cNvSpPr txBox="1"/>
      </xdr:nvSpPr>
      <xdr:spPr>
        <a:xfrm>
          <a:off x="2439044" y="11029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64</xdr:row>
      <xdr:rowOff>36212</xdr:rowOff>
    </xdr:from>
    <xdr:ext cx="405111" cy="259045"/>
    <xdr:sp macro="" textlink="">
      <xdr:nvSpPr>
        <xdr:cNvPr id="203" name="n_3mainValue【体育館・プール】&#10;有形固定資産減価償却率">
          <a:extLst>
            <a:ext uri="{FF2B5EF4-FFF2-40B4-BE49-F238E27FC236}">
              <a16:creationId xmlns:a16="http://schemas.microsoft.com/office/drawing/2014/main" id="{65BACCA9-319E-4EC7-BFA3-80B6A53030C8}"/>
            </a:ext>
          </a:extLst>
        </xdr:cNvPr>
        <xdr:cNvSpPr txBox="1"/>
      </xdr:nvSpPr>
      <xdr:spPr>
        <a:xfrm>
          <a:off x="1641484" y="110090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64</xdr:row>
      <xdr:rowOff>30497</xdr:rowOff>
    </xdr:from>
    <xdr:ext cx="405111" cy="259045"/>
    <xdr:sp macro="" textlink="">
      <xdr:nvSpPr>
        <xdr:cNvPr id="204" name="n_4mainValue【体育館・プール】&#10;有形固定資産減価償却率">
          <a:extLst>
            <a:ext uri="{FF2B5EF4-FFF2-40B4-BE49-F238E27FC236}">
              <a16:creationId xmlns:a16="http://schemas.microsoft.com/office/drawing/2014/main" id="{88BE2D71-7B8D-40DC-A755-0316618B04BF}"/>
            </a:ext>
          </a:extLst>
        </xdr:cNvPr>
        <xdr:cNvSpPr txBox="1"/>
      </xdr:nvSpPr>
      <xdr:spPr>
        <a:xfrm>
          <a:off x="855354" y="110013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a:extLst>
            <a:ext uri="{FF2B5EF4-FFF2-40B4-BE49-F238E27FC236}">
              <a16:creationId xmlns:a16="http://schemas.microsoft.com/office/drawing/2014/main" id="{02D4E0C4-A624-4040-898F-35B350209193}"/>
            </a:ext>
          </a:extLst>
        </xdr:cNvPr>
        <xdr:cNvSpPr/>
      </xdr:nvSpPr>
      <xdr:spPr>
        <a:xfrm>
          <a:off x="596011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a:extLst>
            <a:ext uri="{FF2B5EF4-FFF2-40B4-BE49-F238E27FC236}">
              <a16:creationId xmlns:a16="http://schemas.microsoft.com/office/drawing/2014/main" id="{98B94CD1-AC79-4ADE-B4E6-B33B756CD04D}"/>
            </a:ext>
          </a:extLst>
        </xdr:cNvPr>
        <xdr:cNvSpPr/>
      </xdr:nvSpPr>
      <xdr:spPr>
        <a:xfrm>
          <a:off x="60604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a:extLst>
            <a:ext uri="{FF2B5EF4-FFF2-40B4-BE49-F238E27FC236}">
              <a16:creationId xmlns:a16="http://schemas.microsoft.com/office/drawing/2014/main" id="{38ED39DE-880C-48E3-9515-3D70D549A663}"/>
            </a:ext>
          </a:extLst>
        </xdr:cNvPr>
        <xdr:cNvSpPr/>
      </xdr:nvSpPr>
      <xdr:spPr>
        <a:xfrm>
          <a:off x="60604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a:extLst>
            <a:ext uri="{FF2B5EF4-FFF2-40B4-BE49-F238E27FC236}">
              <a16:creationId xmlns:a16="http://schemas.microsoft.com/office/drawing/2014/main" id="{6C7AB57D-DCBE-449F-B8FE-719B4F3BA753}"/>
            </a:ext>
          </a:extLst>
        </xdr:cNvPr>
        <xdr:cNvSpPr/>
      </xdr:nvSpPr>
      <xdr:spPr>
        <a:xfrm>
          <a:off x="69888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a:extLst>
            <a:ext uri="{FF2B5EF4-FFF2-40B4-BE49-F238E27FC236}">
              <a16:creationId xmlns:a16="http://schemas.microsoft.com/office/drawing/2014/main" id="{F1D1F84E-53E4-4D02-BF52-1C250536BD1D}"/>
            </a:ext>
          </a:extLst>
        </xdr:cNvPr>
        <xdr:cNvSpPr/>
      </xdr:nvSpPr>
      <xdr:spPr>
        <a:xfrm>
          <a:off x="69888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a:extLst>
            <a:ext uri="{FF2B5EF4-FFF2-40B4-BE49-F238E27FC236}">
              <a16:creationId xmlns:a16="http://schemas.microsoft.com/office/drawing/2014/main" id="{36D7215E-5A00-4B69-B1BD-A7EC18BE5195}"/>
            </a:ext>
          </a:extLst>
        </xdr:cNvPr>
        <xdr:cNvSpPr/>
      </xdr:nvSpPr>
      <xdr:spPr>
        <a:xfrm>
          <a:off x="80175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a:extLst>
            <a:ext uri="{FF2B5EF4-FFF2-40B4-BE49-F238E27FC236}">
              <a16:creationId xmlns:a16="http://schemas.microsoft.com/office/drawing/2014/main" id="{A574EC52-BFE4-40A4-AD29-D9DCEBCE0300}"/>
            </a:ext>
          </a:extLst>
        </xdr:cNvPr>
        <xdr:cNvSpPr/>
      </xdr:nvSpPr>
      <xdr:spPr>
        <a:xfrm>
          <a:off x="80175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a:extLst>
            <a:ext uri="{FF2B5EF4-FFF2-40B4-BE49-F238E27FC236}">
              <a16:creationId xmlns:a16="http://schemas.microsoft.com/office/drawing/2014/main" id="{A7A2561A-31F9-4E9E-8FF6-20593D1FC00C}"/>
            </a:ext>
          </a:extLst>
        </xdr:cNvPr>
        <xdr:cNvSpPr/>
      </xdr:nvSpPr>
      <xdr:spPr>
        <a:xfrm>
          <a:off x="596011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a:extLst>
            <a:ext uri="{FF2B5EF4-FFF2-40B4-BE49-F238E27FC236}">
              <a16:creationId xmlns:a16="http://schemas.microsoft.com/office/drawing/2014/main" id="{6F307D9F-548B-4C7B-9CA5-FB688B679882}"/>
            </a:ext>
          </a:extLst>
        </xdr:cNvPr>
        <xdr:cNvSpPr txBox="1"/>
      </xdr:nvSpPr>
      <xdr:spPr>
        <a:xfrm>
          <a:off x="592201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a:extLst>
            <a:ext uri="{FF2B5EF4-FFF2-40B4-BE49-F238E27FC236}">
              <a16:creationId xmlns:a16="http://schemas.microsoft.com/office/drawing/2014/main" id="{29D26B46-F3DF-4673-AD92-8419DE4F2554}"/>
            </a:ext>
          </a:extLst>
        </xdr:cNvPr>
        <xdr:cNvCxnSpPr/>
      </xdr:nvCxnSpPr>
      <xdr:spPr>
        <a:xfrm>
          <a:off x="5960110" y="1143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15" name="直線コネクタ 214">
          <a:extLst>
            <a:ext uri="{FF2B5EF4-FFF2-40B4-BE49-F238E27FC236}">
              <a16:creationId xmlns:a16="http://schemas.microsoft.com/office/drawing/2014/main" id="{EDF52322-4BDD-4CEE-AD11-69772B9F36EF}"/>
            </a:ext>
          </a:extLst>
        </xdr:cNvPr>
        <xdr:cNvCxnSpPr/>
      </xdr:nvCxnSpPr>
      <xdr:spPr>
        <a:xfrm>
          <a:off x="5960110" y="109728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29227</xdr:rowOff>
    </xdr:from>
    <xdr:ext cx="467179" cy="259045"/>
    <xdr:sp macro="" textlink="">
      <xdr:nvSpPr>
        <xdr:cNvPr id="216" name="テキスト ボックス 215">
          <a:extLst>
            <a:ext uri="{FF2B5EF4-FFF2-40B4-BE49-F238E27FC236}">
              <a16:creationId xmlns:a16="http://schemas.microsoft.com/office/drawing/2014/main" id="{193F4DE1-61F6-4799-BB13-C91EC254E689}"/>
            </a:ext>
          </a:extLst>
        </xdr:cNvPr>
        <xdr:cNvSpPr txBox="1"/>
      </xdr:nvSpPr>
      <xdr:spPr>
        <a:xfrm>
          <a:off x="5527221" y="108286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17" name="直線コネクタ 216">
          <a:extLst>
            <a:ext uri="{FF2B5EF4-FFF2-40B4-BE49-F238E27FC236}">
              <a16:creationId xmlns:a16="http://schemas.microsoft.com/office/drawing/2014/main" id="{2E28EBF0-385C-4BE4-8C4F-BF29D7607CE3}"/>
            </a:ext>
          </a:extLst>
        </xdr:cNvPr>
        <xdr:cNvCxnSpPr/>
      </xdr:nvCxnSpPr>
      <xdr:spPr>
        <a:xfrm>
          <a:off x="5960110" y="105117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86377</xdr:rowOff>
    </xdr:from>
    <xdr:ext cx="467179" cy="259045"/>
    <xdr:sp macro="" textlink="">
      <xdr:nvSpPr>
        <xdr:cNvPr id="218" name="テキスト ボックス 217">
          <a:extLst>
            <a:ext uri="{FF2B5EF4-FFF2-40B4-BE49-F238E27FC236}">
              <a16:creationId xmlns:a16="http://schemas.microsoft.com/office/drawing/2014/main" id="{0BC28678-BD21-44A9-86B7-02398BCAD8CA}"/>
            </a:ext>
          </a:extLst>
        </xdr:cNvPr>
        <xdr:cNvSpPr txBox="1"/>
      </xdr:nvSpPr>
      <xdr:spPr>
        <a:xfrm>
          <a:off x="5527221" y="103752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19" name="直線コネクタ 218">
          <a:extLst>
            <a:ext uri="{FF2B5EF4-FFF2-40B4-BE49-F238E27FC236}">
              <a16:creationId xmlns:a16="http://schemas.microsoft.com/office/drawing/2014/main" id="{619E729F-FBA9-41B8-A23F-E15142FE9AE1}"/>
            </a:ext>
          </a:extLst>
        </xdr:cNvPr>
        <xdr:cNvCxnSpPr/>
      </xdr:nvCxnSpPr>
      <xdr:spPr>
        <a:xfrm>
          <a:off x="5960110" y="100584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57</xdr:row>
      <xdr:rowOff>143527</xdr:rowOff>
    </xdr:from>
    <xdr:ext cx="467179" cy="259045"/>
    <xdr:sp macro="" textlink="">
      <xdr:nvSpPr>
        <xdr:cNvPr id="220" name="テキスト ボックス 219">
          <a:extLst>
            <a:ext uri="{FF2B5EF4-FFF2-40B4-BE49-F238E27FC236}">
              <a16:creationId xmlns:a16="http://schemas.microsoft.com/office/drawing/2014/main" id="{C2C686F0-6D47-4627-86A1-00903C396D1D}"/>
            </a:ext>
          </a:extLst>
        </xdr:cNvPr>
        <xdr:cNvSpPr txBox="1"/>
      </xdr:nvSpPr>
      <xdr:spPr>
        <a:xfrm>
          <a:off x="5527221" y="99142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21" name="直線コネクタ 220">
          <a:extLst>
            <a:ext uri="{FF2B5EF4-FFF2-40B4-BE49-F238E27FC236}">
              <a16:creationId xmlns:a16="http://schemas.microsoft.com/office/drawing/2014/main" id="{A274F535-8F9F-4530-B69C-D0191E8C35EC}"/>
            </a:ext>
          </a:extLst>
        </xdr:cNvPr>
        <xdr:cNvCxnSpPr/>
      </xdr:nvCxnSpPr>
      <xdr:spPr>
        <a:xfrm>
          <a:off x="5960110" y="96012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55</xdr:row>
      <xdr:rowOff>29227</xdr:rowOff>
    </xdr:from>
    <xdr:ext cx="467179" cy="259045"/>
    <xdr:sp macro="" textlink="">
      <xdr:nvSpPr>
        <xdr:cNvPr id="222" name="テキスト ボックス 221">
          <a:extLst>
            <a:ext uri="{FF2B5EF4-FFF2-40B4-BE49-F238E27FC236}">
              <a16:creationId xmlns:a16="http://schemas.microsoft.com/office/drawing/2014/main" id="{7D96100C-F891-4AD8-8051-25910854D8F8}"/>
            </a:ext>
          </a:extLst>
        </xdr:cNvPr>
        <xdr:cNvSpPr txBox="1"/>
      </xdr:nvSpPr>
      <xdr:spPr>
        <a:xfrm>
          <a:off x="5527221" y="94570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3" name="直線コネクタ 222">
          <a:extLst>
            <a:ext uri="{FF2B5EF4-FFF2-40B4-BE49-F238E27FC236}">
              <a16:creationId xmlns:a16="http://schemas.microsoft.com/office/drawing/2014/main" id="{BA4E1843-9D1F-44BF-85BA-4D3F94A38750}"/>
            </a:ext>
          </a:extLst>
        </xdr:cNvPr>
        <xdr:cNvCxnSpPr/>
      </xdr:nvCxnSpPr>
      <xdr:spPr>
        <a:xfrm>
          <a:off x="5960110" y="914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24" name="テキスト ボックス 223">
          <a:extLst>
            <a:ext uri="{FF2B5EF4-FFF2-40B4-BE49-F238E27FC236}">
              <a16:creationId xmlns:a16="http://schemas.microsoft.com/office/drawing/2014/main" id="{FB0B1F12-240C-4D60-90AA-9A3E9D2D7AD0}"/>
            </a:ext>
          </a:extLst>
        </xdr:cNvPr>
        <xdr:cNvSpPr txBox="1"/>
      </xdr:nvSpPr>
      <xdr:spPr>
        <a:xfrm>
          <a:off x="5527221" y="900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5" name="【体育館・プール】&#10;一人当たり面積グラフ枠">
          <a:extLst>
            <a:ext uri="{FF2B5EF4-FFF2-40B4-BE49-F238E27FC236}">
              <a16:creationId xmlns:a16="http://schemas.microsoft.com/office/drawing/2014/main" id="{A8210F44-B094-4F62-9C86-F75B4732196E}"/>
            </a:ext>
          </a:extLst>
        </xdr:cNvPr>
        <xdr:cNvSpPr/>
      </xdr:nvSpPr>
      <xdr:spPr>
        <a:xfrm>
          <a:off x="596011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60579</xdr:rowOff>
    </xdr:from>
    <xdr:to>
      <xdr:col>54</xdr:col>
      <xdr:colOff>189865</xdr:colOff>
      <xdr:row>63</xdr:row>
      <xdr:rowOff>148819</xdr:rowOff>
    </xdr:to>
    <xdr:cxnSp macro="">
      <xdr:nvCxnSpPr>
        <xdr:cNvPr id="226" name="直線コネクタ 225">
          <a:extLst>
            <a:ext uri="{FF2B5EF4-FFF2-40B4-BE49-F238E27FC236}">
              <a16:creationId xmlns:a16="http://schemas.microsoft.com/office/drawing/2014/main" id="{998D319D-AF9D-4AB9-BFC4-5AA759BE70D0}"/>
            </a:ext>
          </a:extLst>
        </xdr:cNvPr>
        <xdr:cNvCxnSpPr/>
      </xdr:nvCxnSpPr>
      <xdr:spPr>
        <a:xfrm flipV="1">
          <a:off x="9429115" y="9657969"/>
          <a:ext cx="0" cy="1292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152646</xdr:rowOff>
    </xdr:from>
    <xdr:ext cx="469744" cy="259045"/>
    <xdr:sp macro="" textlink="">
      <xdr:nvSpPr>
        <xdr:cNvPr id="227" name="【体育館・プール】&#10;一人当たり面積最小値テキスト">
          <a:extLst>
            <a:ext uri="{FF2B5EF4-FFF2-40B4-BE49-F238E27FC236}">
              <a16:creationId xmlns:a16="http://schemas.microsoft.com/office/drawing/2014/main" id="{4E8AB99F-F66D-4231-89B6-686523F43D51}"/>
            </a:ext>
          </a:extLst>
        </xdr:cNvPr>
        <xdr:cNvSpPr txBox="1"/>
      </xdr:nvSpPr>
      <xdr:spPr>
        <a:xfrm>
          <a:off x="9467850" y="109539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148819</xdr:rowOff>
    </xdr:from>
    <xdr:to>
      <xdr:col>55</xdr:col>
      <xdr:colOff>88900</xdr:colOff>
      <xdr:row>63</xdr:row>
      <xdr:rowOff>148819</xdr:rowOff>
    </xdr:to>
    <xdr:cxnSp macro="">
      <xdr:nvCxnSpPr>
        <xdr:cNvPr id="228" name="直線コネクタ 227">
          <a:extLst>
            <a:ext uri="{FF2B5EF4-FFF2-40B4-BE49-F238E27FC236}">
              <a16:creationId xmlns:a16="http://schemas.microsoft.com/office/drawing/2014/main" id="{59FA2EA5-B95D-44A9-BC2D-6CCEF3D13C51}"/>
            </a:ext>
          </a:extLst>
        </xdr:cNvPr>
        <xdr:cNvCxnSpPr/>
      </xdr:nvCxnSpPr>
      <xdr:spPr>
        <a:xfrm>
          <a:off x="9356090" y="10950169"/>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7256</xdr:rowOff>
    </xdr:from>
    <xdr:ext cx="469744" cy="259045"/>
    <xdr:sp macro="" textlink="">
      <xdr:nvSpPr>
        <xdr:cNvPr id="229" name="【体育館・プール】&#10;一人当たり面積最大値テキスト">
          <a:extLst>
            <a:ext uri="{FF2B5EF4-FFF2-40B4-BE49-F238E27FC236}">
              <a16:creationId xmlns:a16="http://schemas.microsoft.com/office/drawing/2014/main" id="{63B6FE73-50A8-4D79-9B70-42A339F7680F}"/>
            </a:ext>
          </a:extLst>
        </xdr:cNvPr>
        <xdr:cNvSpPr txBox="1"/>
      </xdr:nvSpPr>
      <xdr:spPr>
        <a:xfrm>
          <a:off x="9467850" y="94389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60579</xdr:rowOff>
    </xdr:from>
    <xdr:to>
      <xdr:col>55</xdr:col>
      <xdr:colOff>88900</xdr:colOff>
      <xdr:row>56</xdr:row>
      <xdr:rowOff>60579</xdr:rowOff>
    </xdr:to>
    <xdr:cxnSp macro="">
      <xdr:nvCxnSpPr>
        <xdr:cNvPr id="230" name="直線コネクタ 229">
          <a:extLst>
            <a:ext uri="{FF2B5EF4-FFF2-40B4-BE49-F238E27FC236}">
              <a16:creationId xmlns:a16="http://schemas.microsoft.com/office/drawing/2014/main" id="{A6821F40-8A98-4747-A5B4-DCE82585FE17}"/>
            </a:ext>
          </a:extLst>
        </xdr:cNvPr>
        <xdr:cNvCxnSpPr/>
      </xdr:nvCxnSpPr>
      <xdr:spPr>
        <a:xfrm>
          <a:off x="9356090" y="9657969"/>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57573</xdr:rowOff>
    </xdr:from>
    <xdr:ext cx="469744" cy="259045"/>
    <xdr:sp macro="" textlink="">
      <xdr:nvSpPr>
        <xdr:cNvPr id="231" name="【体育館・プール】&#10;一人当たり面積平均値テキスト">
          <a:extLst>
            <a:ext uri="{FF2B5EF4-FFF2-40B4-BE49-F238E27FC236}">
              <a16:creationId xmlns:a16="http://schemas.microsoft.com/office/drawing/2014/main" id="{BD5D3F47-8763-4F97-B026-77A986F964C9}"/>
            </a:ext>
          </a:extLst>
        </xdr:cNvPr>
        <xdr:cNvSpPr txBox="1"/>
      </xdr:nvSpPr>
      <xdr:spPr>
        <a:xfrm>
          <a:off x="9467850" y="1051221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34696</xdr:rowOff>
    </xdr:from>
    <xdr:to>
      <xdr:col>55</xdr:col>
      <xdr:colOff>50800</xdr:colOff>
      <xdr:row>62</xdr:row>
      <xdr:rowOff>136296</xdr:rowOff>
    </xdr:to>
    <xdr:sp macro="" textlink="">
      <xdr:nvSpPr>
        <xdr:cNvPr id="232" name="フローチャート: 判断 231">
          <a:extLst>
            <a:ext uri="{FF2B5EF4-FFF2-40B4-BE49-F238E27FC236}">
              <a16:creationId xmlns:a16="http://schemas.microsoft.com/office/drawing/2014/main" id="{BE068101-E891-4807-A48F-69865E251173}"/>
            </a:ext>
          </a:extLst>
        </xdr:cNvPr>
        <xdr:cNvSpPr/>
      </xdr:nvSpPr>
      <xdr:spPr>
        <a:xfrm>
          <a:off x="9394190" y="10664596"/>
          <a:ext cx="9017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34696</xdr:rowOff>
    </xdr:from>
    <xdr:to>
      <xdr:col>50</xdr:col>
      <xdr:colOff>165100</xdr:colOff>
      <xdr:row>62</xdr:row>
      <xdr:rowOff>136296</xdr:rowOff>
    </xdr:to>
    <xdr:sp macro="" textlink="">
      <xdr:nvSpPr>
        <xdr:cNvPr id="233" name="フローチャート: 判断 232">
          <a:extLst>
            <a:ext uri="{FF2B5EF4-FFF2-40B4-BE49-F238E27FC236}">
              <a16:creationId xmlns:a16="http://schemas.microsoft.com/office/drawing/2014/main" id="{E2439D07-B379-49E9-82CE-C1376528F904}"/>
            </a:ext>
          </a:extLst>
        </xdr:cNvPr>
        <xdr:cNvSpPr/>
      </xdr:nvSpPr>
      <xdr:spPr>
        <a:xfrm>
          <a:off x="8632190" y="10664596"/>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50470</xdr:rowOff>
    </xdr:from>
    <xdr:to>
      <xdr:col>46</xdr:col>
      <xdr:colOff>38100</xdr:colOff>
      <xdr:row>62</xdr:row>
      <xdr:rowOff>152070</xdr:rowOff>
    </xdr:to>
    <xdr:sp macro="" textlink="">
      <xdr:nvSpPr>
        <xdr:cNvPr id="234" name="フローチャート: 判断 233">
          <a:extLst>
            <a:ext uri="{FF2B5EF4-FFF2-40B4-BE49-F238E27FC236}">
              <a16:creationId xmlns:a16="http://schemas.microsoft.com/office/drawing/2014/main" id="{4A03C130-067E-47EF-AD3B-0FF1497385EE}"/>
            </a:ext>
          </a:extLst>
        </xdr:cNvPr>
        <xdr:cNvSpPr/>
      </xdr:nvSpPr>
      <xdr:spPr>
        <a:xfrm>
          <a:off x="7846060" y="1068418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60985</xdr:rowOff>
    </xdr:from>
    <xdr:to>
      <xdr:col>41</xdr:col>
      <xdr:colOff>101600</xdr:colOff>
      <xdr:row>62</xdr:row>
      <xdr:rowOff>162585</xdr:rowOff>
    </xdr:to>
    <xdr:sp macro="" textlink="">
      <xdr:nvSpPr>
        <xdr:cNvPr id="235" name="フローチャート: 判断 234">
          <a:extLst>
            <a:ext uri="{FF2B5EF4-FFF2-40B4-BE49-F238E27FC236}">
              <a16:creationId xmlns:a16="http://schemas.microsoft.com/office/drawing/2014/main" id="{7AC01A30-C165-492B-ACF3-DA953353BD93}"/>
            </a:ext>
          </a:extLst>
        </xdr:cNvPr>
        <xdr:cNvSpPr/>
      </xdr:nvSpPr>
      <xdr:spPr>
        <a:xfrm>
          <a:off x="7029450" y="10687075"/>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62129</xdr:rowOff>
    </xdr:from>
    <xdr:to>
      <xdr:col>36</xdr:col>
      <xdr:colOff>165100</xdr:colOff>
      <xdr:row>62</xdr:row>
      <xdr:rowOff>163729</xdr:rowOff>
    </xdr:to>
    <xdr:sp macro="" textlink="">
      <xdr:nvSpPr>
        <xdr:cNvPr id="236" name="フローチャート: 判断 235">
          <a:extLst>
            <a:ext uri="{FF2B5EF4-FFF2-40B4-BE49-F238E27FC236}">
              <a16:creationId xmlns:a16="http://schemas.microsoft.com/office/drawing/2014/main" id="{67FFDB58-03B2-4AE4-AE87-89E7FB1B52BA}"/>
            </a:ext>
          </a:extLst>
        </xdr:cNvPr>
        <xdr:cNvSpPr/>
      </xdr:nvSpPr>
      <xdr:spPr>
        <a:xfrm>
          <a:off x="6231890" y="10688219"/>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7" name="テキスト ボックス 236">
          <a:extLst>
            <a:ext uri="{FF2B5EF4-FFF2-40B4-BE49-F238E27FC236}">
              <a16:creationId xmlns:a16="http://schemas.microsoft.com/office/drawing/2014/main" id="{5FC846DD-4DFA-4803-9E1F-1C9600F040D6}"/>
            </a:ext>
          </a:extLst>
        </xdr:cNvPr>
        <xdr:cNvSpPr txBox="1"/>
      </xdr:nvSpPr>
      <xdr:spPr>
        <a:xfrm>
          <a:off x="92583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8" name="テキスト ボックス 237">
          <a:extLst>
            <a:ext uri="{FF2B5EF4-FFF2-40B4-BE49-F238E27FC236}">
              <a16:creationId xmlns:a16="http://schemas.microsoft.com/office/drawing/2014/main" id="{188761BB-7DA6-4447-87A0-C5A5E8A6109B}"/>
            </a:ext>
          </a:extLst>
        </xdr:cNvPr>
        <xdr:cNvSpPr txBox="1"/>
      </xdr:nvSpPr>
      <xdr:spPr>
        <a:xfrm>
          <a:off x="8515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291CE986-52E0-4EB0-A9A7-2F7020188690}"/>
            </a:ext>
          </a:extLst>
        </xdr:cNvPr>
        <xdr:cNvSpPr txBox="1"/>
      </xdr:nvSpPr>
      <xdr:spPr>
        <a:xfrm>
          <a:off x="7717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1E670246-3CAE-4CF1-BB86-421403FF6BEA}"/>
            </a:ext>
          </a:extLst>
        </xdr:cNvPr>
        <xdr:cNvSpPr txBox="1"/>
      </xdr:nvSpPr>
      <xdr:spPr>
        <a:xfrm>
          <a:off x="691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D6B84FA0-3C57-4C21-AFAD-BC2137F4843D}"/>
            </a:ext>
          </a:extLst>
        </xdr:cNvPr>
        <xdr:cNvSpPr txBox="1"/>
      </xdr:nvSpPr>
      <xdr:spPr>
        <a:xfrm>
          <a:off x="6115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106020</xdr:rowOff>
    </xdr:from>
    <xdr:to>
      <xdr:col>55</xdr:col>
      <xdr:colOff>50800</xdr:colOff>
      <xdr:row>63</xdr:row>
      <xdr:rowOff>36170</xdr:rowOff>
    </xdr:to>
    <xdr:sp macro="" textlink="">
      <xdr:nvSpPr>
        <xdr:cNvPr id="242" name="楕円 241">
          <a:extLst>
            <a:ext uri="{FF2B5EF4-FFF2-40B4-BE49-F238E27FC236}">
              <a16:creationId xmlns:a16="http://schemas.microsoft.com/office/drawing/2014/main" id="{4ACE10F8-EF24-462D-B128-49FF1E5BD615}"/>
            </a:ext>
          </a:extLst>
        </xdr:cNvPr>
        <xdr:cNvSpPr/>
      </xdr:nvSpPr>
      <xdr:spPr>
        <a:xfrm>
          <a:off x="9394190" y="10734015"/>
          <a:ext cx="9017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84447</xdr:rowOff>
    </xdr:from>
    <xdr:ext cx="469744" cy="259045"/>
    <xdr:sp macro="" textlink="">
      <xdr:nvSpPr>
        <xdr:cNvPr id="243" name="【体育館・プール】&#10;一人当たり面積該当値テキスト">
          <a:extLst>
            <a:ext uri="{FF2B5EF4-FFF2-40B4-BE49-F238E27FC236}">
              <a16:creationId xmlns:a16="http://schemas.microsoft.com/office/drawing/2014/main" id="{6E60AD68-0275-436C-9A47-1E746C9C0BEE}"/>
            </a:ext>
          </a:extLst>
        </xdr:cNvPr>
        <xdr:cNvSpPr txBox="1"/>
      </xdr:nvSpPr>
      <xdr:spPr>
        <a:xfrm>
          <a:off x="9467850" y="107162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0.814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111963</xdr:rowOff>
    </xdr:from>
    <xdr:to>
      <xdr:col>50</xdr:col>
      <xdr:colOff>165100</xdr:colOff>
      <xdr:row>63</xdr:row>
      <xdr:rowOff>42113</xdr:rowOff>
    </xdr:to>
    <xdr:sp macro="" textlink="">
      <xdr:nvSpPr>
        <xdr:cNvPr id="244" name="楕円 243">
          <a:extLst>
            <a:ext uri="{FF2B5EF4-FFF2-40B4-BE49-F238E27FC236}">
              <a16:creationId xmlns:a16="http://schemas.microsoft.com/office/drawing/2014/main" id="{4EBD0668-4A69-417E-81F9-6CD35B673151}"/>
            </a:ext>
          </a:extLst>
        </xdr:cNvPr>
        <xdr:cNvSpPr/>
      </xdr:nvSpPr>
      <xdr:spPr>
        <a:xfrm>
          <a:off x="8632190" y="10741863"/>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156820</xdr:rowOff>
    </xdr:from>
    <xdr:to>
      <xdr:col>55</xdr:col>
      <xdr:colOff>0</xdr:colOff>
      <xdr:row>62</xdr:row>
      <xdr:rowOff>162763</xdr:rowOff>
    </xdr:to>
    <xdr:cxnSp macro="">
      <xdr:nvCxnSpPr>
        <xdr:cNvPr id="245" name="直線コネクタ 244">
          <a:extLst>
            <a:ext uri="{FF2B5EF4-FFF2-40B4-BE49-F238E27FC236}">
              <a16:creationId xmlns:a16="http://schemas.microsoft.com/office/drawing/2014/main" id="{61D6546B-4B0D-4AC7-BF8F-0D8301EC1739}"/>
            </a:ext>
          </a:extLst>
        </xdr:cNvPr>
        <xdr:cNvCxnSpPr/>
      </xdr:nvCxnSpPr>
      <xdr:spPr>
        <a:xfrm flipV="1">
          <a:off x="8686800" y="10788625"/>
          <a:ext cx="742950" cy="5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115621</xdr:rowOff>
    </xdr:from>
    <xdr:to>
      <xdr:col>46</xdr:col>
      <xdr:colOff>38100</xdr:colOff>
      <xdr:row>63</xdr:row>
      <xdr:rowOff>45771</xdr:rowOff>
    </xdr:to>
    <xdr:sp macro="" textlink="">
      <xdr:nvSpPr>
        <xdr:cNvPr id="246" name="楕円 245">
          <a:extLst>
            <a:ext uri="{FF2B5EF4-FFF2-40B4-BE49-F238E27FC236}">
              <a16:creationId xmlns:a16="http://schemas.microsoft.com/office/drawing/2014/main" id="{661B989B-933E-4627-83E0-9D13FF74BFD8}"/>
            </a:ext>
          </a:extLst>
        </xdr:cNvPr>
        <xdr:cNvSpPr/>
      </xdr:nvSpPr>
      <xdr:spPr>
        <a:xfrm>
          <a:off x="7846060" y="10745521"/>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162763</xdr:rowOff>
    </xdr:from>
    <xdr:to>
      <xdr:col>50</xdr:col>
      <xdr:colOff>114300</xdr:colOff>
      <xdr:row>62</xdr:row>
      <xdr:rowOff>166421</xdr:rowOff>
    </xdr:to>
    <xdr:cxnSp macro="">
      <xdr:nvCxnSpPr>
        <xdr:cNvPr id="247" name="直線コネクタ 246">
          <a:extLst>
            <a:ext uri="{FF2B5EF4-FFF2-40B4-BE49-F238E27FC236}">
              <a16:creationId xmlns:a16="http://schemas.microsoft.com/office/drawing/2014/main" id="{A0179C68-1D97-4957-BBEA-2DEE9C4DAE12}"/>
            </a:ext>
          </a:extLst>
        </xdr:cNvPr>
        <xdr:cNvCxnSpPr/>
      </xdr:nvCxnSpPr>
      <xdr:spPr>
        <a:xfrm flipV="1">
          <a:off x="7889240" y="10794568"/>
          <a:ext cx="797560" cy="55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120193</xdr:rowOff>
    </xdr:from>
    <xdr:to>
      <xdr:col>41</xdr:col>
      <xdr:colOff>101600</xdr:colOff>
      <xdr:row>63</xdr:row>
      <xdr:rowOff>50343</xdr:rowOff>
    </xdr:to>
    <xdr:sp macro="" textlink="">
      <xdr:nvSpPr>
        <xdr:cNvPr id="248" name="楕円 247">
          <a:extLst>
            <a:ext uri="{FF2B5EF4-FFF2-40B4-BE49-F238E27FC236}">
              <a16:creationId xmlns:a16="http://schemas.microsoft.com/office/drawing/2014/main" id="{006D4BD4-469D-45E2-9296-EEB0EA81618F}"/>
            </a:ext>
          </a:extLst>
        </xdr:cNvPr>
        <xdr:cNvSpPr/>
      </xdr:nvSpPr>
      <xdr:spPr>
        <a:xfrm>
          <a:off x="7029450" y="10751998"/>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166421</xdr:rowOff>
    </xdr:from>
    <xdr:to>
      <xdr:col>45</xdr:col>
      <xdr:colOff>177800</xdr:colOff>
      <xdr:row>62</xdr:row>
      <xdr:rowOff>170993</xdr:rowOff>
    </xdr:to>
    <xdr:cxnSp macro="">
      <xdr:nvCxnSpPr>
        <xdr:cNvPr id="249" name="直線コネクタ 248">
          <a:extLst>
            <a:ext uri="{FF2B5EF4-FFF2-40B4-BE49-F238E27FC236}">
              <a16:creationId xmlns:a16="http://schemas.microsoft.com/office/drawing/2014/main" id="{CF1A5BA5-266B-41F8-898A-396D748FF458}"/>
            </a:ext>
          </a:extLst>
        </xdr:cNvPr>
        <xdr:cNvCxnSpPr/>
      </xdr:nvCxnSpPr>
      <xdr:spPr>
        <a:xfrm flipV="1">
          <a:off x="7084060" y="10800131"/>
          <a:ext cx="80518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101447</xdr:rowOff>
    </xdr:from>
    <xdr:to>
      <xdr:col>36</xdr:col>
      <xdr:colOff>165100</xdr:colOff>
      <xdr:row>63</xdr:row>
      <xdr:rowOff>31597</xdr:rowOff>
    </xdr:to>
    <xdr:sp macro="" textlink="">
      <xdr:nvSpPr>
        <xdr:cNvPr id="250" name="楕円 249">
          <a:extLst>
            <a:ext uri="{FF2B5EF4-FFF2-40B4-BE49-F238E27FC236}">
              <a16:creationId xmlns:a16="http://schemas.microsoft.com/office/drawing/2014/main" id="{C79C9CD5-2D56-4D11-856C-090F829820B7}"/>
            </a:ext>
          </a:extLst>
        </xdr:cNvPr>
        <xdr:cNvSpPr/>
      </xdr:nvSpPr>
      <xdr:spPr>
        <a:xfrm>
          <a:off x="6231890" y="10727537"/>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152247</xdr:rowOff>
    </xdr:from>
    <xdr:to>
      <xdr:col>41</xdr:col>
      <xdr:colOff>50800</xdr:colOff>
      <xdr:row>62</xdr:row>
      <xdr:rowOff>170993</xdr:rowOff>
    </xdr:to>
    <xdr:cxnSp macro="">
      <xdr:nvCxnSpPr>
        <xdr:cNvPr id="251" name="直線コネクタ 250">
          <a:extLst>
            <a:ext uri="{FF2B5EF4-FFF2-40B4-BE49-F238E27FC236}">
              <a16:creationId xmlns:a16="http://schemas.microsoft.com/office/drawing/2014/main" id="{144E9EB8-5EFF-453D-A0E2-8D6196D23A55}"/>
            </a:ext>
          </a:extLst>
        </xdr:cNvPr>
        <xdr:cNvCxnSpPr/>
      </xdr:nvCxnSpPr>
      <xdr:spPr>
        <a:xfrm>
          <a:off x="6286500" y="10782147"/>
          <a:ext cx="797560" cy="22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60</xdr:row>
      <xdr:rowOff>152823</xdr:rowOff>
    </xdr:from>
    <xdr:ext cx="469744" cy="259045"/>
    <xdr:sp macro="" textlink="">
      <xdr:nvSpPr>
        <xdr:cNvPr id="252" name="n_1aveValue【体育館・プール】&#10;一人当たり面積">
          <a:extLst>
            <a:ext uri="{FF2B5EF4-FFF2-40B4-BE49-F238E27FC236}">
              <a16:creationId xmlns:a16="http://schemas.microsoft.com/office/drawing/2014/main" id="{50C914DE-A7A8-4155-A62F-7BF028D71D0E}"/>
            </a:ext>
          </a:extLst>
        </xdr:cNvPr>
        <xdr:cNvSpPr txBox="1"/>
      </xdr:nvSpPr>
      <xdr:spPr>
        <a:xfrm>
          <a:off x="8454467" y="104398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168597</xdr:rowOff>
    </xdr:from>
    <xdr:ext cx="469744" cy="259045"/>
    <xdr:sp macro="" textlink="">
      <xdr:nvSpPr>
        <xdr:cNvPr id="253" name="n_2aveValue【体育館・プール】&#10;一人当たり面積">
          <a:extLst>
            <a:ext uri="{FF2B5EF4-FFF2-40B4-BE49-F238E27FC236}">
              <a16:creationId xmlns:a16="http://schemas.microsoft.com/office/drawing/2014/main" id="{B9A7A342-48B8-4426-B645-A86DD1F7E515}"/>
            </a:ext>
          </a:extLst>
        </xdr:cNvPr>
        <xdr:cNvSpPr txBox="1"/>
      </xdr:nvSpPr>
      <xdr:spPr>
        <a:xfrm>
          <a:off x="7673417" y="10459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7662</xdr:rowOff>
    </xdr:from>
    <xdr:ext cx="469744" cy="259045"/>
    <xdr:sp macro="" textlink="">
      <xdr:nvSpPr>
        <xdr:cNvPr id="254" name="n_3aveValue【体育館・プール】&#10;一人当たり面積">
          <a:extLst>
            <a:ext uri="{FF2B5EF4-FFF2-40B4-BE49-F238E27FC236}">
              <a16:creationId xmlns:a16="http://schemas.microsoft.com/office/drawing/2014/main" id="{80EE0D3A-241D-4CCE-9E4C-306EA13DA17C}"/>
            </a:ext>
          </a:extLst>
        </xdr:cNvPr>
        <xdr:cNvSpPr txBox="1"/>
      </xdr:nvSpPr>
      <xdr:spPr>
        <a:xfrm>
          <a:off x="6866332" y="10468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61</xdr:row>
      <xdr:rowOff>8806</xdr:rowOff>
    </xdr:from>
    <xdr:ext cx="469744" cy="259045"/>
    <xdr:sp macro="" textlink="">
      <xdr:nvSpPr>
        <xdr:cNvPr id="255" name="n_4aveValue【体育館・プール】&#10;一人当たり面積">
          <a:extLst>
            <a:ext uri="{FF2B5EF4-FFF2-40B4-BE49-F238E27FC236}">
              <a16:creationId xmlns:a16="http://schemas.microsoft.com/office/drawing/2014/main" id="{232C0EDB-2A63-4B4B-9D2F-87EB88FBA437}"/>
            </a:ext>
          </a:extLst>
        </xdr:cNvPr>
        <xdr:cNvSpPr txBox="1"/>
      </xdr:nvSpPr>
      <xdr:spPr>
        <a:xfrm>
          <a:off x="6068772" y="104691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63</xdr:row>
      <xdr:rowOff>33240</xdr:rowOff>
    </xdr:from>
    <xdr:ext cx="469744" cy="259045"/>
    <xdr:sp macro="" textlink="">
      <xdr:nvSpPr>
        <xdr:cNvPr id="256" name="n_1mainValue【体育館・プール】&#10;一人当たり面積">
          <a:extLst>
            <a:ext uri="{FF2B5EF4-FFF2-40B4-BE49-F238E27FC236}">
              <a16:creationId xmlns:a16="http://schemas.microsoft.com/office/drawing/2014/main" id="{BF943D1F-81CF-4406-A541-8A92F90EB72C}"/>
            </a:ext>
          </a:extLst>
        </xdr:cNvPr>
        <xdr:cNvSpPr txBox="1"/>
      </xdr:nvSpPr>
      <xdr:spPr>
        <a:xfrm>
          <a:off x="8454467" y="108326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36898</xdr:rowOff>
    </xdr:from>
    <xdr:ext cx="469744" cy="259045"/>
    <xdr:sp macro="" textlink="">
      <xdr:nvSpPr>
        <xdr:cNvPr id="257" name="n_2mainValue【体育館・プール】&#10;一人当たり面積">
          <a:extLst>
            <a:ext uri="{FF2B5EF4-FFF2-40B4-BE49-F238E27FC236}">
              <a16:creationId xmlns:a16="http://schemas.microsoft.com/office/drawing/2014/main" id="{0BA7D5D5-4B11-416A-BE20-BEB02990D9C2}"/>
            </a:ext>
          </a:extLst>
        </xdr:cNvPr>
        <xdr:cNvSpPr txBox="1"/>
      </xdr:nvSpPr>
      <xdr:spPr>
        <a:xfrm>
          <a:off x="7673417" y="108382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41470</xdr:rowOff>
    </xdr:from>
    <xdr:ext cx="469744" cy="259045"/>
    <xdr:sp macro="" textlink="">
      <xdr:nvSpPr>
        <xdr:cNvPr id="258" name="n_3mainValue【体育館・プール】&#10;一人当たり面積">
          <a:extLst>
            <a:ext uri="{FF2B5EF4-FFF2-40B4-BE49-F238E27FC236}">
              <a16:creationId xmlns:a16="http://schemas.microsoft.com/office/drawing/2014/main" id="{60999610-ECB5-4C2E-ACF8-6D58B8F9BA29}"/>
            </a:ext>
          </a:extLst>
        </xdr:cNvPr>
        <xdr:cNvSpPr txBox="1"/>
      </xdr:nvSpPr>
      <xdr:spPr>
        <a:xfrm>
          <a:off x="6866332" y="108428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22724</xdr:rowOff>
    </xdr:from>
    <xdr:ext cx="469744" cy="259045"/>
    <xdr:sp macro="" textlink="">
      <xdr:nvSpPr>
        <xdr:cNvPr id="259" name="n_4mainValue【体育館・プール】&#10;一人当たり面積">
          <a:extLst>
            <a:ext uri="{FF2B5EF4-FFF2-40B4-BE49-F238E27FC236}">
              <a16:creationId xmlns:a16="http://schemas.microsoft.com/office/drawing/2014/main" id="{96FB877B-0C71-48CA-9D52-18C98CB76AB9}"/>
            </a:ext>
          </a:extLst>
        </xdr:cNvPr>
        <xdr:cNvSpPr txBox="1"/>
      </xdr:nvSpPr>
      <xdr:spPr>
        <a:xfrm>
          <a:off x="6068772" y="108202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0" name="正方形/長方形 259">
          <a:extLst>
            <a:ext uri="{FF2B5EF4-FFF2-40B4-BE49-F238E27FC236}">
              <a16:creationId xmlns:a16="http://schemas.microsoft.com/office/drawing/2014/main" id="{281FAA24-CF12-4A8B-87B4-7E150B237FB6}"/>
            </a:ext>
          </a:extLst>
        </xdr:cNvPr>
        <xdr:cNvSpPr/>
      </xdr:nvSpPr>
      <xdr:spPr>
        <a:xfrm>
          <a:off x="6858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1" name="正方形/長方形 260">
          <a:extLst>
            <a:ext uri="{FF2B5EF4-FFF2-40B4-BE49-F238E27FC236}">
              <a16:creationId xmlns:a16="http://schemas.microsoft.com/office/drawing/2014/main" id="{F632832E-1A6A-441C-9F4C-4BF25773F427}"/>
            </a:ext>
          </a:extLst>
        </xdr:cNvPr>
        <xdr:cNvSpPr/>
      </xdr:nvSpPr>
      <xdr:spPr>
        <a:xfrm>
          <a:off x="8166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2" name="正方形/長方形 261">
          <a:extLst>
            <a:ext uri="{FF2B5EF4-FFF2-40B4-BE49-F238E27FC236}">
              <a16:creationId xmlns:a16="http://schemas.microsoft.com/office/drawing/2014/main" id="{C866B4F7-8E2B-44B8-A76C-44BADD816367}"/>
            </a:ext>
          </a:extLst>
        </xdr:cNvPr>
        <xdr:cNvSpPr/>
      </xdr:nvSpPr>
      <xdr:spPr>
        <a:xfrm>
          <a:off x="8166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3" name="正方形/長方形 262">
          <a:extLst>
            <a:ext uri="{FF2B5EF4-FFF2-40B4-BE49-F238E27FC236}">
              <a16:creationId xmlns:a16="http://schemas.microsoft.com/office/drawing/2014/main" id="{A7FC439A-2231-413A-BD17-363BE7EE52B3}"/>
            </a:ext>
          </a:extLst>
        </xdr:cNvPr>
        <xdr:cNvSpPr/>
      </xdr:nvSpPr>
      <xdr:spPr>
        <a:xfrm>
          <a:off x="17145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4" name="正方形/長方形 263">
          <a:extLst>
            <a:ext uri="{FF2B5EF4-FFF2-40B4-BE49-F238E27FC236}">
              <a16:creationId xmlns:a16="http://schemas.microsoft.com/office/drawing/2014/main" id="{2EFC911F-B0A1-460F-A61F-EED7D92BF864}"/>
            </a:ext>
          </a:extLst>
        </xdr:cNvPr>
        <xdr:cNvSpPr/>
      </xdr:nvSpPr>
      <xdr:spPr>
        <a:xfrm>
          <a:off x="17145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5" name="正方形/長方形 264">
          <a:extLst>
            <a:ext uri="{FF2B5EF4-FFF2-40B4-BE49-F238E27FC236}">
              <a16:creationId xmlns:a16="http://schemas.microsoft.com/office/drawing/2014/main" id="{D938638B-25AD-4DEA-BB70-AE3C3DA87A59}"/>
            </a:ext>
          </a:extLst>
        </xdr:cNvPr>
        <xdr:cNvSpPr/>
      </xdr:nvSpPr>
      <xdr:spPr>
        <a:xfrm>
          <a:off x="27432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6" name="正方形/長方形 265">
          <a:extLst>
            <a:ext uri="{FF2B5EF4-FFF2-40B4-BE49-F238E27FC236}">
              <a16:creationId xmlns:a16="http://schemas.microsoft.com/office/drawing/2014/main" id="{11686BF7-2FBC-4732-8C2E-5B2F837E4547}"/>
            </a:ext>
          </a:extLst>
        </xdr:cNvPr>
        <xdr:cNvSpPr/>
      </xdr:nvSpPr>
      <xdr:spPr>
        <a:xfrm>
          <a:off x="27432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7" name="正方形/長方形 266">
          <a:extLst>
            <a:ext uri="{FF2B5EF4-FFF2-40B4-BE49-F238E27FC236}">
              <a16:creationId xmlns:a16="http://schemas.microsoft.com/office/drawing/2014/main" id="{F4CD9E1F-FEBA-4964-B3E3-BEA0820ECA90}"/>
            </a:ext>
          </a:extLst>
        </xdr:cNvPr>
        <xdr:cNvSpPr/>
      </xdr:nvSpPr>
      <xdr:spPr>
        <a:xfrm>
          <a:off x="685800" y="1295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8" name="テキスト ボックス 267">
          <a:extLst>
            <a:ext uri="{FF2B5EF4-FFF2-40B4-BE49-F238E27FC236}">
              <a16:creationId xmlns:a16="http://schemas.microsoft.com/office/drawing/2014/main" id="{ED5B135F-9D17-4688-B78D-FEAF801FA669}"/>
            </a:ext>
          </a:extLst>
        </xdr:cNvPr>
        <xdr:cNvSpPr txBox="1"/>
      </xdr:nvSpPr>
      <xdr:spPr>
        <a:xfrm>
          <a:off x="66675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69" name="直線コネクタ 268">
          <a:extLst>
            <a:ext uri="{FF2B5EF4-FFF2-40B4-BE49-F238E27FC236}">
              <a16:creationId xmlns:a16="http://schemas.microsoft.com/office/drawing/2014/main" id="{56FBBDE9-FA99-45B7-A67C-307D3B403486}"/>
            </a:ext>
          </a:extLst>
        </xdr:cNvPr>
        <xdr:cNvCxnSpPr/>
      </xdr:nvCxnSpPr>
      <xdr:spPr>
        <a:xfrm>
          <a:off x="68580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0" name="テキスト ボックス 269">
          <a:extLst>
            <a:ext uri="{FF2B5EF4-FFF2-40B4-BE49-F238E27FC236}">
              <a16:creationId xmlns:a16="http://schemas.microsoft.com/office/drawing/2014/main" id="{F27D10F5-1B93-4E78-8291-FB4B406E22B9}"/>
            </a:ext>
          </a:extLst>
        </xdr:cNvPr>
        <xdr:cNvSpPr txBox="1"/>
      </xdr:nvSpPr>
      <xdr:spPr>
        <a:xfrm>
          <a:off x="273866" y="1509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1" name="直線コネクタ 270">
          <a:extLst>
            <a:ext uri="{FF2B5EF4-FFF2-40B4-BE49-F238E27FC236}">
              <a16:creationId xmlns:a16="http://schemas.microsoft.com/office/drawing/2014/main" id="{9DB6F9FB-0373-4AE8-8554-A8C275A76A73}"/>
            </a:ext>
          </a:extLst>
        </xdr:cNvPr>
        <xdr:cNvCxnSpPr/>
      </xdr:nvCxnSpPr>
      <xdr:spPr>
        <a:xfrm>
          <a:off x="685800" y="1491723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2" name="テキスト ボックス 271">
          <a:extLst>
            <a:ext uri="{FF2B5EF4-FFF2-40B4-BE49-F238E27FC236}">
              <a16:creationId xmlns:a16="http://schemas.microsoft.com/office/drawing/2014/main" id="{F6DA3A34-2A07-43FF-9DCF-FA4DADF953A7}"/>
            </a:ext>
          </a:extLst>
        </xdr:cNvPr>
        <xdr:cNvSpPr txBox="1"/>
      </xdr:nvSpPr>
      <xdr:spPr>
        <a:xfrm>
          <a:off x="273866" y="1476739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3" name="直線コネクタ 272">
          <a:extLst>
            <a:ext uri="{FF2B5EF4-FFF2-40B4-BE49-F238E27FC236}">
              <a16:creationId xmlns:a16="http://schemas.microsoft.com/office/drawing/2014/main" id="{E037060F-199B-4EC6-B2F8-8610C644BA9D}"/>
            </a:ext>
          </a:extLst>
        </xdr:cNvPr>
        <xdr:cNvCxnSpPr/>
      </xdr:nvCxnSpPr>
      <xdr:spPr>
        <a:xfrm>
          <a:off x="685800" y="1459066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4" name="テキスト ボックス 273">
          <a:extLst>
            <a:ext uri="{FF2B5EF4-FFF2-40B4-BE49-F238E27FC236}">
              <a16:creationId xmlns:a16="http://schemas.microsoft.com/office/drawing/2014/main" id="{6678987D-C3A1-428D-8FEE-3C0860A20196}"/>
            </a:ext>
          </a:extLst>
        </xdr:cNvPr>
        <xdr:cNvSpPr txBox="1"/>
      </xdr:nvSpPr>
      <xdr:spPr>
        <a:xfrm>
          <a:off x="343701" y="1444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5" name="直線コネクタ 274">
          <a:extLst>
            <a:ext uri="{FF2B5EF4-FFF2-40B4-BE49-F238E27FC236}">
              <a16:creationId xmlns:a16="http://schemas.microsoft.com/office/drawing/2014/main" id="{E80681E6-58CA-4D2F-A263-AAB0A6BCBDD4}"/>
            </a:ext>
          </a:extLst>
        </xdr:cNvPr>
        <xdr:cNvCxnSpPr/>
      </xdr:nvCxnSpPr>
      <xdr:spPr>
        <a:xfrm>
          <a:off x="685800" y="1425838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6" name="テキスト ボックス 275">
          <a:extLst>
            <a:ext uri="{FF2B5EF4-FFF2-40B4-BE49-F238E27FC236}">
              <a16:creationId xmlns:a16="http://schemas.microsoft.com/office/drawing/2014/main" id="{7D048337-7C86-48C2-85E1-3A83B7635E98}"/>
            </a:ext>
          </a:extLst>
        </xdr:cNvPr>
        <xdr:cNvSpPr txBox="1"/>
      </xdr:nvSpPr>
      <xdr:spPr>
        <a:xfrm>
          <a:off x="343701" y="1411425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77" name="直線コネクタ 276">
          <a:extLst>
            <a:ext uri="{FF2B5EF4-FFF2-40B4-BE49-F238E27FC236}">
              <a16:creationId xmlns:a16="http://schemas.microsoft.com/office/drawing/2014/main" id="{F1F7A91F-84CB-4C22-8FF5-92EBEAC1FF46}"/>
            </a:ext>
          </a:extLst>
        </xdr:cNvPr>
        <xdr:cNvCxnSpPr/>
      </xdr:nvCxnSpPr>
      <xdr:spPr>
        <a:xfrm>
          <a:off x="685800" y="1393561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78" name="テキスト ボックス 277">
          <a:extLst>
            <a:ext uri="{FF2B5EF4-FFF2-40B4-BE49-F238E27FC236}">
              <a16:creationId xmlns:a16="http://schemas.microsoft.com/office/drawing/2014/main" id="{AB60443B-B097-4A1D-9158-A336C782963D}"/>
            </a:ext>
          </a:extLst>
        </xdr:cNvPr>
        <xdr:cNvSpPr txBox="1"/>
      </xdr:nvSpPr>
      <xdr:spPr>
        <a:xfrm>
          <a:off x="34370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79" name="直線コネクタ 278">
          <a:extLst>
            <a:ext uri="{FF2B5EF4-FFF2-40B4-BE49-F238E27FC236}">
              <a16:creationId xmlns:a16="http://schemas.microsoft.com/office/drawing/2014/main" id="{E992CDCB-B0A3-4532-B206-58831CB7CB78}"/>
            </a:ext>
          </a:extLst>
        </xdr:cNvPr>
        <xdr:cNvCxnSpPr/>
      </xdr:nvCxnSpPr>
      <xdr:spPr>
        <a:xfrm>
          <a:off x="685800" y="1360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0" name="テキスト ボックス 279">
          <a:extLst>
            <a:ext uri="{FF2B5EF4-FFF2-40B4-BE49-F238E27FC236}">
              <a16:creationId xmlns:a16="http://schemas.microsoft.com/office/drawing/2014/main" id="{A58D4D2F-CA04-49B5-8743-363CE723713B}"/>
            </a:ext>
          </a:extLst>
        </xdr:cNvPr>
        <xdr:cNvSpPr txBox="1"/>
      </xdr:nvSpPr>
      <xdr:spPr>
        <a:xfrm>
          <a:off x="343701" y="1346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1" name="直線コネクタ 280">
          <a:extLst>
            <a:ext uri="{FF2B5EF4-FFF2-40B4-BE49-F238E27FC236}">
              <a16:creationId xmlns:a16="http://schemas.microsoft.com/office/drawing/2014/main" id="{C33B6469-7634-426C-866E-5FFB109E3124}"/>
            </a:ext>
          </a:extLst>
        </xdr:cNvPr>
        <xdr:cNvCxnSpPr/>
      </xdr:nvCxnSpPr>
      <xdr:spPr>
        <a:xfrm>
          <a:off x="685800" y="1328057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2" name="テキスト ボックス 281">
          <a:extLst>
            <a:ext uri="{FF2B5EF4-FFF2-40B4-BE49-F238E27FC236}">
              <a16:creationId xmlns:a16="http://schemas.microsoft.com/office/drawing/2014/main" id="{76AA15DB-666D-46C6-9878-012E90FD5563}"/>
            </a:ext>
          </a:extLst>
        </xdr:cNvPr>
        <xdr:cNvSpPr txBox="1"/>
      </xdr:nvSpPr>
      <xdr:spPr>
        <a:xfrm>
          <a:off x="386866" y="13136443"/>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3" name="直線コネクタ 282">
          <a:extLst>
            <a:ext uri="{FF2B5EF4-FFF2-40B4-BE49-F238E27FC236}">
              <a16:creationId xmlns:a16="http://schemas.microsoft.com/office/drawing/2014/main" id="{BEFD6E48-6B49-4FA3-BC4B-E994B33D2BCC}"/>
            </a:ext>
          </a:extLst>
        </xdr:cNvPr>
        <xdr:cNvCxnSpPr/>
      </xdr:nvCxnSpPr>
      <xdr:spPr>
        <a:xfrm>
          <a:off x="68580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4" name="【福祉施設】&#10;有形固定資産減価償却率グラフ枠">
          <a:extLst>
            <a:ext uri="{FF2B5EF4-FFF2-40B4-BE49-F238E27FC236}">
              <a16:creationId xmlns:a16="http://schemas.microsoft.com/office/drawing/2014/main" id="{71AE5F17-59CC-4EF1-B803-A5C45D0C9CED}"/>
            </a:ext>
          </a:extLst>
        </xdr:cNvPr>
        <xdr:cNvSpPr/>
      </xdr:nvSpPr>
      <xdr:spPr>
        <a:xfrm>
          <a:off x="685800" y="1295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96882</xdr:rowOff>
    </xdr:from>
    <xdr:to>
      <xdr:col>24</xdr:col>
      <xdr:colOff>62865</xdr:colOff>
      <xdr:row>86</xdr:row>
      <xdr:rowOff>168729</xdr:rowOff>
    </xdr:to>
    <xdr:cxnSp macro="">
      <xdr:nvCxnSpPr>
        <xdr:cNvPr id="285" name="直線コネクタ 284">
          <a:extLst>
            <a:ext uri="{FF2B5EF4-FFF2-40B4-BE49-F238E27FC236}">
              <a16:creationId xmlns:a16="http://schemas.microsoft.com/office/drawing/2014/main" id="{C3C72A06-E6C0-4FA8-B70A-4FFE3679706A}"/>
            </a:ext>
          </a:extLst>
        </xdr:cNvPr>
        <xdr:cNvCxnSpPr/>
      </xdr:nvCxnSpPr>
      <xdr:spPr>
        <a:xfrm flipV="1">
          <a:off x="4173855" y="13294722"/>
          <a:ext cx="0" cy="16225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286" name="【福祉施設】&#10;有形固定資産減価償却率最小値テキスト">
          <a:extLst>
            <a:ext uri="{FF2B5EF4-FFF2-40B4-BE49-F238E27FC236}">
              <a16:creationId xmlns:a16="http://schemas.microsoft.com/office/drawing/2014/main" id="{2A42C688-9C59-4A1F-9FC1-B3DEEEF804EC}"/>
            </a:ext>
          </a:extLst>
        </xdr:cNvPr>
        <xdr:cNvSpPr txBox="1"/>
      </xdr:nvSpPr>
      <xdr:spPr>
        <a:xfrm>
          <a:off x="421259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287" name="直線コネクタ 286">
          <a:extLst>
            <a:ext uri="{FF2B5EF4-FFF2-40B4-BE49-F238E27FC236}">
              <a16:creationId xmlns:a16="http://schemas.microsoft.com/office/drawing/2014/main" id="{F3C65115-3EDC-465D-95EE-289CCDF8B111}"/>
            </a:ext>
          </a:extLst>
        </xdr:cNvPr>
        <xdr:cNvCxnSpPr/>
      </xdr:nvCxnSpPr>
      <xdr:spPr>
        <a:xfrm>
          <a:off x="4112260" y="1491723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43559</xdr:rowOff>
    </xdr:from>
    <xdr:ext cx="340478" cy="259045"/>
    <xdr:sp macro="" textlink="">
      <xdr:nvSpPr>
        <xdr:cNvPr id="288" name="【福祉施設】&#10;有形固定資産減価償却率最大値テキスト">
          <a:extLst>
            <a:ext uri="{FF2B5EF4-FFF2-40B4-BE49-F238E27FC236}">
              <a16:creationId xmlns:a16="http://schemas.microsoft.com/office/drawing/2014/main" id="{34B8DE3E-1F9D-4210-953B-D0FAD46BE7CB}"/>
            </a:ext>
          </a:extLst>
        </xdr:cNvPr>
        <xdr:cNvSpPr txBox="1"/>
      </xdr:nvSpPr>
      <xdr:spPr>
        <a:xfrm>
          <a:off x="4212590" y="1307566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96882</xdr:rowOff>
    </xdr:from>
    <xdr:to>
      <xdr:col>24</xdr:col>
      <xdr:colOff>152400</xdr:colOff>
      <xdr:row>77</xdr:row>
      <xdr:rowOff>96882</xdr:rowOff>
    </xdr:to>
    <xdr:cxnSp macro="">
      <xdr:nvCxnSpPr>
        <xdr:cNvPr id="289" name="直線コネクタ 288">
          <a:extLst>
            <a:ext uri="{FF2B5EF4-FFF2-40B4-BE49-F238E27FC236}">
              <a16:creationId xmlns:a16="http://schemas.microsoft.com/office/drawing/2014/main" id="{CF9C1DD1-EB6A-4CC0-94DA-3A73BD6F100D}"/>
            </a:ext>
          </a:extLst>
        </xdr:cNvPr>
        <xdr:cNvCxnSpPr/>
      </xdr:nvCxnSpPr>
      <xdr:spPr>
        <a:xfrm>
          <a:off x="4112260" y="1329472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15076</xdr:rowOff>
    </xdr:from>
    <xdr:ext cx="405111" cy="259045"/>
    <xdr:sp macro="" textlink="">
      <xdr:nvSpPr>
        <xdr:cNvPr id="290" name="【福祉施設】&#10;有形固定資産減価償却率平均値テキスト">
          <a:extLst>
            <a:ext uri="{FF2B5EF4-FFF2-40B4-BE49-F238E27FC236}">
              <a16:creationId xmlns:a16="http://schemas.microsoft.com/office/drawing/2014/main" id="{D825C498-9897-434C-B11B-4942520845E8}"/>
            </a:ext>
          </a:extLst>
        </xdr:cNvPr>
        <xdr:cNvSpPr txBox="1"/>
      </xdr:nvSpPr>
      <xdr:spPr>
        <a:xfrm>
          <a:off x="4212590" y="1407778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163649</xdr:rowOff>
    </xdr:from>
    <xdr:to>
      <xdr:col>24</xdr:col>
      <xdr:colOff>114300</xdr:colOff>
      <xdr:row>83</xdr:row>
      <xdr:rowOff>93799</xdr:rowOff>
    </xdr:to>
    <xdr:sp macro="" textlink="">
      <xdr:nvSpPr>
        <xdr:cNvPr id="291" name="フローチャート: 判断 290">
          <a:extLst>
            <a:ext uri="{FF2B5EF4-FFF2-40B4-BE49-F238E27FC236}">
              <a16:creationId xmlns:a16="http://schemas.microsoft.com/office/drawing/2014/main" id="{5D0B7E01-A0A8-48C7-933A-A8B93A9A8E97}"/>
            </a:ext>
          </a:extLst>
        </xdr:cNvPr>
        <xdr:cNvSpPr/>
      </xdr:nvSpPr>
      <xdr:spPr>
        <a:xfrm>
          <a:off x="4131310" y="14224454"/>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11793</xdr:rowOff>
    </xdr:from>
    <xdr:to>
      <xdr:col>20</xdr:col>
      <xdr:colOff>38100</xdr:colOff>
      <xdr:row>83</xdr:row>
      <xdr:rowOff>113393</xdr:rowOff>
    </xdr:to>
    <xdr:sp macro="" textlink="">
      <xdr:nvSpPr>
        <xdr:cNvPr id="292" name="フローチャート: 判断 291">
          <a:extLst>
            <a:ext uri="{FF2B5EF4-FFF2-40B4-BE49-F238E27FC236}">
              <a16:creationId xmlns:a16="http://schemas.microsoft.com/office/drawing/2014/main" id="{AA95406F-4B35-468C-B6BC-7F4D0FC5C8CF}"/>
            </a:ext>
          </a:extLst>
        </xdr:cNvPr>
        <xdr:cNvSpPr/>
      </xdr:nvSpPr>
      <xdr:spPr>
        <a:xfrm>
          <a:off x="3388360" y="14245953"/>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117929</xdr:rowOff>
    </xdr:from>
    <xdr:to>
      <xdr:col>15</xdr:col>
      <xdr:colOff>101600</xdr:colOff>
      <xdr:row>83</xdr:row>
      <xdr:rowOff>48079</xdr:rowOff>
    </xdr:to>
    <xdr:sp macro="" textlink="">
      <xdr:nvSpPr>
        <xdr:cNvPr id="293" name="フローチャート: 判断 292">
          <a:extLst>
            <a:ext uri="{FF2B5EF4-FFF2-40B4-BE49-F238E27FC236}">
              <a16:creationId xmlns:a16="http://schemas.microsoft.com/office/drawing/2014/main" id="{0256ED75-C1ED-49F6-B093-771309ABE42B}"/>
            </a:ext>
          </a:extLst>
        </xdr:cNvPr>
        <xdr:cNvSpPr/>
      </xdr:nvSpPr>
      <xdr:spPr>
        <a:xfrm>
          <a:off x="2571750" y="14176829"/>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75474</xdr:rowOff>
    </xdr:from>
    <xdr:to>
      <xdr:col>10</xdr:col>
      <xdr:colOff>165100</xdr:colOff>
      <xdr:row>83</xdr:row>
      <xdr:rowOff>5624</xdr:rowOff>
    </xdr:to>
    <xdr:sp macro="" textlink="">
      <xdr:nvSpPr>
        <xdr:cNvPr id="294" name="フローチャート: 判断 293">
          <a:extLst>
            <a:ext uri="{FF2B5EF4-FFF2-40B4-BE49-F238E27FC236}">
              <a16:creationId xmlns:a16="http://schemas.microsoft.com/office/drawing/2014/main" id="{3492D43E-6DAD-483A-8D1D-C972A847E056}"/>
            </a:ext>
          </a:extLst>
        </xdr:cNvPr>
        <xdr:cNvSpPr/>
      </xdr:nvSpPr>
      <xdr:spPr>
        <a:xfrm>
          <a:off x="1774190" y="14134374"/>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34652</xdr:rowOff>
    </xdr:from>
    <xdr:to>
      <xdr:col>6</xdr:col>
      <xdr:colOff>38100</xdr:colOff>
      <xdr:row>82</xdr:row>
      <xdr:rowOff>136252</xdr:rowOff>
    </xdr:to>
    <xdr:sp macro="" textlink="">
      <xdr:nvSpPr>
        <xdr:cNvPr id="295" name="フローチャート: 判断 294">
          <a:extLst>
            <a:ext uri="{FF2B5EF4-FFF2-40B4-BE49-F238E27FC236}">
              <a16:creationId xmlns:a16="http://schemas.microsoft.com/office/drawing/2014/main" id="{1AD42EEE-D79E-4E07-BFF2-63B73D9AA52B}"/>
            </a:ext>
          </a:extLst>
        </xdr:cNvPr>
        <xdr:cNvSpPr/>
      </xdr:nvSpPr>
      <xdr:spPr>
        <a:xfrm>
          <a:off x="988060" y="14093552"/>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6" name="テキスト ボックス 295">
          <a:extLst>
            <a:ext uri="{FF2B5EF4-FFF2-40B4-BE49-F238E27FC236}">
              <a16:creationId xmlns:a16="http://schemas.microsoft.com/office/drawing/2014/main" id="{984FCD35-34BD-42CB-B192-F12FE6812361}"/>
            </a:ext>
          </a:extLst>
        </xdr:cNvPr>
        <xdr:cNvSpPr txBox="1"/>
      </xdr:nvSpPr>
      <xdr:spPr>
        <a:xfrm>
          <a:off x="400304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7" name="テキスト ボックス 296">
          <a:extLst>
            <a:ext uri="{FF2B5EF4-FFF2-40B4-BE49-F238E27FC236}">
              <a16:creationId xmlns:a16="http://schemas.microsoft.com/office/drawing/2014/main" id="{84747ED6-ADD6-430E-8DB4-2406E116992C}"/>
            </a:ext>
          </a:extLst>
        </xdr:cNvPr>
        <xdr:cNvSpPr txBox="1"/>
      </xdr:nvSpPr>
      <xdr:spPr>
        <a:xfrm>
          <a:off x="32600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21646D8B-ED57-4D0D-9F76-A0CD6A590CF9}"/>
            </a:ext>
          </a:extLst>
        </xdr:cNvPr>
        <xdr:cNvSpPr txBox="1"/>
      </xdr:nvSpPr>
      <xdr:spPr>
        <a:xfrm>
          <a:off x="24549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5EEEF927-3CC7-4111-8401-09CC1158AD14}"/>
            </a:ext>
          </a:extLst>
        </xdr:cNvPr>
        <xdr:cNvSpPr txBox="1"/>
      </xdr:nvSpPr>
      <xdr:spPr>
        <a:xfrm>
          <a:off x="1657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B454BBC0-5228-417C-A982-6493C6863A9A}"/>
            </a:ext>
          </a:extLst>
        </xdr:cNvPr>
        <xdr:cNvSpPr txBox="1"/>
      </xdr:nvSpPr>
      <xdr:spPr>
        <a:xfrm>
          <a:off x="859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3629</xdr:rowOff>
    </xdr:from>
    <xdr:to>
      <xdr:col>24</xdr:col>
      <xdr:colOff>114300</xdr:colOff>
      <xdr:row>84</xdr:row>
      <xdr:rowOff>105229</xdr:rowOff>
    </xdr:to>
    <xdr:sp macro="" textlink="">
      <xdr:nvSpPr>
        <xdr:cNvPr id="301" name="楕円 300">
          <a:extLst>
            <a:ext uri="{FF2B5EF4-FFF2-40B4-BE49-F238E27FC236}">
              <a16:creationId xmlns:a16="http://schemas.microsoft.com/office/drawing/2014/main" id="{640E53BA-5EA6-47C1-9B9D-7BAF4E73C0DB}"/>
            </a:ext>
          </a:extLst>
        </xdr:cNvPr>
        <xdr:cNvSpPr/>
      </xdr:nvSpPr>
      <xdr:spPr>
        <a:xfrm>
          <a:off x="4131310" y="14405429"/>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83</xdr:row>
      <xdr:rowOff>153506</xdr:rowOff>
    </xdr:from>
    <xdr:ext cx="405111" cy="259045"/>
    <xdr:sp macro="" textlink="">
      <xdr:nvSpPr>
        <xdr:cNvPr id="302" name="【福祉施設】&#10;有形固定資産減価償却率該当値テキスト">
          <a:extLst>
            <a:ext uri="{FF2B5EF4-FFF2-40B4-BE49-F238E27FC236}">
              <a16:creationId xmlns:a16="http://schemas.microsoft.com/office/drawing/2014/main" id="{3C344D45-61AC-4B09-98A5-648A933F450B}"/>
            </a:ext>
          </a:extLst>
        </xdr:cNvPr>
        <xdr:cNvSpPr txBox="1"/>
      </xdr:nvSpPr>
      <xdr:spPr>
        <a:xfrm>
          <a:off x="4212590" y="143838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84</xdr:row>
      <xdr:rowOff>26488</xdr:rowOff>
    </xdr:from>
    <xdr:to>
      <xdr:col>20</xdr:col>
      <xdr:colOff>38100</xdr:colOff>
      <xdr:row>84</xdr:row>
      <xdr:rowOff>128088</xdr:rowOff>
    </xdr:to>
    <xdr:sp macro="" textlink="">
      <xdr:nvSpPr>
        <xdr:cNvPr id="303" name="楕円 302">
          <a:extLst>
            <a:ext uri="{FF2B5EF4-FFF2-40B4-BE49-F238E27FC236}">
              <a16:creationId xmlns:a16="http://schemas.microsoft.com/office/drawing/2014/main" id="{A413770D-DC5F-4F3D-9629-667E81FFBFEB}"/>
            </a:ext>
          </a:extLst>
        </xdr:cNvPr>
        <xdr:cNvSpPr/>
      </xdr:nvSpPr>
      <xdr:spPr>
        <a:xfrm>
          <a:off x="3388360" y="14424478"/>
          <a:ext cx="7874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54429</xdr:rowOff>
    </xdr:from>
    <xdr:to>
      <xdr:col>24</xdr:col>
      <xdr:colOff>63500</xdr:colOff>
      <xdr:row>84</xdr:row>
      <xdr:rowOff>77288</xdr:rowOff>
    </xdr:to>
    <xdr:cxnSp macro="">
      <xdr:nvCxnSpPr>
        <xdr:cNvPr id="304" name="直線コネクタ 303">
          <a:extLst>
            <a:ext uri="{FF2B5EF4-FFF2-40B4-BE49-F238E27FC236}">
              <a16:creationId xmlns:a16="http://schemas.microsoft.com/office/drawing/2014/main" id="{105CC546-7CBD-4637-83E3-D93DFC743F55}"/>
            </a:ext>
          </a:extLst>
        </xdr:cNvPr>
        <xdr:cNvCxnSpPr/>
      </xdr:nvCxnSpPr>
      <xdr:spPr>
        <a:xfrm flipV="1">
          <a:off x="3431540" y="14460039"/>
          <a:ext cx="742950" cy="19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84</xdr:row>
      <xdr:rowOff>11793</xdr:rowOff>
    </xdr:from>
    <xdr:to>
      <xdr:col>15</xdr:col>
      <xdr:colOff>101600</xdr:colOff>
      <xdr:row>84</xdr:row>
      <xdr:rowOff>113393</xdr:rowOff>
    </xdr:to>
    <xdr:sp macro="" textlink="">
      <xdr:nvSpPr>
        <xdr:cNvPr id="305" name="楕円 304">
          <a:extLst>
            <a:ext uri="{FF2B5EF4-FFF2-40B4-BE49-F238E27FC236}">
              <a16:creationId xmlns:a16="http://schemas.microsoft.com/office/drawing/2014/main" id="{AF36B24D-951D-4B07-8740-2506B944B793}"/>
            </a:ext>
          </a:extLst>
        </xdr:cNvPr>
        <xdr:cNvSpPr/>
      </xdr:nvSpPr>
      <xdr:spPr>
        <a:xfrm>
          <a:off x="2571750" y="14417403"/>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62593</xdr:rowOff>
    </xdr:from>
    <xdr:to>
      <xdr:col>19</xdr:col>
      <xdr:colOff>177800</xdr:colOff>
      <xdr:row>84</xdr:row>
      <xdr:rowOff>77288</xdr:rowOff>
    </xdr:to>
    <xdr:cxnSp macro="">
      <xdr:nvCxnSpPr>
        <xdr:cNvPr id="306" name="直線コネクタ 305">
          <a:extLst>
            <a:ext uri="{FF2B5EF4-FFF2-40B4-BE49-F238E27FC236}">
              <a16:creationId xmlns:a16="http://schemas.microsoft.com/office/drawing/2014/main" id="{B04139B2-5C9A-4346-A518-AF43CA89FB60}"/>
            </a:ext>
          </a:extLst>
        </xdr:cNvPr>
        <xdr:cNvCxnSpPr/>
      </xdr:nvCxnSpPr>
      <xdr:spPr>
        <a:xfrm>
          <a:off x="2626360" y="14460583"/>
          <a:ext cx="805180" cy="18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84</xdr:row>
      <xdr:rowOff>75474</xdr:rowOff>
    </xdr:from>
    <xdr:to>
      <xdr:col>10</xdr:col>
      <xdr:colOff>165100</xdr:colOff>
      <xdr:row>85</xdr:row>
      <xdr:rowOff>5624</xdr:rowOff>
    </xdr:to>
    <xdr:sp macro="" textlink="">
      <xdr:nvSpPr>
        <xdr:cNvPr id="307" name="楕円 306">
          <a:extLst>
            <a:ext uri="{FF2B5EF4-FFF2-40B4-BE49-F238E27FC236}">
              <a16:creationId xmlns:a16="http://schemas.microsoft.com/office/drawing/2014/main" id="{782D1F67-2B3D-40C4-B16B-06EF7A65E000}"/>
            </a:ext>
          </a:extLst>
        </xdr:cNvPr>
        <xdr:cNvSpPr/>
      </xdr:nvSpPr>
      <xdr:spPr>
        <a:xfrm>
          <a:off x="1774190" y="14477274"/>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84</xdr:row>
      <xdr:rowOff>62593</xdr:rowOff>
    </xdr:from>
    <xdr:to>
      <xdr:col>15</xdr:col>
      <xdr:colOff>50800</xdr:colOff>
      <xdr:row>84</xdr:row>
      <xdr:rowOff>126274</xdr:rowOff>
    </xdr:to>
    <xdr:cxnSp macro="">
      <xdr:nvCxnSpPr>
        <xdr:cNvPr id="308" name="直線コネクタ 307">
          <a:extLst>
            <a:ext uri="{FF2B5EF4-FFF2-40B4-BE49-F238E27FC236}">
              <a16:creationId xmlns:a16="http://schemas.microsoft.com/office/drawing/2014/main" id="{AF3BC54F-6839-4F44-86A4-0A51F61C1B9F}"/>
            </a:ext>
          </a:extLst>
        </xdr:cNvPr>
        <xdr:cNvCxnSpPr/>
      </xdr:nvCxnSpPr>
      <xdr:spPr>
        <a:xfrm flipV="1">
          <a:off x="1828800" y="14460583"/>
          <a:ext cx="797560" cy="713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84</xdr:row>
      <xdr:rowOff>47716</xdr:rowOff>
    </xdr:from>
    <xdr:to>
      <xdr:col>6</xdr:col>
      <xdr:colOff>38100</xdr:colOff>
      <xdr:row>84</xdr:row>
      <xdr:rowOff>149316</xdr:rowOff>
    </xdr:to>
    <xdr:sp macro="" textlink="">
      <xdr:nvSpPr>
        <xdr:cNvPr id="309" name="楕円 308">
          <a:extLst>
            <a:ext uri="{FF2B5EF4-FFF2-40B4-BE49-F238E27FC236}">
              <a16:creationId xmlns:a16="http://schemas.microsoft.com/office/drawing/2014/main" id="{011CE232-0954-4BDD-B7AB-02672960C3A0}"/>
            </a:ext>
          </a:extLst>
        </xdr:cNvPr>
        <xdr:cNvSpPr/>
      </xdr:nvSpPr>
      <xdr:spPr>
        <a:xfrm>
          <a:off x="988060" y="14451421"/>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84</xdr:row>
      <xdr:rowOff>98516</xdr:rowOff>
    </xdr:from>
    <xdr:to>
      <xdr:col>10</xdr:col>
      <xdr:colOff>114300</xdr:colOff>
      <xdr:row>84</xdr:row>
      <xdr:rowOff>126274</xdr:rowOff>
    </xdr:to>
    <xdr:cxnSp macro="">
      <xdr:nvCxnSpPr>
        <xdr:cNvPr id="310" name="直線コネクタ 309">
          <a:extLst>
            <a:ext uri="{FF2B5EF4-FFF2-40B4-BE49-F238E27FC236}">
              <a16:creationId xmlns:a16="http://schemas.microsoft.com/office/drawing/2014/main" id="{0C879990-B541-49A1-AF3F-682A53484670}"/>
            </a:ext>
          </a:extLst>
        </xdr:cNvPr>
        <xdr:cNvCxnSpPr/>
      </xdr:nvCxnSpPr>
      <xdr:spPr>
        <a:xfrm>
          <a:off x="1031240" y="14496506"/>
          <a:ext cx="797560" cy="35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129920</xdr:rowOff>
    </xdr:from>
    <xdr:ext cx="405111" cy="259045"/>
    <xdr:sp macro="" textlink="">
      <xdr:nvSpPr>
        <xdr:cNvPr id="311" name="n_1aveValue【福祉施設】&#10;有形固定資産減価償却率">
          <a:extLst>
            <a:ext uri="{FF2B5EF4-FFF2-40B4-BE49-F238E27FC236}">
              <a16:creationId xmlns:a16="http://schemas.microsoft.com/office/drawing/2014/main" id="{C528B9CB-5F4A-491F-86F2-2A4C0F3C1779}"/>
            </a:ext>
          </a:extLst>
        </xdr:cNvPr>
        <xdr:cNvSpPr txBox="1"/>
      </xdr:nvSpPr>
      <xdr:spPr>
        <a:xfrm>
          <a:off x="3239144" y="140211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64606</xdr:rowOff>
    </xdr:from>
    <xdr:ext cx="405111" cy="259045"/>
    <xdr:sp macro="" textlink="">
      <xdr:nvSpPr>
        <xdr:cNvPr id="312" name="n_2aveValue【福祉施設】&#10;有形固定資産減価償却率">
          <a:extLst>
            <a:ext uri="{FF2B5EF4-FFF2-40B4-BE49-F238E27FC236}">
              <a16:creationId xmlns:a16="http://schemas.microsoft.com/office/drawing/2014/main" id="{2976BFED-4EA3-4391-A457-CE7958D26EA2}"/>
            </a:ext>
          </a:extLst>
        </xdr:cNvPr>
        <xdr:cNvSpPr txBox="1"/>
      </xdr:nvSpPr>
      <xdr:spPr>
        <a:xfrm>
          <a:off x="2439044" y="139482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22151</xdr:rowOff>
    </xdr:from>
    <xdr:ext cx="405111" cy="259045"/>
    <xdr:sp macro="" textlink="">
      <xdr:nvSpPr>
        <xdr:cNvPr id="313" name="n_3aveValue【福祉施設】&#10;有形固定資産減価償却率">
          <a:extLst>
            <a:ext uri="{FF2B5EF4-FFF2-40B4-BE49-F238E27FC236}">
              <a16:creationId xmlns:a16="http://schemas.microsoft.com/office/drawing/2014/main" id="{59B9F1A0-66AE-4585-9687-072BD2B0B628}"/>
            </a:ext>
          </a:extLst>
        </xdr:cNvPr>
        <xdr:cNvSpPr txBox="1"/>
      </xdr:nvSpPr>
      <xdr:spPr>
        <a:xfrm>
          <a:off x="1641484" y="139057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152779</xdr:rowOff>
    </xdr:from>
    <xdr:ext cx="405111" cy="259045"/>
    <xdr:sp macro="" textlink="">
      <xdr:nvSpPr>
        <xdr:cNvPr id="314" name="n_4aveValue【福祉施設】&#10;有形固定資産減価償却率">
          <a:extLst>
            <a:ext uri="{FF2B5EF4-FFF2-40B4-BE49-F238E27FC236}">
              <a16:creationId xmlns:a16="http://schemas.microsoft.com/office/drawing/2014/main" id="{4BD68FA3-9121-4995-B66A-8FC192F81898}"/>
            </a:ext>
          </a:extLst>
        </xdr:cNvPr>
        <xdr:cNvSpPr txBox="1"/>
      </xdr:nvSpPr>
      <xdr:spPr>
        <a:xfrm>
          <a:off x="855354" y="138687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119215</xdr:rowOff>
    </xdr:from>
    <xdr:ext cx="405111" cy="259045"/>
    <xdr:sp macro="" textlink="">
      <xdr:nvSpPr>
        <xdr:cNvPr id="315" name="n_1mainValue【福祉施設】&#10;有形固定資産減価償却率">
          <a:extLst>
            <a:ext uri="{FF2B5EF4-FFF2-40B4-BE49-F238E27FC236}">
              <a16:creationId xmlns:a16="http://schemas.microsoft.com/office/drawing/2014/main" id="{5CFB57BD-A215-4181-A55A-6DA593A5E234}"/>
            </a:ext>
          </a:extLst>
        </xdr:cNvPr>
        <xdr:cNvSpPr txBox="1"/>
      </xdr:nvSpPr>
      <xdr:spPr>
        <a:xfrm>
          <a:off x="3239144" y="145229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104520</xdr:rowOff>
    </xdr:from>
    <xdr:ext cx="405111" cy="259045"/>
    <xdr:sp macro="" textlink="">
      <xdr:nvSpPr>
        <xdr:cNvPr id="316" name="n_2mainValue【福祉施設】&#10;有形固定資産減価償却率">
          <a:extLst>
            <a:ext uri="{FF2B5EF4-FFF2-40B4-BE49-F238E27FC236}">
              <a16:creationId xmlns:a16="http://schemas.microsoft.com/office/drawing/2014/main" id="{47C1FE8D-4E1E-43F4-A75C-7144DA8E9836}"/>
            </a:ext>
          </a:extLst>
        </xdr:cNvPr>
        <xdr:cNvSpPr txBox="1"/>
      </xdr:nvSpPr>
      <xdr:spPr>
        <a:xfrm>
          <a:off x="2439044" y="145044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168201</xdr:rowOff>
    </xdr:from>
    <xdr:ext cx="405111" cy="259045"/>
    <xdr:sp macro="" textlink="">
      <xdr:nvSpPr>
        <xdr:cNvPr id="317" name="n_3mainValue【福祉施設】&#10;有形固定資産減価償却率">
          <a:extLst>
            <a:ext uri="{FF2B5EF4-FFF2-40B4-BE49-F238E27FC236}">
              <a16:creationId xmlns:a16="http://schemas.microsoft.com/office/drawing/2014/main" id="{BFC2F2DA-7070-40D6-B3AE-FA828D05E6FD}"/>
            </a:ext>
          </a:extLst>
        </xdr:cNvPr>
        <xdr:cNvSpPr txBox="1"/>
      </xdr:nvSpPr>
      <xdr:spPr>
        <a:xfrm>
          <a:off x="1641484" y="145738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84</xdr:row>
      <xdr:rowOff>140443</xdr:rowOff>
    </xdr:from>
    <xdr:ext cx="405111" cy="259045"/>
    <xdr:sp macro="" textlink="">
      <xdr:nvSpPr>
        <xdr:cNvPr id="318" name="n_4mainValue【福祉施設】&#10;有形固定資産減価償却率">
          <a:extLst>
            <a:ext uri="{FF2B5EF4-FFF2-40B4-BE49-F238E27FC236}">
              <a16:creationId xmlns:a16="http://schemas.microsoft.com/office/drawing/2014/main" id="{79E7DDCE-53B8-4EFE-B700-3081F2618087}"/>
            </a:ext>
          </a:extLst>
        </xdr:cNvPr>
        <xdr:cNvSpPr txBox="1"/>
      </xdr:nvSpPr>
      <xdr:spPr>
        <a:xfrm>
          <a:off x="855354" y="145384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19" name="正方形/長方形 318">
          <a:extLst>
            <a:ext uri="{FF2B5EF4-FFF2-40B4-BE49-F238E27FC236}">
              <a16:creationId xmlns:a16="http://schemas.microsoft.com/office/drawing/2014/main" id="{EF7B3AA6-4C27-4DF2-BE8F-C0020AD1FD63}"/>
            </a:ext>
          </a:extLst>
        </xdr:cNvPr>
        <xdr:cNvSpPr/>
      </xdr:nvSpPr>
      <xdr:spPr>
        <a:xfrm>
          <a:off x="596011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0" name="正方形/長方形 319">
          <a:extLst>
            <a:ext uri="{FF2B5EF4-FFF2-40B4-BE49-F238E27FC236}">
              <a16:creationId xmlns:a16="http://schemas.microsoft.com/office/drawing/2014/main" id="{52DF58F4-3646-4E07-87DB-CAADEE2B2CCA}"/>
            </a:ext>
          </a:extLst>
        </xdr:cNvPr>
        <xdr:cNvSpPr/>
      </xdr:nvSpPr>
      <xdr:spPr>
        <a:xfrm>
          <a:off x="60604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1" name="正方形/長方形 320">
          <a:extLst>
            <a:ext uri="{FF2B5EF4-FFF2-40B4-BE49-F238E27FC236}">
              <a16:creationId xmlns:a16="http://schemas.microsoft.com/office/drawing/2014/main" id="{84B97BB6-0F78-4D68-A684-FC4DF12E60B6}"/>
            </a:ext>
          </a:extLst>
        </xdr:cNvPr>
        <xdr:cNvSpPr/>
      </xdr:nvSpPr>
      <xdr:spPr>
        <a:xfrm>
          <a:off x="60604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2" name="正方形/長方形 321">
          <a:extLst>
            <a:ext uri="{FF2B5EF4-FFF2-40B4-BE49-F238E27FC236}">
              <a16:creationId xmlns:a16="http://schemas.microsoft.com/office/drawing/2014/main" id="{6B141017-0C17-4EA9-B142-073998FC300A}"/>
            </a:ext>
          </a:extLst>
        </xdr:cNvPr>
        <xdr:cNvSpPr/>
      </xdr:nvSpPr>
      <xdr:spPr>
        <a:xfrm>
          <a:off x="69888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3" name="正方形/長方形 322">
          <a:extLst>
            <a:ext uri="{FF2B5EF4-FFF2-40B4-BE49-F238E27FC236}">
              <a16:creationId xmlns:a16="http://schemas.microsoft.com/office/drawing/2014/main" id="{D5CB9919-04AC-492A-B0C3-A5DC65A9E17D}"/>
            </a:ext>
          </a:extLst>
        </xdr:cNvPr>
        <xdr:cNvSpPr/>
      </xdr:nvSpPr>
      <xdr:spPr>
        <a:xfrm>
          <a:off x="69888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4" name="正方形/長方形 323">
          <a:extLst>
            <a:ext uri="{FF2B5EF4-FFF2-40B4-BE49-F238E27FC236}">
              <a16:creationId xmlns:a16="http://schemas.microsoft.com/office/drawing/2014/main" id="{C7399534-2D19-4893-A22B-63AD00B2BDAD}"/>
            </a:ext>
          </a:extLst>
        </xdr:cNvPr>
        <xdr:cNvSpPr/>
      </xdr:nvSpPr>
      <xdr:spPr>
        <a:xfrm>
          <a:off x="80175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5" name="正方形/長方形 324">
          <a:extLst>
            <a:ext uri="{FF2B5EF4-FFF2-40B4-BE49-F238E27FC236}">
              <a16:creationId xmlns:a16="http://schemas.microsoft.com/office/drawing/2014/main" id="{B31B49AD-2E53-413C-B631-5B7DC94367B0}"/>
            </a:ext>
          </a:extLst>
        </xdr:cNvPr>
        <xdr:cNvSpPr/>
      </xdr:nvSpPr>
      <xdr:spPr>
        <a:xfrm>
          <a:off x="80175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6" name="正方形/長方形 325">
          <a:extLst>
            <a:ext uri="{FF2B5EF4-FFF2-40B4-BE49-F238E27FC236}">
              <a16:creationId xmlns:a16="http://schemas.microsoft.com/office/drawing/2014/main" id="{66DD3BD9-6BFE-4571-99DD-6CA5483273AB}"/>
            </a:ext>
          </a:extLst>
        </xdr:cNvPr>
        <xdr:cNvSpPr/>
      </xdr:nvSpPr>
      <xdr:spPr>
        <a:xfrm>
          <a:off x="5960110" y="1295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7" name="テキスト ボックス 326">
          <a:extLst>
            <a:ext uri="{FF2B5EF4-FFF2-40B4-BE49-F238E27FC236}">
              <a16:creationId xmlns:a16="http://schemas.microsoft.com/office/drawing/2014/main" id="{927D4BE1-7AC4-483F-BE98-708B4FDA577F}"/>
            </a:ext>
          </a:extLst>
        </xdr:cNvPr>
        <xdr:cNvSpPr txBox="1"/>
      </xdr:nvSpPr>
      <xdr:spPr>
        <a:xfrm>
          <a:off x="592201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8" name="直線コネクタ 327">
          <a:extLst>
            <a:ext uri="{FF2B5EF4-FFF2-40B4-BE49-F238E27FC236}">
              <a16:creationId xmlns:a16="http://schemas.microsoft.com/office/drawing/2014/main" id="{9B3F1298-3A5B-4463-A3AE-37D63FD1E482}"/>
            </a:ext>
          </a:extLst>
        </xdr:cNvPr>
        <xdr:cNvCxnSpPr/>
      </xdr:nvCxnSpPr>
      <xdr:spPr>
        <a:xfrm>
          <a:off x="5960110" y="1524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29" name="直線コネクタ 328">
          <a:extLst>
            <a:ext uri="{FF2B5EF4-FFF2-40B4-BE49-F238E27FC236}">
              <a16:creationId xmlns:a16="http://schemas.microsoft.com/office/drawing/2014/main" id="{9BC17B61-04CD-4C7C-A3A5-835C95CFE3A0}"/>
            </a:ext>
          </a:extLst>
        </xdr:cNvPr>
        <xdr:cNvCxnSpPr/>
      </xdr:nvCxnSpPr>
      <xdr:spPr>
        <a:xfrm>
          <a:off x="5960110" y="14917239"/>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30" name="テキスト ボックス 329">
          <a:extLst>
            <a:ext uri="{FF2B5EF4-FFF2-40B4-BE49-F238E27FC236}">
              <a16:creationId xmlns:a16="http://schemas.microsoft.com/office/drawing/2014/main" id="{F483A3BD-FF1C-472D-AD7D-FC6BDC285182}"/>
            </a:ext>
          </a:extLst>
        </xdr:cNvPr>
        <xdr:cNvSpPr txBox="1"/>
      </xdr:nvSpPr>
      <xdr:spPr>
        <a:xfrm>
          <a:off x="5527221" y="1476739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31" name="直線コネクタ 330">
          <a:extLst>
            <a:ext uri="{FF2B5EF4-FFF2-40B4-BE49-F238E27FC236}">
              <a16:creationId xmlns:a16="http://schemas.microsoft.com/office/drawing/2014/main" id="{B045EADB-B473-4108-A818-0BC3B65EA78C}"/>
            </a:ext>
          </a:extLst>
        </xdr:cNvPr>
        <xdr:cNvCxnSpPr/>
      </xdr:nvCxnSpPr>
      <xdr:spPr>
        <a:xfrm>
          <a:off x="5960110" y="14590667"/>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332" name="テキスト ボックス 331">
          <a:extLst>
            <a:ext uri="{FF2B5EF4-FFF2-40B4-BE49-F238E27FC236}">
              <a16:creationId xmlns:a16="http://schemas.microsoft.com/office/drawing/2014/main" id="{25522D43-B634-481D-9A23-AD7E6032A334}"/>
            </a:ext>
          </a:extLst>
        </xdr:cNvPr>
        <xdr:cNvSpPr txBox="1"/>
      </xdr:nvSpPr>
      <xdr:spPr>
        <a:xfrm>
          <a:off x="5527221" y="1444653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33" name="直線コネクタ 332">
          <a:extLst>
            <a:ext uri="{FF2B5EF4-FFF2-40B4-BE49-F238E27FC236}">
              <a16:creationId xmlns:a16="http://schemas.microsoft.com/office/drawing/2014/main" id="{E9F1D812-D7DC-48D9-B074-56202CB1B534}"/>
            </a:ext>
          </a:extLst>
        </xdr:cNvPr>
        <xdr:cNvCxnSpPr/>
      </xdr:nvCxnSpPr>
      <xdr:spPr>
        <a:xfrm>
          <a:off x="5960110" y="14258381"/>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334" name="テキスト ボックス 333">
          <a:extLst>
            <a:ext uri="{FF2B5EF4-FFF2-40B4-BE49-F238E27FC236}">
              <a16:creationId xmlns:a16="http://schemas.microsoft.com/office/drawing/2014/main" id="{A1F671B2-5D26-4BF2-A0A7-02A610D34FF1}"/>
            </a:ext>
          </a:extLst>
        </xdr:cNvPr>
        <xdr:cNvSpPr txBox="1"/>
      </xdr:nvSpPr>
      <xdr:spPr>
        <a:xfrm>
          <a:off x="5527221" y="1411425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35" name="直線コネクタ 334">
          <a:extLst>
            <a:ext uri="{FF2B5EF4-FFF2-40B4-BE49-F238E27FC236}">
              <a16:creationId xmlns:a16="http://schemas.microsoft.com/office/drawing/2014/main" id="{EC203D32-27F3-40C8-A892-6C833035ABB9}"/>
            </a:ext>
          </a:extLst>
        </xdr:cNvPr>
        <xdr:cNvCxnSpPr/>
      </xdr:nvCxnSpPr>
      <xdr:spPr>
        <a:xfrm>
          <a:off x="5960110" y="13935619"/>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36" name="テキスト ボックス 335">
          <a:extLst>
            <a:ext uri="{FF2B5EF4-FFF2-40B4-BE49-F238E27FC236}">
              <a16:creationId xmlns:a16="http://schemas.microsoft.com/office/drawing/2014/main" id="{27C2E9A2-6673-4F4E-A436-8DD93B49E375}"/>
            </a:ext>
          </a:extLst>
        </xdr:cNvPr>
        <xdr:cNvSpPr txBox="1"/>
      </xdr:nvSpPr>
      <xdr:spPr>
        <a:xfrm>
          <a:off x="55272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37" name="直線コネクタ 336">
          <a:extLst>
            <a:ext uri="{FF2B5EF4-FFF2-40B4-BE49-F238E27FC236}">
              <a16:creationId xmlns:a16="http://schemas.microsoft.com/office/drawing/2014/main" id="{0B7DE440-9B06-4752-96BA-B064E3BEA499}"/>
            </a:ext>
          </a:extLst>
        </xdr:cNvPr>
        <xdr:cNvCxnSpPr/>
      </xdr:nvCxnSpPr>
      <xdr:spPr>
        <a:xfrm>
          <a:off x="5960110" y="13603333"/>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338" name="テキスト ボックス 337">
          <a:extLst>
            <a:ext uri="{FF2B5EF4-FFF2-40B4-BE49-F238E27FC236}">
              <a16:creationId xmlns:a16="http://schemas.microsoft.com/office/drawing/2014/main" id="{D1E042C1-48C2-4786-BE35-BE40BAF6BC44}"/>
            </a:ext>
          </a:extLst>
        </xdr:cNvPr>
        <xdr:cNvSpPr txBox="1"/>
      </xdr:nvSpPr>
      <xdr:spPr>
        <a:xfrm>
          <a:off x="5527221" y="1346873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39" name="直線コネクタ 338">
          <a:extLst>
            <a:ext uri="{FF2B5EF4-FFF2-40B4-BE49-F238E27FC236}">
              <a16:creationId xmlns:a16="http://schemas.microsoft.com/office/drawing/2014/main" id="{77A003BC-8991-4E6C-809C-6A904DE8F229}"/>
            </a:ext>
          </a:extLst>
        </xdr:cNvPr>
        <xdr:cNvCxnSpPr/>
      </xdr:nvCxnSpPr>
      <xdr:spPr>
        <a:xfrm>
          <a:off x="5960110" y="13280571"/>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340" name="テキスト ボックス 339">
          <a:extLst>
            <a:ext uri="{FF2B5EF4-FFF2-40B4-BE49-F238E27FC236}">
              <a16:creationId xmlns:a16="http://schemas.microsoft.com/office/drawing/2014/main" id="{1B4BDD1E-AE6F-4043-8601-ECBF46E36792}"/>
            </a:ext>
          </a:extLst>
        </xdr:cNvPr>
        <xdr:cNvSpPr txBox="1"/>
      </xdr:nvSpPr>
      <xdr:spPr>
        <a:xfrm>
          <a:off x="5527221" y="1313644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1" name="直線コネクタ 340">
          <a:extLst>
            <a:ext uri="{FF2B5EF4-FFF2-40B4-BE49-F238E27FC236}">
              <a16:creationId xmlns:a16="http://schemas.microsoft.com/office/drawing/2014/main" id="{4A676226-4440-45A9-93AC-B6E263A82F4D}"/>
            </a:ext>
          </a:extLst>
        </xdr:cNvPr>
        <xdr:cNvCxnSpPr/>
      </xdr:nvCxnSpPr>
      <xdr:spPr>
        <a:xfrm>
          <a:off x="5960110" y="1295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42" name="テキスト ボックス 341">
          <a:extLst>
            <a:ext uri="{FF2B5EF4-FFF2-40B4-BE49-F238E27FC236}">
              <a16:creationId xmlns:a16="http://schemas.microsoft.com/office/drawing/2014/main" id="{F57F3C0B-2405-4708-A805-2A77EBEB90C4}"/>
            </a:ext>
          </a:extLst>
        </xdr:cNvPr>
        <xdr:cNvSpPr txBox="1"/>
      </xdr:nvSpPr>
      <xdr:spPr>
        <a:xfrm>
          <a:off x="5527221" y="1281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3" name="【福祉施設】&#10;一人当たり面積グラフ枠">
          <a:extLst>
            <a:ext uri="{FF2B5EF4-FFF2-40B4-BE49-F238E27FC236}">
              <a16:creationId xmlns:a16="http://schemas.microsoft.com/office/drawing/2014/main" id="{6273414F-9CD2-4D0B-82BE-7142176ED43A}"/>
            </a:ext>
          </a:extLst>
        </xdr:cNvPr>
        <xdr:cNvSpPr/>
      </xdr:nvSpPr>
      <xdr:spPr>
        <a:xfrm>
          <a:off x="5960110" y="1295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117784</xdr:rowOff>
    </xdr:from>
    <xdr:to>
      <xdr:col>54</xdr:col>
      <xdr:colOff>189865</xdr:colOff>
      <xdr:row>86</xdr:row>
      <xdr:rowOff>157952</xdr:rowOff>
    </xdr:to>
    <xdr:cxnSp macro="">
      <xdr:nvCxnSpPr>
        <xdr:cNvPr id="344" name="直線コネクタ 343">
          <a:extLst>
            <a:ext uri="{FF2B5EF4-FFF2-40B4-BE49-F238E27FC236}">
              <a16:creationId xmlns:a16="http://schemas.microsoft.com/office/drawing/2014/main" id="{6E520ADF-ACA1-4068-B18C-380E90360684}"/>
            </a:ext>
          </a:extLst>
        </xdr:cNvPr>
        <xdr:cNvCxnSpPr/>
      </xdr:nvCxnSpPr>
      <xdr:spPr>
        <a:xfrm flipV="1">
          <a:off x="9429115" y="13490884"/>
          <a:ext cx="0" cy="14136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161779</xdr:rowOff>
    </xdr:from>
    <xdr:ext cx="469744" cy="259045"/>
    <xdr:sp macro="" textlink="">
      <xdr:nvSpPr>
        <xdr:cNvPr id="345" name="【福祉施設】&#10;一人当たり面積最小値テキスト">
          <a:extLst>
            <a:ext uri="{FF2B5EF4-FFF2-40B4-BE49-F238E27FC236}">
              <a16:creationId xmlns:a16="http://schemas.microsoft.com/office/drawing/2014/main" id="{E32C1D2F-C450-45BA-A61F-B31E377216AA}"/>
            </a:ext>
          </a:extLst>
        </xdr:cNvPr>
        <xdr:cNvSpPr txBox="1"/>
      </xdr:nvSpPr>
      <xdr:spPr>
        <a:xfrm>
          <a:off x="9467850" y="149083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157952</xdr:rowOff>
    </xdr:from>
    <xdr:to>
      <xdr:col>55</xdr:col>
      <xdr:colOff>88900</xdr:colOff>
      <xdr:row>86</xdr:row>
      <xdr:rowOff>157952</xdr:rowOff>
    </xdr:to>
    <xdr:cxnSp macro="">
      <xdr:nvCxnSpPr>
        <xdr:cNvPr id="346" name="直線コネクタ 345">
          <a:extLst>
            <a:ext uri="{FF2B5EF4-FFF2-40B4-BE49-F238E27FC236}">
              <a16:creationId xmlns:a16="http://schemas.microsoft.com/office/drawing/2014/main" id="{73731F45-4377-492A-83BD-4E06D915DC53}"/>
            </a:ext>
          </a:extLst>
        </xdr:cNvPr>
        <xdr:cNvCxnSpPr/>
      </xdr:nvCxnSpPr>
      <xdr:spPr>
        <a:xfrm>
          <a:off x="9356090" y="14904557"/>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64461</xdr:rowOff>
    </xdr:from>
    <xdr:ext cx="469744" cy="259045"/>
    <xdr:sp macro="" textlink="">
      <xdr:nvSpPr>
        <xdr:cNvPr id="347" name="【福祉施設】&#10;一人当たり面積最大値テキスト">
          <a:extLst>
            <a:ext uri="{FF2B5EF4-FFF2-40B4-BE49-F238E27FC236}">
              <a16:creationId xmlns:a16="http://schemas.microsoft.com/office/drawing/2014/main" id="{4573024D-B6CC-4780-8656-9839B483B280}"/>
            </a:ext>
          </a:extLst>
        </xdr:cNvPr>
        <xdr:cNvSpPr txBox="1"/>
      </xdr:nvSpPr>
      <xdr:spPr>
        <a:xfrm>
          <a:off x="9467850" y="132623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117784</xdr:rowOff>
    </xdr:from>
    <xdr:to>
      <xdr:col>55</xdr:col>
      <xdr:colOff>88900</xdr:colOff>
      <xdr:row>78</xdr:row>
      <xdr:rowOff>117784</xdr:rowOff>
    </xdr:to>
    <xdr:cxnSp macro="">
      <xdr:nvCxnSpPr>
        <xdr:cNvPr id="348" name="直線コネクタ 347">
          <a:extLst>
            <a:ext uri="{FF2B5EF4-FFF2-40B4-BE49-F238E27FC236}">
              <a16:creationId xmlns:a16="http://schemas.microsoft.com/office/drawing/2014/main" id="{762343BB-A13E-445C-BEE9-3678BC20EF5E}"/>
            </a:ext>
          </a:extLst>
        </xdr:cNvPr>
        <xdr:cNvCxnSpPr/>
      </xdr:nvCxnSpPr>
      <xdr:spPr>
        <a:xfrm>
          <a:off x="9356090" y="13490884"/>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38589</xdr:rowOff>
    </xdr:from>
    <xdr:ext cx="469744" cy="259045"/>
    <xdr:sp macro="" textlink="">
      <xdr:nvSpPr>
        <xdr:cNvPr id="349" name="【福祉施設】&#10;一人当たり面積平均値テキスト">
          <a:extLst>
            <a:ext uri="{FF2B5EF4-FFF2-40B4-BE49-F238E27FC236}">
              <a16:creationId xmlns:a16="http://schemas.microsoft.com/office/drawing/2014/main" id="{8183CF56-0798-4C20-890A-2B996DF5007E}"/>
            </a:ext>
          </a:extLst>
        </xdr:cNvPr>
        <xdr:cNvSpPr txBox="1"/>
      </xdr:nvSpPr>
      <xdr:spPr>
        <a:xfrm>
          <a:off x="9467850" y="1444038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15712</xdr:rowOff>
    </xdr:from>
    <xdr:to>
      <xdr:col>55</xdr:col>
      <xdr:colOff>50800</xdr:colOff>
      <xdr:row>85</xdr:row>
      <xdr:rowOff>117312</xdr:rowOff>
    </xdr:to>
    <xdr:sp macro="" textlink="">
      <xdr:nvSpPr>
        <xdr:cNvPr id="350" name="フローチャート: 判断 349">
          <a:extLst>
            <a:ext uri="{FF2B5EF4-FFF2-40B4-BE49-F238E27FC236}">
              <a16:creationId xmlns:a16="http://schemas.microsoft.com/office/drawing/2014/main" id="{C355B884-455B-484D-8A50-7D287983603D}"/>
            </a:ext>
          </a:extLst>
        </xdr:cNvPr>
        <xdr:cNvSpPr/>
      </xdr:nvSpPr>
      <xdr:spPr>
        <a:xfrm>
          <a:off x="9394190" y="14592772"/>
          <a:ext cx="9017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26488</xdr:rowOff>
    </xdr:from>
    <xdr:to>
      <xdr:col>50</xdr:col>
      <xdr:colOff>165100</xdr:colOff>
      <xdr:row>85</xdr:row>
      <xdr:rowOff>128088</xdr:rowOff>
    </xdr:to>
    <xdr:sp macro="" textlink="">
      <xdr:nvSpPr>
        <xdr:cNvPr id="351" name="フローチャート: 判断 350">
          <a:extLst>
            <a:ext uri="{FF2B5EF4-FFF2-40B4-BE49-F238E27FC236}">
              <a16:creationId xmlns:a16="http://schemas.microsoft.com/office/drawing/2014/main" id="{089B1758-D45F-446F-BDFE-F3C0BE5EB6FA}"/>
            </a:ext>
          </a:extLst>
        </xdr:cNvPr>
        <xdr:cNvSpPr/>
      </xdr:nvSpPr>
      <xdr:spPr>
        <a:xfrm>
          <a:off x="8632190" y="14595928"/>
          <a:ext cx="10922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25183</xdr:rowOff>
    </xdr:from>
    <xdr:to>
      <xdr:col>46</xdr:col>
      <xdr:colOff>38100</xdr:colOff>
      <xdr:row>85</xdr:row>
      <xdr:rowOff>126783</xdr:rowOff>
    </xdr:to>
    <xdr:sp macro="" textlink="">
      <xdr:nvSpPr>
        <xdr:cNvPr id="352" name="フローチャート: 判断 351">
          <a:extLst>
            <a:ext uri="{FF2B5EF4-FFF2-40B4-BE49-F238E27FC236}">
              <a16:creationId xmlns:a16="http://schemas.microsoft.com/office/drawing/2014/main" id="{45093446-631C-4BB3-938A-6A0A545AD4C8}"/>
            </a:ext>
          </a:extLst>
        </xdr:cNvPr>
        <xdr:cNvSpPr/>
      </xdr:nvSpPr>
      <xdr:spPr>
        <a:xfrm>
          <a:off x="7846060" y="14594623"/>
          <a:ext cx="7874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32367</xdr:rowOff>
    </xdr:from>
    <xdr:to>
      <xdr:col>41</xdr:col>
      <xdr:colOff>101600</xdr:colOff>
      <xdr:row>85</xdr:row>
      <xdr:rowOff>133967</xdr:rowOff>
    </xdr:to>
    <xdr:sp macro="" textlink="">
      <xdr:nvSpPr>
        <xdr:cNvPr id="353" name="フローチャート: 判断 352">
          <a:extLst>
            <a:ext uri="{FF2B5EF4-FFF2-40B4-BE49-F238E27FC236}">
              <a16:creationId xmlns:a16="http://schemas.microsoft.com/office/drawing/2014/main" id="{DEA8670C-0C9E-436D-ADE2-13DDADD94526}"/>
            </a:ext>
          </a:extLst>
        </xdr:cNvPr>
        <xdr:cNvSpPr/>
      </xdr:nvSpPr>
      <xdr:spPr>
        <a:xfrm>
          <a:off x="7029450" y="14603712"/>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34979</xdr:rowOff>
    </xdr:from>
    <xdr:to>
      <xdr:col>36</xdr:col>
      <xdr:colOff>165100</xdr:colOff>
      <xdr:row>85</xdr:row>
      <xdr:rowOff>136579</xdr:rowOff>
    </xdr:to>
    <xdr:sp macro="" textlink="">
      <xdr:nvSpPr>
        <xdr:cNvPr id="354" name="フローチャート: 判断 353">
          <a:extLst>
            <a:ext uri="{FF2B5EF4-FFF2-40B4-BE49-F238E27FC236}">
              <a16:creationId xmlns:a16="http://schemas.microsoft.com/office/drawing/2014/main" id="{9D1363EA-A7F2-43F2-BB13-A61ADC3BC3AF}"/>
            </a:ext>
          </a:extLst>
        </xdr:cNvPr>
        <xdr:cNvSpPr/>
      </xdr:nvSpPr>
      <xdr:spPr>
        <a:xfrm>
          <a:off x="6231890" y="14608229"/>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AB237DA7-2FDE-4318-9032-069DB0E5EC12}"/>
            </a:ext>
          </a:extLst>
        </xdr:cNvPr>
        <xdr:cNvSpPr txBox="1"/>
      </xdr:nvSpPr>
      <xdr:spPr>
        <a:xfrm>
          <a:off x="92583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B42E74D0-AE2C-4707-980F-A5B5AEFCA2CA}"/>
            </a:ext>
          </a:extLst>
        </xdr:cNvPr>
        <xdr:cNvSpPr txBox="1"/>
      </xdr:nvSpPr>
      <xdr:spPr>
        <a:xfrm>
          <a:off x="8515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C34DB136-29AB-4569-8783-3A3F0C4FBCE8}"/>
            </a:ext>
          </a:extLst>
        </xdr:cNvPr>
        <xdr:cNvSpPr txBox="1"/>
      </xdr:nvSpPr>
      <xdr:spPr>
        <a:xfrm>
          <a:off x="7717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078502BF-D1AF-4D46-B24A-FCBAC150CF2F}"/>
            </a:ext>
          </a:extLst>
        </xdr:cNvPr>
        <xdr:cNvSpPr txBox="1"/>
      </xdr:nvSpPr>
      <xdr:spPr>
        <a:xfrm>
          <a:off x="6912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B4F28BA8-9063-41DD-BE44-DC8A197723E4}"/>
            </a:ext>
          </a:extLst>
        </xdr:cNvPr>
        <xdr:cNvSpPr txBox="1"/>
      </xdr:nvSpPr>
      <xdr:spPr>
        <a:xfrm>
          <a:off x="61150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67636</xdr:rowOff>
    </xdr:from>
    <xdr:to>
      <xdr:col>55</xdr:col>
      <xdr:colOff>50800</xdr:colOff>
      <xdr:row>85</xdr:row>
      <xdr:rowOff>169236</xdr:rowOff>
    </xdr:to>
    <xdr:sp macro="" textlink="">
      <xdr:nvSpPr>
        <xdr:cNvPr id="360" name="楕円 359">
          <a:extLst>
            <a:ext uri="{FF2B5EF4-FFF2-40B4-BE49-F238E27FC236}">
              <a16:creationId xmlns:a16="http://schemas.microsoft.com/office/drawing/2014/main" id="{29644A19-E2A0-4A62-96B9-A53C0FC8E94C}"/>
            </a:ext>
          </a:extLst>
        </xdr:cNvPr>
        <xdr:cNvSpPr/>
      </xdr:nvSpPr>
      <xdr:spPr>
        <a:xfrm>
          <a:off x="9394190" y="14638981"/>
          <a:ext cx="9017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46063</xdr:rowOff>
    </xdr:from>
    <xdr:ext cx="469744" cy="259045"/>
    <xdr:sp macro="" textlink="">
      <xdr:nvSpPr>
        <xdr:cNvPr id="361" name="【福祉施設】&#10;一人当たり面積該当値テキスト">
          <a:extLst>
            <a:ext uri="{FF2B5EF4-FFF2-40B4-BE49-F238E27FC236}">
              <a16:creationId xmlns:a16="http://schemas.microsoft.com/office/drawing/2014/main" id="{8315E4C2-19D8-4CAC-8191-5696FC7914ED}"/>
            </a:ext>
          </a:extLst>
        </xdr:cNvPr>
        <xdr:cNvSpPr txBox="1"/>
      </xdr:nvSpPr>
      <xdr:spPr>
        <a:xfrm>
          <a:off x="9467850" y="146212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67963</xdr:rowOff>
    </xdr:from>
    <xdr:to>
      <xdr:col>50</xdr:col>
      <xdr:colOff>165100</xdr:colOff>
      <xdr:row>85</xdr:row>
      <xdr:rowOff>169563</xdr:rowOff>
    </xdr:to>
    <xdr:sp macro="" textlink="">
      <xdr:nvSpPr>
        <xdr:cNvPr id="362" name="楕円 361">
          <a:extLst>
            <a:ext uri="{FF2B5EF4-FFF2-40B4-BE49-F238E27FC236}">
              <a16:creationId xmlns:a16="http://schemas.microsoft.com/office/drawing/2014/main" id="{F7EA3D11-4884-4B3C-A8F5-44DD2F8668FF}"/>
            </a:ext>
          </a:extLst>
        </xdr:cNvPr>
        <xdr:cNvSpPr/>
      </xdr:nvSpPr>
      <xdr:spPr>
        <a:xfrm>
          <a:off x="8632190" y="14639308"/>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118436</xdr:rowOff>
    </xdr:from>
    <xdr:to>
      <xdr:col>55</xdr:col>
      <xdr:colOff>0</xdr:colOff>
      <xdr:row>85</xdr:row>
      <xdr:rowOff>118763</xdr:rowOff>
    </xdr:to>
    <xdr:cxnSp macro="">
      <xdr:nvCxnSpPr>
        <xdr:cNvPr id="363" name="直線コネクタ 362">
          <a:extLst>
            <a:ext uri="{FF2B5EF4-FFF2-40B4-BE49-F238E27FC236}">
              <a16:creationId xmlns:a16="http://schemas.microsoft.com/office/drawing/2014/main" id="{B497FB9E-5ECC-467D-87A3-3D2A918F2EAA}"/>
            </a:ext>
          </a:extLst>
        </xdr:cNvPr>
        <xdr:cNvCxnSpPr/>
      </xdr:nvCxnSpPr>
      <xdr:spPr>
        <a:xfrm flipV="1">
          <a:off x="8686800" y="14693591"/>
          <a:ext cx="742950" cy="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72535</xdr:rowOff>
    </xdr:from>
    <xdr:to>
      <xdr:col>46</xdr:col>
      <xdr:colOff>38100</xdr:colOff>
      <xdr:row>86</xdr:row>
      <xdr:rowOff>2685</xdr:rowOff>
    </xdr:to>
    <xdr:sp macro="" textlink="">
      <xdr:nvSpPr>
        <xdr:cNvPr id="364" name="楕円 363">
          <a:extLst>
            <a:ext uri="{FF2B5EF4-FFF2-40B4-BE49-F238E27FC236}">
              <a16:creationId xmlns:a16="http://schemas.microsoft.com/office/drawing/2014/main" id="{6B0BB7BB-F09F-41BB-B909-199DA858AC81}"/>
            </a:ext>
          </a:extLst>
        </xdr:cNvPr>
        <xdr:cNvSpPr/>
      </xdr:nvSpPr>
      <xdr:spPr>
        <a:xfrm>
          <a:off x="7846060" y="1464578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118763</xdr:rowOff>
    </xdr:from>
    <xdr:to>
      <xdr:col>50</xdr:col>
      <xdr:colOff>114300</xdr:colOff>
      <xdr:row>85</xdr:row>
      <xdr:rowOff>123335</xdr:rowOff>
    </xdr:to>
    <xdr:cxnSp macro="">
      <xdr:nvCxnSpPr>
        <xdr:cNvPr id="365" name="直線コネクタ 364">
          <a:extLst>
            <a:ext uri="{FF2B5EF4-FFF2-40B4-BE49-F238E27FC236}">
              <a16:creationId xmlns:a16="http://schemas.microsoft.com/office/drawing/2014/main" id="{10213ABD-823C-450F-B625-A7FD9F9F2F25}"/>
            </a:ext>
          </a:extLst>
        </xdr:cNvPr>
        <xdr:cNvCxnSpPr/>
      </xdr:nvCxnSpPr>
      <xdr:spPr>
        <a:xfrm flipV="1">
          <a:off x="7889240" y="14693918"/>
          <a:ext cx="79756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78087</xdr:rowOff>
    </xdr:from>
    <xdr:to>
      <xdr:col>41</xdr:col>
      <xdr:colOff>101600</xdr:colOff>
      <xdr:row>86</xdr:row>
      <xdr:rowOff>8237</xdr:rowOff>
    </xdr:to>
    <xdr:sp macro="" textlink="">
      <xdr:nvSpPr>
        <xdr:cNvPr id="366" name="楕円 365">
          <a:extLst>
            <a:ext uri="{FF2B5EF4-FFF2-40B4-BE49-F238E27FC236}">
              <a16:creationId xmlns:a16="http://schemas.microsoft.com/office/drawing/2014/main" id="{E89959BC-5CA1-415A-804F-82E4ED2CE026}"/>
            </a:ext>
          </a:extLst>
        </xdr:cNvPr>
        <xdr:cNvSpPr/>
      </xdr:nvSpPr>
      <xdr:spPr>
        <a:xfrm>
          <a:off x="7029450" y="14651337"/>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123335</xdr:rowOff>
    </xdr:from>
    <xdr:to>
      <xdr:col>45</xdr:col>
      <xdr:colOff>177800</xdr:colOff>
      <xdr:row>85</xdr:row>
      <xdr:rowOff>128887</xdr:rowOff>
    </xdr:to>
    <xdr:cxnSp macro="">
      <xdr:nvCxnSpPr>
        <xdr:cNvPr id="367" name="直線コネクタ 366">
          <a:extLst>
            <a:ext uri="{FF2B5EF4-FFF2-40B4-BE49-F238E27FC236}">
              <a16:creationId xmlns:a16="http://schemas.microsoft.com/office/drawing/2014/main" id="{66AD0CF0-F4BA-429F-8341-2AFD9B9C4D06}"/>
            </a:ext>
          </a:extLst>
        </xdr:cNvPr>
        <xdr:cNvCxnSpPr/>
      </xdr:nvCxnSpPr>
      <xdr:spPr>
        <a:xfrm flipV="1">
          <a:off x="7084060" y="14698490"/>
          <a:ext cx="805180" cy="7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80046</xdr:rowOff>
    </xdr:from>
    <xdr:to>
      <xdr:col>36</xdr:col>
      <xdr:colOff>165100</xdr:colOff>
      <xdr:row>86</xdr:row>
      <xdr:rowOff>10196</xdr:rowOff>
    </xdr:to>
    <xdr:sp macro="" textlink="">
      <xdr:nvSpPr>
        <xdr:cNvPr id="368" name="楕円 367">
          <a:extLst>
            <a:ext uri="{FF2B5EF4-FFF2-40B4-BE49-F238E27FC236}">
              <a16:creationId xmlns:a16="http://schemas.microsoft.com/office/drawing/2014/main" id="{FAE5C9A1-A6FF-42A2-8CDA-B45112282940}"/>
            </a:ext>
          </a:extLst>
        </xdr:cNvPr>
        <xdr:cNvSpPr/>
      </xdr:nvSpPr>
      <xdr:spPr>
        <a:xfrm>
          <a:off x="6231890" y="14655201"/>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128887</xdr:rowOff>
    </xdr:from>
    <xdr:to>
      <xdr:col>41</xdr:col>
      <xdr:colOff>50800</xdr:colOff>
      <xdr:row>85</xdr:row>
      <xdr:rowOff>130846</xdr:rowOff>
    </xdr:to>
    <xdr:cxnSp macro="">
      <xdr:nvCxnSpPr>
        <xdr:cNvPr id="369" name="直線コネクタ 368">
          <a:extLst>
            <a:ext uri="{FF2B5EF4-FFF2-40B4-BE49-F238E27FC236}">
              <a16:creationId xmlns:a16="http://schemas.microsoft.com/office/drawing/2014/main" id="{CCD954BE-BBF4-4078-8F7C-4D12BF6D288B}"/>
            </a:ext>
          </a:extLst>
        </xdr:cNvPr>
        <xdr:cNvCxnSpPr/>
      </xdr:nvCxnSpPr>
      <xdr:spPr>
        <a:xfrm flipV="1">
          <a:off x="6286500" y="14705947"/>
          <a:ext cx="797560" cy="19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144615</xdr:rowOff>
    </xdr:from>
    <xdr:ext cx="469744" cy="259045"/>
    <xdr:sp macro="" textlink="">
      <xdr:nvSpPr>
        <xdr:cNvPr id="370" name="n_1aveValue【福祉施設】&#10;一人当たり面積">
          <a:extLst>
            <a:ext uri="{FF2B5EF4-FFF2-40B4-BE49-F238E27FC236}">
              <a16:creationId xmlns:a16="http://schemas.microsoft.com/office/drawing/2014/main" id="{DD56AC73-E251-4F6F-B3DE-70F1194DC25F}"/>
            </a:ext>
          </a:extLst>
        </xdr:cNvPr>
        <xdr:cNvSpPr txBox="1"/>
      </xdr:nvSpPr>
      <xdr:spPr>
        <a:xfrm>
          <a:off x="8454467" y="143730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143310</xdr:rowOff>
    </xdr:from>
    <xdr:ext cx="469744" cy="259045"/>
    <xdr:sp macro="" textlink="">
      <xdr:nvSpPr>
        <xdr:cNvPr id="371" name="n_2aveValue【福祉施設】&#10;一人当たり面積">
          <a:extLst>
            <a:ext uri="{FF2B5EF4-FFF2-40B4-BE49-F238E27FC236}">
              <a16:creationId xmlns:a16="http://schemas.microsoft.com/office/drawing/2014/main" id="{8D03EA6E-4659-4137-9C1A-14C5B2B16C20}"/>
            </a:ext>
          </a:extLst>
        </xdr:cNvPr>
        <xdr:cNvSpPr txBox="1"/>
      </xdr:nvSpPr>
      <xdr:spPr>
        <a:xfrm>
          <a:off x="7673417" y="143717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150494</xdr:rowOff>
    </xdr:from>
    <xdr:ext cx="469744" cy="259045"/>
    <xdr:sp macro="" textlink="">
      <xdr:nvSpPr>
        <xdr:cNvPr id="372" name="n_3aveValue【福祉施設】&#10;一人当たり面積">
          <a:extLst>
            <a:ext uri="{FF2B5EF4-FFF2-40B4-BE49-F238E27FC236}">
              <a16:creationId xmlns:a16="http://schemas.microsoft.com/office/drawing/2014/main" id="{43284BF5-00C7-4EA4-85C9-D4E9969198C3}"/>
            </a:ext>
          </a:extLst>
        </xdr:cNvPr>
        <xdr:cNvSpPr txBox="1"/>
      </xdr:nvSpPr>
      <xdr:spPr>
        <a:xfrm>
          <a:off x="6866332" y="143808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153106</xdr:rowOff>
    </xdr:from>
    <xdr:ext cx="469744" cy="259045"/>
    <xdr:sp macro="" textlink="">
      <xdr:nvSpPr>
        <xdr:cNvPr id="373" name="n_4aveValue【福祉施設】&#10;一人当たり面積">
          <a:extLst>
            <a:ext uri="{FF2B5EF4-FFF2-40B4-BE49-F238E27FC236}">
              <a16:creationId xmlns:a16="http://schemas.microsoft.com/office/drawing/2014/main" id="{97FD00E5-F642-47DC-8AF7-8A0DD24ABF70}"/>
            </a:ext>
          </a:extLst>
        </xdr:cNvPr>
        <xdr:cNvSpPr txBox="1"/>
      </xdr:nvSpPr>
      <xdr:spPr>
        <a:xfrm>
          <a:off x="6068772" y="143834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85</xdr:row>
      <xdr:rowOff>160690</xdr:rowOff>
    </xdr:from>
    <xdr:ext cx="469744" cy="259045"/>
    <xdr:sp macro="" textlink="">
      <xdr:nvSpPr>
        <xdr:cNvPr id="374" name="n_1mainValue【福祉施設】&#10;一人当たり面積">
          <a:extLst>
            <a:ext uri="{FF2B5EF4-FFF2-40B4-BE49-F238E27FC236}">
              <a16:creationId xmlns:a16="http://schemas.microsoft.com/office/drawing/2014/main" id="{E496F245-B706-4E2F-8A91-3CBE953C4DC4}"/>
            </a:ext>
          </a:extLst>
        </xdr:cNvPr>
        <xdr:cNvSpPr txBox="1"/>
      </xdr:nvSpPr>
      <xdr:spPr>
        <a:xfrm>
          <a:off x="8454467" y="147358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165262</xdr:rowOff>
    </xdr:from>
    <xdr:ext cx="469744" cy="259045"/>
    <xdr:sp macro="" textlink="">
      <xdr:nvSpPr>
        <xdr:cNvPr id="375" name="n_2mainValue【福祉施設】&#10;一人当たり面積">
          <a:extLst>
            <a:ext uri="{FF2B5EF4-FFF2-40B4-BE49-F238E27FC236}">
              <a16:creationId xmlns:a16="http://schemas.microsoft.com/office/drawing/2014/main" id="{78320CFE-001D-4062-89CA-0D083D2819A2}"/>
            </a:ext>
          </a:extLst>
        </xdr:cNvPr>
        <xdr:cNvSpPr txBox="1"/>
      </xdr:nvSpPr>
      <xdr:spPr>
        <a:xfrm>
          <a:off x="7673417" y="147423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170814</xdr:rowOff>
    </xdr:from>
    <xdr:ext cx="469744" cy="259045"/>
    <xdr:sp macro="" textlink="">
      <xdr:nvSpPr>
        <xdr:cNvPr id="376" name="n_3mainValue【福祉施設】&#10;一人当たり面積">
          <a:extLst>
            <a:ext uri="{FF2B5EF4-FFF2-40B4-BE49-F238E27FC236}">
              <a16:creationId xmlns:a16="http://schemas.microsoft.com/office/drawing/2014/main" id="{C62800AB-ED36-42B8-A46C-5BF0B80CAFD4}"/>
            </a:ext>
          </a:extLst>
        </xdr:cNvPr>
        <xdr:cNvSpPr txBox="1"/>
      </xdr:nvSpPr>
      <xdr:spPr>
        <a:xfrm>
          <a:off x="6866332" y="147478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1323</xdr:rowOff>
    </xdr:from>
    <xdr:ext cx="469744" cy="259045"/>
    <xdr:sp macro="" textlink="">
      <xdr:nvSpPr>
        <xdr:cNvPr id="377" name="n_4mainValue【福祉施設】&#10;一人当たり面積">
          <a:extLst>
            <a:ext uri="{FF2B5EF4-FFF2-40B4-BE49-F238E27FC236}">
              <a16:creationId xmlns:a16="http://schemas.microsoft.com/office/drawing/2014/main" id="{21BA8810-3B6A-473B-936F-5BF7D192C4CD}"/>
            </a:ext>
          </a:extLst>
        </xdr:cNvPr>
        <xdr:cNvSpPr txBox="1"/>
      </xdr:nvSpPr>
      <xdr:spPr>
        <a:xfrm>
          <a:off x="6068772" y="147460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8" name="正方形/長方形 377">
          <a:extLst>
            <a:ext uri="{FF2B5EF4-FFF2-40B4-BE49-F238E27FC236}">
              <a16:creationId xmlns:a16="http://schemas.microsoft.com/office/drawing/2014/main" id="{7B94AA2E-44DA-42EC-977C-F86E0E2660E2}"/>
            </a:ext>
          </a:extLst>
        </xdr:cNvPr>
        <xdr:cNvSpPr/>
      </xdr:nvSpPr>
      <xdr:spPr>
        <a:xfrm>
          <a:off x="6858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9" name="正方形/長方形 378">
          <a:extLst>
            <a:ext uri="{FF2B5EF4-FFF2-40B4-BE49-F238E27FC236}">
              <a16:creationId xmlns:a16="http://schemas.microsoft.com/office/drawing/2014/main" id="{F798779C-9E0C-4489-86EF-BA711937B48D}"/>
            </a:ext>
          </a:extLst>
        </xdr:cNvPr>
        <xdr:cNvSpPr/>
      </xdr:nvSpPr>
      <xdr:spPr>
        <a:xfrm>
          <a:off x="8166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0" name="正方形/長方形 379">
          <a:extLst>
            <a:ext uri="{FF2B5EF4-FFF2-40B4-BE49-F238E27FC236}">
              <a16:creationId xmlns:a16="http://schemas.microsoft.com/office/drawing/2014/main" id="{D3ABE611-5765-4263-A9E8-9A88CB28F024}"/>
            </a:ext>
          </a:extLst>
        </xdr:cNvPr>
        <xdr:cNvSpPr/>
      </xdr:nvSpPr>
      <xdr:spPr>
        <a:xfrm>
          <a:off x="8166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1" name="正方形/長方形 380">
          <a:extLst>
            <a:ext uri="{FF2B5EF4-FFF2-40B4-BE49-F238E27FC236}">
              <a16:creationId xmlns:a16="http://schemas.microsoft.com/office/drawing/2014/main" id="{B03EF80B-032A-462B-BBB6-A11937C5F687}"/>
            </a:ext>
          </a:extLst>
        </xdr:cNvPr>
        <xdr:cNvSpPr/>
      </xdr:nvSpPr>
      <xdr:spPr>
        <a:xfrm>
          <a:off x="17145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2" name="正方形/長方形 381">
          <a:extLst>
            <a:ext uri="{FF2B5EF4-FFF2-40B4-BE49-F238E27FC236}">
              <a16:creationId xmlns:a16="http://schemas.microsoft.com/office/drawing/2014/main" id="{65F749AC-4E86-43AF-A90C-BD59E22E8BCA}"/>
            </a:ext>
          </a:extLst>
        </xdr:cNvPr>
        <xdr:cNvSpPr/>
      </xdr:nvSpPr>
      <xdr:spPr>
        <a:xfrm>
          <a:off x="17145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3" name="正方形/長方形 382">
          <a:extLst>
            <a:ext uri="{FF2B5EF4-FFF2-40B4-BE49-F238E27FC236}">
              <a16:creationId xmlns:a16="http://schemas.microsoft.com/office/drawing/2014/main" id="{667C44B1-F9ED-4214-984C-B98D56D91C48}"/>
            </a:ext>
          </a:extLst>
        </xdr:cNvPr>
        <xdr:cNvSpPr/>
      </xdr:nvSpPr>
      <xdr:spPr>
        <a:xfrm>
          <a:off x="27432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4" name="正方形/長方形 383">
          <a:extLst>
            <a:ext uri="{FF2B5EF4-FFF2-40B4-BE49-F238E27FC236}">
              <a16:creationId xmlns:a16="http://schemas.microsoft.com/office/drawing/2014/main" id="{9F6D68EB-E549-4835-93BD-6C80907068FE}"/>
            </a:ext>
          </a:extLst>
        </xdr:cNvPr>
        <xdr:cNvSpPr/>
      </xdr:nvSpPr>
      <xdr:spPr>
        <a:xfrm>
          <a:off x="27432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5" name="正方形/長方形 384">
          <a:extLst>
            <a:ext uri="{FF2B5EF4-FFF2-40B4-BE49-F238E27FC236}">
              <a16:creationId xmlns:a16="http://schemas.microsoft.com/office/drawing/2014/main" id="{7F9019D6-141C-4246-ACC8-FAFDCD12A798}"/>
            </a:ext>
          </a:extLst>
        </xdr:cNvPr>
        <xdr:cNvSpPr/>
      </xdr:nvSpPr>
      <xdr:spPr>
        <a:xfrm>
          <a:off x="685800" y="16760190"/>
          <a:ext cx="42672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6" name="テキスト ボックス 385">
          <a:extLst>
            <a:ext uri="{FF2B5EF4-FFF2-40B4-BE49-F238E27FC236}">
              <a16:creationId xmlns:a16="http://schemas.microsoft.com/office/drawing/2014/main" id="{388B4855-E310-409C-9F29-8F3769A4E94E}"/>
            </a:ext>
          </a:extLst>
        </xdr:cNvPr>
        <xdr:cNvSpPr txBox="1"/>
      </xdr:nvSpPr>
      <xdr:spPr>
        <a:xfrm>
          <a:off x="66675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7" name="直線コネクタ 386">
          <a:extLst>
            <a:ext uri="{FF2B5EF4-FFF2-40B4-BE49-F238E27FC236}">
              <a16:creationId xmlns:a16="http://schemas.microsoft.com/office/drawing/2014/main" id="{E11C6835-4921-46EC-BD0F-82B51F1E802D}"/>
            </a:ext>
          </a:extLst>
        </xdr:cNvPr>
        <xdr:cNvCxnSpPr/>
      </xdr:nvCxnSpPr>
      <xdr:spPr>
        <a:xfrm>
          <a:off x="68580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88" name="テキスト ボックス 387">
          <a:extLst>
            <a:ext uri="{FF2B5EF4-FFF2-40B4-BE49-F238E27FC236}">
              <a16:creationId xmlns:a16="http://schemas.microsoft.com/office/drawing/2014/main" id="{4EF43195-874C-458F-84C3-909DAF6790FA}"/>
            </a:ext>
          </a:extLst>
        </xdr:cNvPr>
        <xdr:cNvSpPr txBox="1"/>
      </xdr:nvSpPr>
      <xdr:spPr>
        <a:xfrm>
          <a:off x="273866" y="1890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89" name="直線コネクタ 388">
          <a:extLst>
            <a:ext uri="{FF2B5EF4-FFF2-40B4-BE49-F238E27FC236}">
              <a16:creationId xmlns:a16="http://schemas.microsoft.com/office/drawing/2014/main" id="{40772958-DD97-4F85-890F-C9C3FC4E884F}"/>
            </a:ext>
          </a:extLst>
        </xdr:cNvPr>
        <xdr:cNvCxnSpPr/>
      </xdr:nvCxnSpPr>
      <xdr:spPr>
        <a:xfrm>
          <a:off x="685800" y="1872342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390" name="テキスト ボックス 389">
          <a:extLst>
            <a:ext uri="{FF2B5EF4-FFF2-40B4-BE49-F238E27FC236}">
              <a16:creationId xmlns:a16="http://schemas.microsoft.com/office/drawing/2014/main" id="{EFF262EC-132A-4D77-AD91-65F015465A8B}"/>
            </a:ext>
          </a:extLst>
        </xdr:cNvPr>
        <xdr:cNvSpPr txBox="1"/>
      </xdr:nvSpPr>
      <xdr:spPr>
        <a:xfrm>
          <a:off x="273866" y="1857739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91" name="直線コネクタ 390">
          <a:extLst>
            <a:ext uri="{FF2B5EF4-FFF2-40B4-BE49-F238E27FC236}">
              <a16:creationId xmlns:a16="http://schemas.microsoft.com/office/drawing/2014/main" id="{3A998828-1F2D-4D50-B85B-BFD6239D9D37}"/>
            </a:ext>
          </a:extLst>
        </xdr:cNvPr>
        <xdr:cNvCxnSpPr/>
      </xdr:nvCxnSpPr>
      <xdr:spPr>
        <a:xfrm>
          <a:off x="685800" y="1840066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92" name="テキスト ボックス 391">
          <a:extLst>
            <a:ext uri="{FF2B5EF4-FFF2-40B4-BE49-F238E27FC236}">
              <a16:creationId xmlns:a16="http://schemas.microsoft.com/office/drawing/2014/main" id="{0DC3A83B-66E6-4740-B9F2-DB4894FCA497}"/>
            </a:ext>
          </a:extLst>
        </xdr:cNvPr>
        <xdr:cNvSpPr txBox="1"/>
      </xdr:nvSpPr>
      <xdr:spPr>
        <a:xfrm>
          <a:off x="343701" y="1825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93" name="直線コネクタ 392">
          <a:extLst>
            <a:ext uri="{FF2B5EF4-FFF2-40B4-BE49-F238E27FC236}">
              <a16:creationId xmlns:a16="http://schemas.microsoft.com/office/drawing/2014/main" id="{089FA7F8-C866-4B26-A67D-302153471B6F}"/>
            </a:ext>
          </a:extLst>
        </xdr:cNvPr>
        <xdr:cNvCxnSpPr/>
      </xdr:nvCxnSpPr>
      <xdr:spPr>
        <a:xfrm>
          <a:off x="685800" y="1806838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94" name="テキスト ボックス 393">
          <a:extLst>
            <a:ext uri="{FF2B5EF4-FFF2-40B4-BE49-F238E27FC236}">
              <a16:creationId xmlns:a16="http://schemas.microsoft.com/office/drawing/2014/main" id="{158E9696-8291-41BE-9CD7-2DD2BCFDD389}"/>
            </a:ext>
          </a:extLst>
        </xdr:cNvPr>
        <xdr:cNvSpPr txBox="1"/>
      </xdr:nvSpPr>
      <xdr:spPr>
        <a:xfrm>
          <a:off x="343701" y="1792425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95" name="直線コネクタ 394">
          <a:extLst>
            <a:ext uri="{FF2B5EF4-FFF2-40B4-BE49-F238E27FC236}">
              <a16:creationId xmlns:a16="http://schemas.microsoft.com/office/drawing/2014/main" id="{B54B5486-2D95-45A1-9A8B-F781E48D368A}"/>
            </a:ext>
          </a:extLst>
        </xdr:cNvPr>
        <xdr:cNvCxnSpPr/>
      </xdr:nvCxnSpPr>
      <xdr:spPr>
        <a:xfrm>
          <a:off x="685800" y="1774561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96" name="テキスト ボックス 395">
          <a:extLst>
            <a:ext uri="{FF2B5EF4-FFF2-40B4-BE49-F238E27FC236}">
              <a16:creationId xmlns:a16="http://schemas.microsoft.com/office/drawing/2014/main" id="{B0ED5775-462A-4C83-9DFD-76E82D48EA8E}"/>
            </a:ext>
          </a:extLst>
        </xdr:cNvPr>
        <xdr:cNvSpPr txBox="1"/>
      </xdr:nvSpPr>
      <xdr:spPr>
        <a:xfrm>
          <a:off x="34370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97" name="直線コネクタ 396">
          <a:extLst>
            <a:ext uri="{FF2B5EF4-FFF2-40B4-BE49-F238E27FC236}">
              <a16:creationId xmlns:a16="http://schemas.microsoft.com/office/drawing/2014/main" id="{E1F5EBE1-4188-46CC-A136-D0C49418A233}"/>
            </a:ext>
          </a:extLst>
        </xdr:cNvPr>
        <xdr:cNvCxnSpPr/>
      </xdr:nvCxnSpPr>
      <xdr:spPr>
        <a:xfrm>
          <a:off x="685800" y="1741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98" name="テキスト ボックス 397">
          <a:extLst>
            <a:ext uri="{FF2B5EF4-FFF2-40B4-BE49-F238E27FC236}">
              <a16:creationId xmlns:a16="http://schemas.microsoft.com/office/drawing/2014/main" id="{1353CFFA-B4C1-427A-981F-DA939BA9A748}"/>
            </a:ext>
          </a:extLst>
        </xdr:cNvPr>
        <xdr:cNvSpPr txBox="1"/>
      </xdr:nvSpPr>
      <xdr:spPr>
        <a:xfrm>
          <a:off x="343701" y="1727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99" name="直線コネクタ 398">
          <a:extLst>
            <a:ext uri="{FF2B5EF4-FFF2-40B4-BE49-F238E27FC236}">
              <a16:creationId xmlns:a16="http://schemas.microsoft.com/office/drawing/2014/main" id="{00338C17-AC7B-47AA-8335-9B4CC6C21457}"/>
            </a:ext>
          </a:extLst>
        </xdr:cNvPr>
        <xdr:cNvCxnSpPr/>
      </xdr:nvCxnSpPr>
      <xdr:spPr>
        <a:xfrm>
          <a:off x="685800" y="1709057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400" name="テキスト ボックス 399">
          <a:extLst>
            <a:ext uri="{FF2B5EF4-FFF2-40B4-BE49-F238E27FC236}">
              <a16:creationId xmlns:a16="http://schemas.microsoft.com/office/drawing/2014/main" id="{1C537A74-EBF0-4489-BE17-9CB3A8C33750}"/>
            </a:ext>
          </a:extLst>
        </xdr:cNvPr>
        <xdr:cNvSpPr txBox="1"/>
      </xdr:nvSpPr>
      <xdr:spPr>
        <a:xfrm>
          <a:off x="386866" y="16946443"/>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1" name="直線コネクタ 400">
          <a:extLst>
            <a:ext uri="{FF2B5EF4-FFF2-40B4-BE49-F238E27FC236}">
              <a16:creationId xmlns:a16="http://schemas.microsoft.com/office/drawing/2014/main" id="{0DDB06C5-2214-470B-92DE-2C21EC2E6E92}"/>
            </a:ext>
          </a:extLst>
        </xdr:cNvPr>
        <xdr:cNvCxnSpPr/>
      </xdr:nvCxnSpPr>
      <xdr:spPr>
        <a:xfrm>
          <a:off x="68580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402" name="【市民会館】&#10;有形固定資産減価償却率グラフ枠">
          <a:extLst>
            <a:ext uri="{FF2B5EF4-FFF2-40B4-BE49-F238E27FC236}">
              <a16:creationId xmlns:a16="http://schemas.microsoft.com/office/drawing/2014/main" id="{837ACA39-3911-4D94-9DF9-EC385DD7B675}"/>
            </a:ext>
          </a:extLst>
        </xdr:cNvPr>
        <xdr:cNvSpPr/>
      </xdr:nvSpPr>
      <xdr:spPr>
        <a:xfrm>
          <a:off x="685800" y="16760190"/>
          <a:ext cx="42672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99</xdr:row>
      <xdr:rowOff>118655</xdr:rowOff>
    </xdr:from>
    <xdr:to>
      <xdr:col>24</xdr:col>
      <xdr:colOff>62865</xdr:colOff>
      <xdr:row>109</xdr:row>
      <xdr:rowOff>35379</xdr:rowOff>
    </xdr:to>
    <xdr:cxnSp macro="">
      <xdr:nvCxnSpPr>
        <xdr:cNvPr id="403" name="直線コネクタ 402">
          <a:extLst>
            <a:ext uri="{FF2B5EF4-FFF2-40B4-BE49-F238E27FC236}">
              <a16:creationId xmlns:a16="http://schemas.microsoft.com/office/drawing/2014/main" id="{EB08036C-BE5B-4516-A244-A487171AFB4D}"/>
            </a:ext>
          </a:extLst>
        </xdr:cNvPr>
        <xdr:cNvCxnSpPr/>
      </xdr:nvCxnSpPr>
      <xdr:spPr>
        <a:xfrm flipV="1">
          <a:off x="4173855" y="17094110"/>
          <a:ext cx="0" cy="16293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404" name="【市民会館】&#10;有形固定資産減価償却率最小値テキスト">
          <a:extLst>
            <a:ext uri="{FF2B5EF4-FFF2-40B4-BE49-F238E27FC236}">
              <a16:creationId xmlns:a16="http://schemas.microsoft.com/office/drawing/2014/main" id="{32F90A77-BAED-4888-B6AD-0E42E67B6290}"/>
            </a:ext>
          </a:extLst>
        </xdr:cNvPr>
        <xdr:cNvSpPr txBox="1"/>
      </xdr:nvSpPr>
      <xdr:spPr>
        <a:xfrm>
          <a:off x="421259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405" name="直線コネクタ 404">
          <a:extLst>
            <a:ext uri="{FF2B5EF4-FFF2-40B4-BE49-F238E27FC236}">
              <a16:creationId xmlns:a16="http://schemas.microsoft.com/office/drawing/2014/main" id="{FFF4C263-A60F-4C5D-8D39-3409D27BD92C}"/>
            </a:ext>
          </a:extLst>
        </xdr:cNvPr>
        <xdr:cNvCxnSpPr/>
      </xdr:nvCxnSpPr>
      <xdr:spPr>
        <a:xfrm>
          <a:off x="4112260" y="1872342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65332</xdr:rowOff>
    </xdr:from>
    <xdr:ext cx="340478" cy="259045"/>
    <xdr:sp macro="" textlink="">
      <xdr:nvSpPr>
        <xdr:cNvPr id="406" name="【市民会館】&#10;有形固定資産減価償却率最大値テキスト">
          <a:extLst>
            <a:ext uri="{FF2B5EF4-FFF2-40B4-BE49-F238E27FC236}">
              <a16:creationId xmlns:a16="http://schemas.microsoft.com/office/drawing/2014/main" id="{9F234096-B965-486C-9CAE-29ECCF38783A}"/>
            </a:ext>
          </a:extLst>
        </xdr:cNvPr>
        <xdr:cNvSpPr txBox="1"/>
      </xdr:nvSpPr>
      <xdr:spPr>
        <a:xfrm>
          <a:off x="4212590" y="168655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118655</xdr:rowOff>
    </xdr:from>
    <xdr:to>
      <xdr:col>24</xdr:col>
      <xdr:colOff>152400</xdr:colOff>
      <xdr:row>99</xdr:row>
      <xdr:rowOff>118655</xdr:rowOff>
    </xdr:to>
    <xdr:cxnSp macro="">
      <xdr:nvCxnSpPr>
        <xdr:cNvPr id="407" name="直線コネクタ 406">
          <a:extLst>
            <a:ext uri="{FF2B5EF4-FFF2-40B4-BE49-F238E27FC236}">
              <a16:creationId xmlns:a16="http://schemas.microsoft.com/office/drawing/2014/main" id="{6A1097A2-2A41-469D-8619-5B761ED3A47B}"/>
            </a:ext>
          </a:extLst>
        </xdr:cNvPr>
        <xdr:cNvCxnSpPr/>
      </xdr:nvCxnSpPr>
      <xdr:spPr>
        <a:xfrm>
          <a:off x="4112260" y="1709411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97263</xdr:rowOff>
    </xdr:from>
    <xdr:ext cx="405111" cy="259045"/>
    <xdr:sp macro="" textlink="">
      <xdr:nvSpPr>
        <xdr:cNvPr id="408" name="【市民会館】&#10;有形固定資産減価償却率平均値テキスト">
          <a:extLst>
            <a:ext uri="{FF2B5EF4-FFF2-40B4-BE49-F238E27FC236}">
              <a16:creationId xmlns:a16="http://schemas.microsoft.com/office/drawing/2014/main" id="{C4C35ADB-C441-4E2C-956A-B3D9AA23F4E4}"/>
            </a:ext>
          </a:extLst>
        </xdr:cNvPr>
        <xdr:cNvSpPr txBox="1"/>
      </xdr:nvSpPr>
      <xdr:spPr>
        <a:xfrm>
          <a:off x="4212590" y="1792425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74386</xdr:rowOff>
    </xdr:from>
    <xdr:to>
      <xdr:col>24</xdr:col>
      <xdr:colOff>114300</xdr:colOff>
      <xdr:row>106</xdr:row>
      <xdr:rowOff>4536</xdr:rowOff>
    </xdr:to>
    <xdr:sp macro="" textlink="">
      <xdr:nvSpPr>
        <xdr:cNvPr id="409" name="フローチャート: 判断 408">
          <a:extLst>
            <a:ext uri="{FF2B5EF4-FFF2-40B4-BE49-F238E27FC236}">
              <a16:creationId xmlns:a16="http://schemas.microsoft.com/office/drawing/2014/main" id="{84D13BED-B449-4E68-9CFB-EE85F4A507B7}"/>
            </a:ext>
          </a:extLst>
        </xdr:cNvPr>
        <xdr:cNvSpPr/>
      </xdr:nvSpPr>
      <xdr:spPr>
        <a:xfrm>
          <a:off x="4131310" y="18076636"/>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133169</xdr:rowOff>
    </xdr:from>
    <xdr:to>
      <xdr:col>20</xdr:col>
      <xdr:colOff>38100</xdr:colOff>
      <xdr:row>106</xdr:row>
      <xdr:rowOff>63319</xdr:rowOff>
    </xdr:to>
    <xdr:sp macro="" textlink="">
      <xdr:nvSpPr>
        <xdr:cNvPr id="410" name="フローチャート: 判断 409">
          <a:extLst>
            <a:ext uri="{FF2B5EF4-FFF2-40B4-BE49-F238E27FC236}">
              <a16:creationId xmlns:a16="http://schemas.microsoft.com/office/drawing/2014/main" id="{45A0CC09-C3D0-4117-A196-C68672792E4D}"/>
            </a:ext>
          </a:extLst>
        </xdr:cNvPr>
        <xdr:cNvSpPr/>
      </xdr:nvSpPr>
      <xdr:spPr>
        <a:xfrm>
          <a:off x="3388360" y="18139229"/>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105</xdr:row>
      <xdr:rowOff>136434</xdr:rowOff>
    </xdr:from>
    <xdr:to>
      <xdr:col>15</xdr:col>
      <xdr:colOff>101600</xdr:colOff>
      <xdr:row>106</xdr:row>
      <xdr:rowOff>66584</xdr:rowOff>
    </xdr:to>
    <xdr:sp macro="" textlink="">
      <xdr:nvSpPr>
        <xdr:cNvPr id="411" name="フローチャート: 判断 410">
          <a:extLst>
            <a:ext uri="{FF2B5EF4-FFF2-40B4-BE49-F238E27FC236}">
              <a16:creationId xmlns:a16="http://schemas.microsoft.com/office/drawing/2014/main" id="{AD98082C-FF12-4761-B4FD-EC4E7BAF5CDC}"/>
            </a:ext>
          </a:extLst>
        </xdr:cNvPr>
        <xdr:cNvSpPr/>
      </xdr:nvSpPr>
      <xdr:spPr>
        <a:xfrm>
          <a:off x="2571750" y="18134874"/>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105</xdr:row>
      <xdr:rowOff>98879</xdr:rowOff>
    </xdr:from>
    <xdr:to>
      <xdr:col>10</xdr:col>
      <xdr:colOff>165100</xdr:colOff>
      <xdr:row>106</xdr:row>
      <xdr:rowOff>29029</xdr:rowOff>
    </xdr:to>
    <xdr:sp macro="" textlink="">
      <xdr:nvSpPr>
        <xdr:cNvPr id="412" name="フローチャート: 判断 411">
          <a:extLst>
            <a:ext uri="{FF2B5EF4-FFF2-40B4-BE49-F238E27FC236}">
              <a16:creationId xmlns:a16="http://schemas.microsoft.com/office/drawing/2014/main" id="{3546B278-B951-4CEC-9088-8E1A06062948}"/>
            </a:ext>
          </a:extLst>
        </xdr:cNvPr>
        <xdr:cNvSpPr/>
      </xdr:nvSpPr>
      <xdr:spPr>
        <a:xfrm>
          <a:off x="1774190" y="18097319"/>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105</xdr:row>
      <xdr:rowOff>69487</xdr:rowOff>
    </xdr:from>
    <xdr:to>
      <xdr:col>6</xdr:col>
      <xdr:colOff>38100</xdr:colOff>
      <xdr:row>105</xdr:row>
      <xdr:rowOff>171087</xdr:rowOff>
    </xdr:to>
    <xdr:sp macro="" textlink="">
      <xdr:nvSpPr>
        <xdr:cNvPr id="413" name="フローチャート: 判断 412">
          <a:extLst>
            <a:ext uri="{FF2B5EF4-FFF2-40B4-BE49-F238E27FC236}">
              <a16:creationId xmlns:a16="http://schemas.microsoft.com/office/drawing/2014/main" id="{993AA702-1B19-4068-8E29-D3AB273CCEA2}"/>
            </a:ext>
          </a:extLst>
        </xdr:cNvPr>
        <xdr:cNvSpPr/>
      </xdr:nvSpPr>
      <xdr:spPr>
        <a:xfrm>
          <a:off x="988060" y="18069832"/>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4" name="テキスト ボックス 413">
          <a:extLst>
            <a:ext uri="{FF2B5EF4-FFF2-40B4-BE49-F238E27FC236}">
              <a16:creationId xmlns:a16="http://schemas.microsoft.com/office/drawing/2014/main" id="{21D30144-2EB9-40D3-8239-4EFDCB7E6845}"/>
            </a:ext>
          </a:extLst>
        </xdr:cNvPr>
        <xdr:cNvSpPr txBox="1"/>
      </xdr:nvSpPr>
      <xdr:spPr>
        <a:xfrm>
          <a:off x="400304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5" name="テキスト ボックス 414">
          <a:extLst>
            <a:ext uri="{FF2B5EF4-FFF2-40B4-BE49-F238E27FC236}">
              <a16:creationId xmlns:a16="http://schemas.microsoft.com/office/drawing/2014/main" id="{7FD55CD1-531A-4B16-A336-2DA1323C7170}"/>
            </a:ext>
          </a:extLst>
        </xdr:cNvPr>
        <xdr:cNvSpPr txBox="1"/>
      </xdr:nvSpPr>
      <xdr:spPr>
        <a:xfrm>
          <a:off x="32600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6" name="テキスト ボックス 415">
          <a:extLst>
            <a:ext uri="{FF2B5EF4-FFF2-40B4-BE49-F238E27FC236}">
              <a16:creationId xmlns:a16="http://schemas.microsoft.com/office/drawing/2014/main" id="{CEDCA791-CD9E-4260-A95B-2CF4D852637C}"/>
            </a:ext>
          </a:extLst>
        </xdr:cNvPr>
        <xdr:cNvSpPr txBox="1"/>
      </xdr:nvSpPr>
      <xdr:spPr>
        <a:xfrm>
          <a:off x="24549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7" name="テキスト ボックス 416">
          <a:extLst>
            <a:ext uri="{FF2B5EF4-FFF2-40B4-BE49-F238E27FC236}">
              <a16:creationId xmlns:a16="http://schemas.microsoft.com/office/drawing/2014/main" id="{24C1BE22-4588-4BAF-8D63-6CD7B8C39F54}"/>
            </a:ext>
          </a:extLst>
        </xdr:cNvPr>
        <xdr:cNvSpPr txBox="1"/>
      </xdr:nvSpPr>
      <xdr:spPr>
        <a:xfrm>
          <a:off x="16573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8" name="テキスト ボックス 417">
          <a:extLst>
            <a:ext uri="{FF2B5EF4-FFF2-40B4-BE49-F238E27FC236}">
              <a16:creationId xmlns:a16="http://schemas.microsoft.com/office/drawing/2014/main" id="{8DFFD987-637A-4CF8-A87A-398797972C52}"/>
            </a:ext>
          </a:extLst>
        </xdr:cNvPr>
        <xdr:cNvSpPr txBox="1"/>
      </xdr:nvSpPr>
      <xdr:spPr>
        <a:xfrm>
          <a:off x="8597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108</xdr:row>
      <xdr:rowOff>46627</xdr:rowOff>
    </xdr:from>
    <xdr:to>
      <xdr:col>24</xdr:col>
      <xdr:colOff>114300</xdr:colOff>
      <xdr:row>108</xdr:row>
      <xdr:rowOff>148227</xdr:rowOff>
    </xdr:to>
    <xdr:sp macro="" textlink="">
      <xdr:nvSpPr>
        <xdr:cNvPr id="419" name="楕円 418">
          <a:extLst>
            <a:ext uri="{FF2B5EF4-FFF2-40B4-BE49-F238E27FC236}">
              <a16:creationId xmlns:a16="http://schemas.microsoft.com/office/drawing/2014/main" id="{FB14946C-C128-42CB-A71F-87546F308016}"/>
            </a:ext>
          </a:extLst>
        </xdr:cNvPr>
        <xdr:cNvSpPr/>
      </xdr:nvSpPr>
      <xdr:spPr>
        <a:xfrm>
          <a:off x="4131310" y="18565132"/>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107</xdr:row>
      <xdr:rowOff>133004</xdr:rowOff>
    </xdr:from>
    <xdr:ext cx="405111" cy="259045"/>
    <xdr:sp macro="" textlink="">
      <xdr:nvSpPr>
        <xdr:cNvPr id="420" name="【市民会館】&#10;有形固定資産減価償却率該当値テキスト">
          <a:extLst>
            <a:ext uri="{FF2B5EF4-FFF2-40B4-BE49-F238E27FC236}">
              <a16:creationId xmlns:a16="http://schemas.microsoft.com/office/drawing/2014/main" id="{38845BF7-3F22-4DFB-A91C-3B0121F453D3}"/>
            </a:ext>
          </a:extLst>
        </xdr:cNvPr>
        <xdr:cNvSpPr txBox="1"/>
      </xdr:nvSpPr>
      <xdr:spPr>
        <a:xfrm>
          <a:off x="4212590" y="184819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108</xdr:row>
      <xdr:rowOff>151130</xdr:rowOff>
    </xdr:from>
    <xdr:to>
      <xdr:col>20</xdr:col>
      <xdr:colOff>38100</xdr:colOff>
      <xdr:row>109</xdr:row>
      <xdr:rowOff>81280</xdr:rowOff>
    </xdr:to>
    <xdr:sp macro="" textlink="">
      <xdr:nvSpPr>
        <xdr:cNvPr id="421" name="楕円 420">
          <a:extLst>
            <a:ext uri="{FF2B5EF4-FFF2-40B4-BE49-F238E27FC236}">
              <a16:creationId xmlns:a16="http://schemas.microsoft.com/office/drawing/2014/main" id="{317E2C6B-AD16-4618-9D72-2EBD2B918267}"/>
            </a:ext>
          </a:extLst>
        </xdr:cNvPr>
        <xdr:cNvSpPr/>
      </xdr:nvSpPr>
      <xdr:spPr>
        <a:xfrm>
          <a:off x="3388360" y="1866773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108</xdr:row>
      <xdr:rowOff>97427</xdr:rowOff>
    </xdr:from>
    <xdr:to>
      <xdr:col>24</xdr:col>
      <xdr:colOff>63500</xdr:colOff>
      <xdr:row>109</xdr:row>
      <xdr:rowOff>30480</xdr:rowOff>
    </xdr:to>
    <xdr:cxnSp macro="">
      <xdr:nvCxnSpPr>
        <xdr:cNvPr id="422" name="直線コネクタ 421">
          <a:extLst>
            <a:ext uri="{FF2B5EF4-FFF2-40B4-BE49-F238E27FC236}">
              <a16:creationId xmlns:a16="http://schemas.microsoft.com/office/drawing/2014/main" id="{1FFF2530-AA09-4F8E-86F4-A834F11F70BC}"/>
            </a:ext>
          </a:extLst>
        </xdr:cNvPr>
        <xdr:cNvCxnSpPr/>
      </xdr:nvCxnSpPr>
      <xdr:spPr>
        <a:xfrm flipV="1">
          <a:off x="3431540" y="18610217"/>
          <a:ext cx="742950" cy="106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108</xdr:row>
      <xdr:rowOff>151130</xdr:rowOff>
    </xdr:from>
    <xdr:to>
      <xdr:col>15</xdr:col>
      <xdr:colOff>101600</xdr:colOff>
      <xdr:row>109</xdr:row>
      <xdr:rowOff>81280</xdr:rowOff>
    </xdr:to>
    <xdr:sp macro="" textlink="">
      <xdr:nvSpPr>
        <xdr:cNvPr id="423" name="楕円 422">
          <a:extLst>
            <a:ext uri="{FF2B5EF4-FFF2-40B4-BE49-F238E27FC236}">
              <a16:creationId xmlns:a16="http://schemas.microsoft.com/office/drawing/2014/main" id="{7B71EFDA-AE62-405F-A43A-217A0C986E8D}"/>
            </a:ext>
          </a:extLst>
        </xdr:cNvPr>
        <xdr:cNvSpPr/>
      </xdr:nvSpPr>
      <xdr:spPr>
        <a:xfrm>
          <a:off x="2571750" y="1866773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109</xdr:row>
      <xdr:rowOff>30480</xdr:rowOff>
    </xdr:from>
    <xdr:to>
      <xdr:col>19</xdr:col>
      <xdr:colOff>177800</xdr:colOff>
      <xdr:row>109</xdr:row>
      <xdr:rowOff>30480</xdr:rowOff>
    </xdr:to>
    <xdr:cxnSp macro="">
      <xdr:nvCxnSpPr>
        <xdr:cNvPr id="424" name="直線コネクタ 423">
          <a:extLst>
            <a:ext uri="{FF2B5EF4-FFF2-40B4-BE49-F238E27FC236}">
              <a16:creationId xmlns:a16="http://schemas.microsoft.com/office/drawing/2014/main" id="{1D233C27-0B3F-4688-8BF1-4D7D95BAD60A}"/>
            </a:ext>
          </a:extLst>
        </xdr:cNvPr>
        <xdr:cNvCxnSpPr/>
      </xdr:nvCxnSpPr>
      <xdr:spPr>
        <a:xfrm>
          <a:off x="2626360" y="18716625"/>
          <a:ext cx="80518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108</xdr:row>
      <xdr:rowOff>149498</xdr:rowOff>
    </xdr:from>
    <xdr:to>
      <xdr:col>10</xdr:col>
      <xdr:colOff>165100</xdr:colOff>
      <xdr:row>109</xdr:row>
      <xdr:rowOff>79648</xdr:rowOff>
    </xdr:to>
    <xdr:sp macro="" textlink="">
      <xdr:nvSpPr>
        <xdr:cNvPr id="425" name="楕円 424">
          <a:extLst>
            <a:ext uri="{FF2B5EF4-FFF2-40B4-BE49-F238E27FC236}">
              <a16:creationId xmlns:a16="http://schemas.microsoft.com/office/drawing/2014/main" id="{D0323A26-7FCB-4D3F-8578-07A0CE125F9B}"/>
            </a:ext>
          </a:extLst>
        </xdr:cNvPr>
        <xdr:cNvSpPr/>
      </xdr:nvSpPr>
      <xdr:spPr>
        <a:xfrm>
          <a:off x="1774190" y="18666098"/>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109</xdr:row>
      <xdr:rowOff>28848</xdr:rowOff>
    </xdr:from>
    <xdr:to>
      <xdr:col>15</xdr:col>
      <xdr:colOff>50800</xdr:colOff>
      <xdr:row>109</xdr:row>
      <xdr:rowOff>30480</xdr:rowOff>
    </xdr:to>
    <xdr:cxnSp macro="">
      <xdr:nvCxnSpPr>
        <xdr:cNvPr id="426" name="直線コネクタ 425">
          <a:extLst>
            <a:ext uri="{FF2B5EF4-FFF2-40B4-BE49-F238E27FC236}">
              <a16:creationId xmlns:a16="http://schemas.microsoft.com/office/drawing/2014/main" id="{A5FA40E3-7227-48DE-A26F-3AF0A06621C3}"/>
            </a:ext>
          </a:extLst>
        </xdr:cNvPr>
        <xdr:cNvCxnSpPr/>
      </xdr:nvCxnSpPr>
      <xdr:spPr>
        <a:xfrm>
          <a:off x="1828800" y="18714993"/>
          <a:ext cx="79756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108</xdr:row>
      <xdr:rowOff>151130</xdr:rowOff>
    </xdr:from>
    <xdr:to>
      <xdr:col>6</xdr:col>
      <xdr:colOff>38100</xdr:colOff>
      <xdr:row>109</xdr:row>
      <xdr:rowOff>81280</xdr:rowOff>
    </xdr:to>
    <xdr:sp macro="" textlink="">
      <xdr:nvSpPr>
        <xdr:cNvPr id="427" name="楕円 426">
          <a:extLst>
            <a:ext uri="{FF2B5EF4-FFF2-40B4-BE49-F238E27FC236}">
              <a16:creationId xmlns:a16="http://schemas.microsoft.com/office/drawing/2014/main" id="{BCAD0DE0-45BE-4237-BA70-D72086018BF6}"/>
            </a:ext>
          </a:extLst>
        </xdr:cNvPr>
        <xdr:cNvSpPr/>
      </xdr:nvSpPr>
      <xdr:spPr>
        <a:xfrm>
          <a:off x="988060" y="1866773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109</xdr:row>
      <xdr:rowOff>28848</xdr:rowOff>
    </xdr:from>
    <xdr:to>
      <xdr:col>10</xdr:col>
      <xdr:colOff>114300</xdr:colOff>
      <xdr:row>109</xdr:row>
      <xdr:rowOff>30480</xdr:rowOff>
    </xdr:to>
    <xdr:cxnSp macro="">
      <xdr:nvCxnSpPr>
        <xdr:cNvPr id="428" name="直線コネクタ 427">
          <a:extLst>
            <a:ext uri="{FF2B5EF4-FFF2-40B4-BE49-F238E27FC236}">
              <a16:creationId xmlns:a16="http://schemas.microsoft.com/office/drawing/2014/main" id="{DFBCE414-C999-47B7-90BC-6B86B6A202E1}"/>
            </a:ext>
          </a:extLst>
        </xdr:cNvPr>
        <xdr:cNvCxnSpPr/>
      </xdr:nvCxnSpPr>
      <xdr:spPr>
        <a:xfrm flipV="1">
          <a:off x="1031240" y="18714993"/>
          <a:ext cx="79756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104</xdr:row>
      <xdr:rowOff>79846</xdr:rowOff>
    </xdr:from>
    <xdr:ext cx="405111" cy="259045"/>
    <xdr:sp macro="" textlink="">
      <xdr:nvSpPr>
        <xdr:cNvPr id="429" name="n_1aveValue【市民会館】&#10;有形固定資産減価償却率">
          <a:extLst>
            <a:ext uri="{FF2B5EF4-FFF2-40B4-BE49-F238E27FC236}">
              <a16:creationId xmlns:a16="http://schemas.microsoft.com/office/drawing/2014/main" id="{7A849732-FA4A-4268-88E9-348FC5B9DEE8}"/>
            </a:ext>
          </a:extLst>
        </xdr:cNvPr>
        <xdr:cNvSpPr txBox="1"/>
      </xdr:nvSpPr>
      <xdr:spPr>
        <a:xfrm>
          <a:off x="3239144" y="179106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104</xdr:row>
      <xdr:rowOff>83111</xdr:rowOff>
    </xdr:from>
    <xdr:ext cx="405111" cy="259045"/>
    <xdr:sp macro="" textlink="">
      <xdr:nvSpPr>
        <xdr:cNvPr id="430" name="n_2aveValue【市民会館】&#10;有形固定資産減価償却率">
          <a:extLst>
            <a:ext uri="{FF2B5EF4-FFF2-40B4-BE49-F238E27FC236}">
              <a16:creationId xmlns:a16="http://schemas.microsoft.com/office/drawing/2014/main" id="{FE3BE2D4-3B5C-4EAE-9704-420C14742DCC}"/>
            </a:ext>
          </a:extLst>
        </xdr:cNvPr>
        <xdr:cNvSpPr txBox="1"/>
      </xdr:nvSpPr>
      <xdr:spPr>
        <a:xfrm>
          <a:off x="2439044" y="17915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104</xdr:row>
      <xdr:rowOff>45556</xdr:rowOff>
    </xdr:from>
    <xdr:ext cx="405111" cy="259045"/>
    <xdr:sp macro="" textlink="">
      <xdr:nvSpPr>
        <xdr:cNvPr id="431" name="n_3aveValue【市民会館】&#10;有形固定資産減価償却率">
          <a:extLst>
            <a:ext uri="{FF2B5EF4-FFF2-40B4-BE49-F238E27FC236}">
              <a16:creationId xmlns:a16="http://schemas.microsoft.com/office/drawing/2014/main" id="{D48728D8-41A3-49C4-A5C9-A698D23A183A}"/>
            </a:ext>
          </a:extLst>
        </xdr:cNvPr>
        <xdr:cNvSpPr txBox="1"/>
      </xdr:nvSpPr>
      <xdr:spPr>
        <a:xfrm>
          <a:off x="1641484" y="178782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104</xdr:row>
      <xdr:rowOff>16164</xdr:rowOff>
    </xdr:from>
    <xdr:ext cx="405111" cy="259045"/>
    <xdr:sp macro="" textlink="">
      <xdr:nvSpPr>
        <xdr:cNvPr id="432" name="n_4aveValue【市民会館】&#10;有形固定資産減価償却率">
          <a:extLst>
            <a:ext uri="{FF2B5EF4-FFF2-40B4-BE49-F238E27FC236}">
              <a16:creationId xmlns:a16="http://schemas.microsoft.com/office/drawing/2014/main" id="{BE0B4BFF-19B2-45D5-8F17-8D6BBA07FB20}"/>
            </a:ext>
          </a:extLst>
        </xdr:cNvPr>
        <xdr:cNvSpPr txBox="1"/>
      </xdr:nvSpPr>
      <xdr:spPr>
        <a:xfrm>
          <a:off x="855354" y="178507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109</xdr:row>
      <xdr:rowOff>72407</xdr:rowOff>
    </xdr:from>
    <xdr:ext cx="405111" cy="259045"/>
    <xdr:sp macro="" textlink="">
      <xdr:nvSpPr>
        <xdr:cNvPr id="433" name="n_1mainValue【市民会館】&#10;有形固定資産減価償却率">
          <a:extLst>
            <a:ext uri="{FF2B5EF4-FFF2-40B4-BE49-F238E27FC236}">
              <a16:creationId xmlns:a16="http://schemas.microsoft.com/office/drawing/2014/main" id="{7CD9EB98-F098-4A37-8533-C03B7FADBEE7}"/>
            </a:ext>
          </a:extLst>
        </xdr:cNvPr>
        <xdr:cNvSpPr txBox="1"/>
      </xdr:nvSpPr>
      <xdr:spPr>
        <a:xfrm>
          <a:off x="3239144" y="18760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109</xdr:row>
      <xdr:rowOff>72407</xdr:rowOff>
    </xdr:from>
    <xdr:ext cx="405111" cy="259045"/>
    <xdr:sp macro="" textlink="">
      <xdr:nvSpPr>
        <xdr:cNvPr id="434" name="n_2mainValue【市民会館】&#10;有形固定資産減価償却率">
          <a:extLst>
            <a:ext uri="{FF2B5EF4-FFF2-40B4-BE49-F238E27FC236}">
              <a16:creationId xmlns:a16="http://schemas.microsoft.com/office/drawing/2014/main" id="{963556B3-C698-45CF-9E1C-094F0E64F4F3}"/>
            </a:ext>
          </a:extLst>
        </xdr:cNvPr>
        <xdr:cNvSpPr txBox="1"/>
      </xdr:nvSpPr>
      <xdr:spPr>
        <a:xfrm>
          <a:off x="2439044" y="18760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109</xdr:row>
      <xdr:rowOff>70775</xdr:rowOff>
    </xdr:from>
    <xdr:ext cx="405111" cy="259045"/>
    <xdr:sp macro="" textlink="">
      <xdr:nvSpPr>
        <xdr:cNvPr id="435" name="n_3mainValue【市民会館】&#10;有形固定資産減価償却率">
          <a:extLst>
            <a:ext uri="{FF2B5EF4-FFF2-40B4-BE49-F238E27FC236}">
              <a16:creationId xmlns:a16="http://schemas.microsoft.com/office/drawing/2014/main" id="{D3AB3615-9556-4542-8B15-4A9C3E7770D3}"/>
            </a:ext>
          </a:extLst>
        </xdr:cNvPr>
        <xdr:cNvSpPr txBox="1"/>
      </xdr:nvSpPr>
      <xdr:spPr>
        <a:xfrm>
          <a:off x="1641484" y="187569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109</xdr:row>
      <xdr:rowOff>72407</xdr:rowOff>
    </xdr:from>
    <xdr:ext cx="405111" cy="259045"/>
    <xdr:sp macro="" textlink="">
      <xdr:nvSpPr>
        <xdr:cNvPr id="436" name="n_4mainValue【市民会館】&#10;有形固定資産減価償却率">
          <a:extLst>
            <a:ext uri="{FF2B5EF4-FFF2-40B4-BE49-F238E27FC236}">
              <a16:creationId xmlns:a16="http://schemas.microsoft.com/office/drawing/2014/main" id="{8883F66A-5936-42D6-B534-6CBBC4666E70}"/>
            </a:ext>
          </a:extLst>
        </xdr:cNvPr>
        <xdr:cNvSpPr txBox="1"/>
      </xdr:nvSpPr>
      <xdr:spPr>
        <a:xfrm>
          <a:off x="855354" y="18760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7" name="正方形/長方形 436">
          <a:extLst>
            <a:ext uri="{FF2B5EF4-FFF2-40B4-BE49-F238E27FC236}">
              <a16:creationId xmlns:a16="http://schemas.microsoft.com/office/drawing/2014/main" id="{37BF632F-83A3-4675-857E-3DE7B04D8370}"/>
            </a:ext>
          </a:extLst>
        </xdr:cNvPr>
        <xdr:cNvSpPr/>
      </xdr:nvSpPr>
      <xdr:spPr>
        <a:xfrm>
          <a:off x="596011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8" name="正方形/長方形 437">
          <a:extLst>
            <a:ext uri="{FF2B5EF4-FFF2-40B4-BE49-F238E27FC236}">
              <a16:creationId xmlns:a16="http://schemas.microsoft.com/office/drawing/2014/main" id="{3DC2E800-4D78-468B-9E1B-F083E2977300}"/>
            </a:ext>
          </a:extLst>
        </xdr:cNvPr>
        <xdr:cNvSpPr/>
      </xdr:nvSpPr>
      <xdr:spPr>
        <a:xfrm>
          <a:off x="60604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9" name="正方形/長方形 438">
          <a:extLst>
            <a:ext uri="{FF2B5EF4-FFF2-40B4-BE49-F238E27FC236}">
              <a16:creationId xmlns:a16="http://schemas.microsoft.com/office/drawing/2014/main" id="{D90BE985-6086-4A60-8257-5B2C6A04BAE6}"/>
            </a:ext>
          </a:extLst>
        </xdr:cNvPr>
        <xdr:cNvSpPr/>
      </xdr:nvSpPr>
      <xdr:spPr>
        <a:xfrm>
          <a:off x="60604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40" name="正方形/長方形 439">
          <a:extLst>
            <a:ext uri="{FF2B5EF4-FFF2-40B4-BE49-F238E27FC236}">
              <a16:creationId xmlns:a16="http://schemas.microsoft.com/office/drawing/2014/main" id="{F0D2F855-A698-4541-BC18-B90A3BDFD657}"/>
            </a:ext>
          </a:extLst>
        </xdr:cNvPr>
        <xdr:cNvSpPr/>
      </xdr:nvSpPr>
      <xdr:spPr>
        <a:xfrm>
          <a:off x="69888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41" name="正方形/長方形 440">
          <a:extLst>
            <a:ext uri="{FF2B5EF4-FFF2-40B4-BE49-F238E27FC236}">
              <a16:creationId xmlns:a16="http://schemas.microsoft.com/office/drawing/2014/main" id="{368985A9-FC6B-4095-9F83-6BAF8A8CDE1A}"/>
            </a:ext>
          </a:extLst>
        </xdr:cNvPr>
        <xdr:cNvSpPr/>
      </xdr:nvSpPr>
      <xdr:spPr>
        <a:xfrm>
          <a:off x="69888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2" name="正方形/長方形 441">
          <a:extLst>
            <a:ext uri="{FF2B5EF4-FFF2-40B4-BE49-F238E27FC236}">
              <a16:creationId xmlns:a16="http://schemas.microsoft.com/office/drawing/2014/main" id="{C3A7FD48-2A9E-44D4-916E-50D7605AF8E3}"/>
            </a:ext>
          </a:extLst>
        </xdr:cNvPr>
        <xdr:cNvSpPr/>
      </xdr:nvSpPr>
      <xdr:spPr>
        <a:xfrm>
          <a:off x="80175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3" name="正方形/長方形 442">
          <a:extLst>
            <a:ext uri="{FF2B5EF4-FFF2-40B4-BE49-F238E27FC236}">
              <a16:creationId xmlns:a16="http://schemas.microsoft.com/office/drawing/2014/main" id="{6E8C2720-6D23-4C90-92C2-65E72C808E70}"/>
            </a:ext>
          </a:extLst>
        </xdr:cNvPr>
        <xdr:cNvSpPr/>
      </xdr:nvSpPr>
      <xdr:spPr>
        <a:xfrm>
          <a:off x="80175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4" name="正方形/長方形 443">
          <a:extLst>
            <a:ext uri="{FF2B5EF4-FFF2-40B4-BE49-F238E27FC236}">
              <a16:creationId xmlns:a16="http://schemas.microsoft.com/office/drawing/2014/main" id="{365B017C-C22D-4DBA-AACE-8A183CEADF23}"/>
            </a:ext>
          </a:extLst>
        </xdr:cNvPr>
        <xdr:cNvSpPr/>
      </xdr:nvSpPr>
      <xdr:spPr>
        <a:xfrm>
          <a:off x="5960110" y="16760190"/>
          <a:ext cx="424815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5" name="テキスト ボックス 444">
          <a:extLst>
            <a:ext uri="{FF2B5EF4-FFF2-40B4-BE49-F238E27FC236}">
              <a16:creationId xmlns:a16="http://schemas.microsoft.com/office/drawing/2014/main" id="{8DDC61AC-039E-4A00-B8EF-FE7C4FF787C9}"/>
            </a:ext>
          </a:extLst>
        </xdr:cNvPr>
        <xdr:cNvSpPr txBox="1"/>
      </xdr:nvSpPr>
      <xdr:spPr>
        <a:xfrm>
          <a:off x="592201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6" name="直線コネクタ 445">
          <a:extLst>
            <a:ext uri="{FF2B5EF4-FFF2-40B4-BE49-F238E27FC236}">
              <a16:creationId xmlns:a16="http://schemas.microsoft.com/office/drawing/2014/main" id="{79182312-548B-49D1-9442-272D02DAD6B6}"/>
            </a:ext>
          </a:extLst>
        </xdr:cNvPr>
        <xdr:cNvCxnSpPr/>
      </xdr:nvCxnSpPr>
      <xdr:spPr>
        <a:xfrm>
          <a:off x="5960110" y="19046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447" name="直線コネクタ 446">
          <a:extLst>
            <a:ext uri="{FF2B5EF4-FFF2-40B4-BE49-F238E27FC236}">
              <a16:creationId xmlns:a16="http://schemas.microsoft.com/office/drawing/2014/main" id="{AD5DB241-ECBD-489E-A93A-346A1B7C317C}"/>
            </a:ext>
          </a:extLst>
        </xdr:cNvPr>
        <xdr:cNvCxnSpPr/>
      </xdr:nvCxnSpPr>
      <xdr:spPr>
        <a:xfrm>
          <a:off x="5960110" y="1866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448" name="テキスト ボックス 447">
          <a:extLst>
            <a:ext uri="{FF2B5EF4-FFF2-40B4-BE49-F238E27FC236}">
              <a16:creationId xmlns:a16="http://schemas.microsoft.com/office/drawing/2014/main" id="{1BC0764F-A5D5-4D6F-A5F5-5D88869DF659}"/>
            </a:ext>
          </a:extLst>
        </xdr:cNvPr>
        <xdr:cNvSpPr txBox="1"/>
      </xdr:nvSpPr>
      <xdr:spPr>
        <a:xfrm>
          <a:off x="5527221" y="18528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49" name="直線コネクタ 448">
          <a:extLst>
            <a:ext uri="{FF2B5EF4-FFF2-40B4-BE49-F238E27FC236}">
              <a16:creationId xmlns:a16="http://schemas.microsoft.com/office/drawing/2014/main" id="{C811EBC0-7F9B-4160-91C6-C3ED418F5BFA}"/>
            </a:ext>
          </a:extLst>
        </xdr:cNvPr>
        <xdr:cNvCxnSpPr/>
      </xdr:nvCxnSpPr>
      <xdr:spPr>
        <a:xfrm>
          <a:off x="5960110" y="1828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450" name="テキスト ボックス 449">
          <a:extLst>
            <a:ext uri="{FF2B5EF4-FFF2-40B4-BE49-F238E27FC236}">
              <a16:creationId xmlns:a16="http://schemas.microsoft.com/office/drawing/2014/main" id="{EC70B6EE-01BF-474E-8F25-AA239007D2F4}"/>
            </a:ext>
          </a:extLst>
        </xdr:cNvPr>
        <xdr:cNvSpPr txBox="1"/>
      </xdr:nvSpPr>
      <xdr:spPr>
        <a:xfrm>
          <a:off x="5527221" y="1814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51" name="直線コネクタ 450">
          <a:extLst>
            <a:ext uri="{FF2B5EF4-FFF2-40B4-BE49-F238E27FC236}">
              <a16:creationId xmlns:a16="http://schemas.microsoft.com/office/drawing/2014/main" id="{62F77A07-1260-4333-950E-BAAFFD07D41E}"/>
            </a:ext>
          </a:extLst>
        </xdr:cNvPr>
        <xdr:cNvCxnSpPr/>
      </xdr:nvCxnSpPr>
      <xdr:spPr>
        <a:xfrm>
          <a:off x="5960110" y="1790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452" name="テキスト ボックス 451">
          <a:extLst>
            <a:ext uri="{FF2B5EF4-FFF2-40B4-BE49-F238E27FC236}">
              <a16:creationId xmlns:a16="http://schemas.microsoft.com/office/drawing/2014/main" id="{81812D9A-7283-4AE7-9AB5-5B3AEC786346}"/>
            </a:ext>
          </a:extLst>
        </xdr:cNvPr>
        <xdr:cNvSpPr txBox="1"/>
      </xdr:nvSpPr>
      <xdr:spPr>
        <a:xfrm>
          <a:off x="5527221" y="1776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53" name="直線コネクタ 452">
          <a:extLst>
            <a:ext uri="{FF2B5EF4-FFF2-40B4-BE49-F238E27FC236}">
              <a16:creationId xmlns:a16="http://schemas.microsoft.com/office/drawing/2014/main" id="{01273FBC-9917-4760-A555-AB384F5BEEF6}"/>
            </a:ext>
          </a:extLst>
        </xdr:cNvPr>
        <xdr:cNvCxnSpPr/>
      </xdr:nvCxnSpPr>
      <xdr:spPr>
        <a:xfrm>
          <a:off x="5960110" y="17526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454" name="テキスト ボックス 453">
          <a:extLst>
            <a:ext uri="{FF2B5EF4-FFF2-40B4-BE49-F238E27FC236}">
              <a16:creationId xmlns:a16="http://schemas.microsoft.com/office/drawing/2014/main" id="{5CC0EF9B-2DAA-493F-A285-08F33C39E568}"/>
            </a:ext>
          </a:extLst>
        </xdr:cNvPr>
        <xdr:cNvSpPr txBox="1"/>
      </xdr:nvSpPr>
      <xdr:spPr>
        <a:xfrm>
          <a:off x="5527221" y="17381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55" name="直線コネクタ 454">
          <a:extLst>
            <a:ext uri="{FF2B5EF4-FFF2-40B4-BE49-F238E27FC236}">
              <a16:creationId xmlns:a16="http://schemas.microsoft.com/office/drawing/2014/main" id="{F8A39965-9C83-40E5-A231-2708B6338C35}"/>
            </a:ext>
          </a:extLst>
        </xdr:cNvPr>
        <xdr:cNvCxnSpPr/>
      </xdr:nvCxnSpPr>
      <xdr:spPr>
        <a:xfrm>
          <a:off x="5960110" y="17145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456" name="テキスト ボックス 455">
          <a:extLst>
            <a:ext uri="{FF2B5EF4-FFF2-40B4-BE49-F238E27FC236}">
              <a16:creationId xmlns:a16="http://schemas.microsoft.com/office/drawing/2014/main" id="{2A8EC4E2-9854-4732-81FD-CA3A0F7E2B05}"/>
            </a:ext>
          </a:extLst>
        </xdr:cNvPr>
        <xdr:cNvSpPr txBox="1"/>
      </xdr:nvSpPr>
      <xdr:spPr>
        <a:xfrm>
          <a:off x="5527221" y="17000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7" name="直線コネクタ 456">
          <a:extLst>
            <a:ext uri="{FF2B5EF4-FFF2-40B4-BE49-F238E27FC236}">
              <a16:creationId xmlns:a16="http://schemas.microsoft.com/office/drawing/2014/main" id="{ABC5FAC0-930A-4493-9766-0D230A84C6E1}"/>
            </a:ext>
          </a:extLst>
        </xdr:cNvPr>
        <xdr:cNvCxnSpPr/>
      </xdr:nvCxnSpPr>
      <xdr:spPr>
        <a:xfrm>
          <a:off x="5960110" y="1676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458" name="テキスト ボックス 457">
          <a:extLst>
            <a:ext uri="{FF2B5EF4-FFF2-40B4-BE49-F238E27FC236}">
              <a16:creationId xmlns:a16="http://schemas.microsoft.com/office/drawing/2014/main" id="{91068DA6-1521-48C3-B623-CC7121DB6D99}"/>
            </a:ext>
          </a:extLst>
        </xdr:cNvPr>
        <xdr:cNvSpPr txBox="1"/>
      </xdr:nvSpPr>
      <xdr:spPr>
        <a:xfrm>
          <a:off x="5527221" y="1662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9" name="【市民会館】&#10;一人当たり面積グラフ枠">
          <a:extLst>
            <a:ext uri="{FF2B5EF4-FFF2-40B4-BE49-F238E27FC236}">
              <a16:creationId xmlns:a16="http://schemas.microsoft.com/office/drawing/2014/main" id="{851BA8DA-C6CB-4A80-990F-1ADF4C1B9BF6}"/>
            </a:ext>
          </a:extLst>
        </xdr:cNvPr>
        <xdr:cNvSpPr/>
      </xdr:nvSpPr>
      <xdr:spPr>
        <a:xfrm>
          <a:off x="5960110" y="16760190"/>
          <a:ext cx="424815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60961</xdr:rowOff>
    </xdr:from>
    <xdr:to>
      <xdr:col>54</xdr:col>
      <xdr:colOff>189865</xdr:colOff>
      <xdr:row>108</xdr:row>
      <xdr:rowOff>126112</xdr:rowOff>
    </xdr:to>
    <xdr:cxnSp macro="">
      <xdr:nvCxnSpPr>
        <xdr:cNvPr id="460" name="直線コネクタ 459">
          <a:extLst>
            <a:ext uri="{FF2B5EF4-FFF2-40B4-BE49-F238E27FC236}">
              <a16:creationId xmlns:a16="http://schemas.microsoft.com/office/drawing/2014/main" id="{93AF85B6-BB23-4A5E-B4D1-035F24D54642}"/>
            </a:ext>
          </a:extLst>
        </xdr:cNvPr>
        <xdr:cNvCxnSpPr/>
      </xdr:nvCxnSpPr>
      <xdr:spPr>
        <a:xfrm flipV="1">
          <a:off x="9429115" y="17030701"/>
          <a:ext cx="0" cy="16158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129939</xdr:rowOff>
    </xdr:from>
    <xdr:ext cx="469744" cy="259045"/>
    <xdr:sp macro="" textlink="">
      <xdr:nvSpPr>
        <xdr:cNvPr id="461" name="【市民会館】&#10;一人当たり面積最小値テキスト">
          <a:extLst>
            <a:ext uri="{FF2B5EF4-FFF2-40B4-BE49-F238E27FC236}">
              <a16:creationId xmlns:a16="http://schemas.microsoft.com/office/drawing/2014/main" id="{A98BEBC4-FFB2-42A2-9C4E-C78D189BEEBE}"/>
            </a:ext>
          </a:extLst>
        </xdr:cNvPr>
        <xdr:cNvSpPr txBox="1"/>
      </xdr:nvSpPr>
      <xdr:spPr>
        <a:xfrm>
          <a:off x="9467850" y="186503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126112</xdr:rowOff>
    </xdr:from>
    <xdr:to>
      <xdr:col>55</xdr:col>
      <xdr:colOff>88900</xdr:colOff>
      <xdr:row>108</xdr:row>
      <xdr:rowOff>126112</xdr:rowOff>
    </xdr:to>
    <xdr:cxnSp macro="">
      <xdr:nvCxnSpPr>
        <xdr:cNvPr id="462" name="直線コネクタ 461">
          <a:extLst>
            <a:ext uri="{FF2B5EF4-FFF2-40B4-BE49-F238E27FC236}">
              <a16:creationId xmlns:a16="http://schemas.microsoft.com/office/drawing/2014/main" id="{3C02F85F-669E-486D-8D0B-C8BDD8E0849A}"/>
            </a:ext>
          </a:extLst>
        </xdr:cNvPr>
        <xdr:cNvCxnSpPr/>
      </xdr:nvCxnSpPr>
      <xdr:spPr>
        <a:xfrm>
          <a:off x="9356090" y="18646522"/>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7638</xdr:rowOff>
    </xdr:from>
    <xdr:ext cx="469744" cy="259045"/>
    <xdr:sp macro="" textlink="">
      <xdr:nvSpPr>
        <xdr:cNvPr id="463" name="【市民会館】&#10;一人当たり面積最大値テキスト">
          <a:extLst>
            <a:ext uri="{FF2B5EF4-FFF2-40B4-BE49-F238E27FC236}">
              <a16:creationId xmlns:a16="http://schemas.microsoft.com/office/drawing/2014/main" id="{0F76DBF0-8EE2-4925-93CE-2F598F063890}"/>
            </a:ext>
          </a:extLst>
        </xdr:cNvPr>
        <xdr:cNvSpPr txBox="1"/>
      </xdr:nvSpPr>
      <xdr:spPr>
        <a:xfrm>
          <a:off x="9467850" y="168116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60961</xdr:rowOff>
    </xdr:from>
    <xdr:to>
      <xdr:col>55</xdr:col>
      <xdr:colOff>88900</xdr:colOff>
      <xdr:row>99</xdr:row>
      <xdr:rowOff>60961</xdr:rowOff>
    </xdr:to>
    <xdr:cxnSp macro="">
      <xdr:nvCxnSpPr>
        <xdr:cNvPr id="464" name="直線コネクタ 463">
          <a:extLst>
            <a:ext uri="{FF2B5EF4-FFF2-40B4-BE49-F238E27FC236}">
              <a16:creationId xmlns:a16="http://schemas.microsoft.com/office/drawing/2014/main" id="{66AA03F9-9DE0-4EAF-889F-6E591846AFA9}"/>
            </a:ext>
          </a:extLst>
        </xdr:cNvPr>
        <xdr:cNvCxnSpPr/>
      </xdr:nvCxnSpPr>
      <xdr:spPr>
        <a:xfrm>
          <a:off x="9356090" y="17030701"/>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30878</xdr:rowOff>
    </xdr:from>
    <xdr:ext cx="469744" cy="259045"/>
    <xdr:sp macro="" textlink="">
      <xdr:nvSpPr>
        <xdr:cNvPr id="465" name="【市民会館】&#10;一人当たり面積平均値テキスト">
          <a:extLst>
            <a:ext uri="{FF2B5EF4-FFF2-40B4-BE49-F238E27FC236}">
              <a16:creationId xmlns:a16="http://schemas.microsoft.com/office/drawing/2014/main" id="{CC8E6CF3-7025-49E6-9303-4CC34E257839}"/>
            </a:ext>
          </a:extLst>
        </xdr:cNvPr>
        <xdr:cNvSpPr txBox="1"/>
      </xdr:nvSpPr>
      <xdr:spPr>
        <a:xfrm>
          <a:off x="9467850" y="1820267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52451</xdr:rowOff>
    </xdr:from>
    <xdr:to>
      <xdr:col>55</xdr:col>
      <xdr:colOff>50800</xdr:colOff>
      <xdr:row>106</xdr:row>
      <xdr:rowOff>154051</xdr:rowOff>
    </xdr:to>
    <xdr:sp macro="" textlink="">
      <xdr:nvSpPr>
        <xdr:cNvPr id="466" name="フローチャート: 判断 465">
          <a:extLst>
            <a:ext uri="{FF2B5EF4-FFF2-40B4-BE49-F238E27FC236}">
              <a16:creationId xmlns:a16="http://schemas.microsoft.com/office/drawing/2014/main" id="{0FF92B14-7896-43A4-824A-102DA96A930A}"/>
            </a:ext>
          </a:extLst>
        </xdr:cNvPr>
        <xdr:cNvSpPr/>
      </xdr:nvSpPr>
      <xdr:spPr>
        <a:xfrm>
          <a:off x="9394190" y="18229961"/>
          <a:ext cx="9017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42545</xdr:rowOff>
    </xdr:from>
    <xdr:to>
      <xdr:col>50</xdr:col>
      <xdr:colOff>165100</xdr:colOff>
      <xdr:row>106</xdr:row>
      <xdr:rowOff>144145</xdr:rowOff>
    </xdr:to>
    <xdr:sp macro="" textlink="">
      <xdr:nvSpPr>
        <xdr:cNvPr id="467" name="フローチャート: 判断 466">
          <a:extLst>
            <a:ext uri="{FF2B5EF4-FFF2-40B4-BE49-F238E27FC236}">
              <a16:creationId xmlns:a16="http://schemas.microsoft.com/office/drawing/2014/main" id="{49CD34B7-35CE-4F57-8E76-E6A7E5ED142D}"/>
            </a:ext>
          </a:extLst>
        </xdr:cNvPr>
        <xdr:cNvSpPr/>
      </xdr:nvSpPr>
      <xdr:spPr>
        <a:xfrm>
          <a:off x="8632190" y="18218150"/>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69214</xdr:rowOff>
    </xdr:from>
    <xdr:to>
      <xdr:col>46</xdr:col>
      <xdr:colOff>38100</xdr:colOff>
      <xdr:row>106</xdr:row>
      <xdr:rowOff>170814</xdr:rowOff>
    </xdr:to>
    <xdr:sp macro="" textlink="">
      <xdr:nvSpPr>
        <xdr:cNvPr id="468" name="フローチャート: 判断 467">
          <a:extLst>
            <a:ext uri="{FF2B5EF4-FFF2-40B4-BE49-F238E27FC236}">
              <a16:creationId xmlns:a16="http://schemas.microsoft.com/office/drawing/2014/main" id="{D8387408-E647-488D-84A2-594A8BC96D18}"/>
            </a:ext>
          </a:extLst>
        </xdr:cNvPr>
        <xdr:cNvSpPr/>
      </xdr:nvSpPr>
      <xdr:spPr>
        <a:xfrm>
          <a:off x="7846060" y="18241009"/>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80263</xdr:rowOff>
    </xdr:from>
    <xdr:to>
      <xdr:col>41</xdr:col>
      <xdr:colOff>101600</xdr:colOff>
      <xdr:row>107</xdr:row>
      <xdr:rowOff>10413</xdr:rowOff>
    </xdr:to>
    <xdr:sp macro="" textlink="">
      <xdr:nvSpPr>
        <xdr:cNvPr id="469" name="フローチャート: 判断 468">
          <a:extLst>
            <a:ext uri="{FF2B5EF4-FFF2-40B4-BE49-F238E27FC236}">
              <a16:creationId xmlns:a16="http://schemas.microsoft.com/office/drawing/2014/main" id="{E4A16F85-9B20-4C77-9892-1660D86E121B}"/>
            </a:ext>
          </a:extLst>
        </xdr:cNvPr>
        <xdr:cNvSpPr/>
      </xdr:nvSpPr>
      <xdr:spPr>
        <a:xfrm>
          <a:off x="7029450" y="18255868"/>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140081</xdr:rowOff>
    </xdr:from>
    <xdr:to>
      <xdr:col>36</xdr:col>
      <xdr:colOff>165100</xdr:colOff>
      <xdr:row>107</xdr:row>
      <xdr:rowOff>70231</xdr:rowOff>
    </xdr:to>
    <xdr:sp macro="" textlink="">
      <xdr:nvSpPr>
        <xdr:cNvPr id="470" name="フローチャート: 判断 469">
          <a:extLst>
            <a:ext uri="{FF2B5EF4-FFF2-40B4-BE49-F238E27FC236}">
              <a16:creationId xmlns:a16="http://schemas.microsoft.com/office/drawing/2014/main" id="{BE8A9935-0F24-4AEE-88C2-10B5D1C6EC11}"/>
            </a:ext>
          </a:extLst>
        </xdr:cNvPr>
        <xdr:cNvSpPr/>
      </xdr:nvSpPr>
      <xdr:spPr>
        <a:xfrm>
          <a:off x="6231890" y="18309971"/>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71" name="テキスト ボックス 470">
          <a:extLst>
            <a:ext uri="{FF2B5EF4-FFF2-40B4-BE49-F238E27FC236}">
              <a16:creationId xmlns:a16="http://schemas.microsoft.com/office/drawing/2014/main" id="{168D6CF1-13F0-4EDA-BAF2-39C4301135F1}"/>
            </a:ext>
          </a:extLst>
        </xdr:cNvPr>
        <xdr:cNvSpPr txBox="1"/>
      </xdr:nvSpPr>
      <xdr:spPr>
        <a:xfrm>
          <a:off x="925830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72" name="テキスト ボックス 471">
          <a:extLst>
            <a:ext uri="{FF2B5EF4-FFF2-40B4-BE49-F238E27FC236}">
              <a16:creationId xmlns:a16="http://schemas.microsoft.com/office/drawing/2014/main" id="{40B2C065-5EF3-4A2C-BFF8-C342138F3C2B}"/>
            </a:ext>
          </a:extLst>
        </xdr:cNvPr>
        <xdr:cNvSpPr txBox="1"/>
      </xdr:nvSpPr>
      <xdr:spPr>
        <a:xfrm>
          <a:off x="85153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3" name="テキスト ボックス 472">
          <a:extLst>
            <a:ext uri="{FF2B5EF4-FFF2-40B4-BE49-F238E27FC236}">
              <a16:creationId xmlns:a16="http://schemas.microsoft.com/office/drawing/2014/main" id="{31735234-B04C-49A9-A05B-191298084815}"/>
            </a:ext>
          </a:extLst>
        </xdr:cNvPr>
        <xdr:cNvSpPr txBox="1"/>
      </xdr:nvSpPr>
      <xdr:spPr>
        <a:xfrm>
          <a:off x="77177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4" name="テキスト ボックス 473">
          <a:extLst>
            <a:ext uri="{FF2B5EF4-FFF2-40B4-BE49-F238E27FC236}">
              <a16:creationId xmlns:a16="http://schemas.microsoft.com/office/drawing/2014/main" id="{288E9F3C-1326-404C-848E-66564CB6647A}"/>
            </a:ext>
          </a:extLst>
        </xdr:cNvPr>
        <xdr:cNvSpPr txBox="1"/>
      </xdr:nvSpPr>
      <xdr:spPr>
        <a:xfrm>
          <a:off x="6912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5" name="テキスト ボックス 474">
          <a:extLst>
            <a:ext uri="{FF2B5EF4-FFF2-40B4-BE49-F238E27FC236}">
              <a16:creationId xmlns:a16="http://schemas.microsoft.com/office/drawing/2014/main" id="{FC5AF0CC-3B64-42D3-B147-2C6DC385F9D0}"/>
            </a:ext>
          </a:extLst>
        </xdr:cNvPr>
        <xdr:cNvSpPr txBox="1"/>
      </xdr:nvSpPr>
      <xdr:spPr>
        <a:xfrm>
          <a:off x="61150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9779</xdr:rowOff>
    </xdr:from>
    <xdr:to>
      <xdr:col>55</xdr:col>
      <xdr:colOff>50800</xdr:colOff>
      <xdr:row>106</xdr:row>
      <xdr:rowOff>111379</xdr:rowOff>
    </xdr:to>
    <xdr:sp macro="" textlink="">
      <xdr:nvSpPr>
        <xdr:cNvPr id="476" name="楕円 475">
          <a:extLst>
            <a:ext uri="{FF2B5EF4-FFF2-40B4-BE49-F238E27FC236}">
              <a16:creationId xmlns:a16="http://schemas.microsoft.com/office/drawing/2014/main" id="{02E1911E-44B0-496F-81BA-14EC1CCFF1A0}"/>
            </a:ext>
          </a:extLst>
        </xdr:cNvPr>
        <xdr:cNvSpPr/>
      </xdr:nvSpPr>
      <xdr:spPr>
        <a:xfrm>
          <a:off x="9394190" y="18185384"/>
          <a:ext cx="9017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105</xdr:row>
      <xdr:rowOff>32656</xdr:rowOff>
    </xdr:from>
    <xdr:ext cx="469744" cy="259045"/>
    <xdr:sp macro="" textlink="">
      <xdr:nvSpPr>
        <xdr:cNvPr id="477" name="【市民会館】&#10;一人当たり面積該当値テキスト">
          <a:extLst>
            <a:ext uri="{FF2B5EF4-FFF2-40B4-BE49-F238E27FC236}">
              <a16:creationId xmlns:a16="http://schemas.microsoft.com/office/drawing/2014/main" id="{8A76AB84-1C6E-41C3-85B2-0ECA66F232E8}"/>
            </a:ext>
          </a:extLst>
        </xdr:cNvPr>
        <xdr:cNvSpPr txBox="1"/>
      </xdr:nvSpPr>
      <xdr:spPr>
        <a:xfrm>
          <a:off x="9467850" y="180330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106</xdr:row>
      <xdr:rowOff>44831</xdr:rowOff>
    </xdr:from>
    <xdr:to>
      <xdr:col>50</xdr:col>
      <xdr:colOff>165100</xdr:colOff>
      <xdr:row>106</xdr:row>
      <xdr:rowOff>146431</xdr:rowOff>
    </xdr:to>
    <xdr:sp macro="" textlink="">
      <xdr:nvSpPr>
        <xdr:cNvPr id="478" name="楕円 477">
          <a:extLst>
            <a:ext uri="{FF2B5EF4-FFF2-40B4-BE49-F238E27FC236}">
              <a16:creationId xmlns:a16="http://schemas.microsoft.com/office/drawing/2014/main" id="{8B030FC6-782F-420F-BC94-CC64249EA56E}"/>
            </a:ext>
          </a:extLst>
        </xdr:cNvPr>
        <xdr:cNvSpPr/>
      </xdr:nvSpPr>
      <xdr:spPr>
        <a:xfrm>
          <a:off x="8632190" y="18220436"/>
          <a:ext cx="1092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106</xdr:row>
      <xdr:rowOff>60579</xdr:rowOff>
    </xdr:from>
    <xdr:to>
      <xdr:col>55</xdr:col>
      <xdr:colOff>0</xdr:colOff>
      <xdr:row>106</xdr:row>
      <xdr:rowOff>95631</xdr:rowOff>
    </xdr:to>
    <xdr:cxnSp macro="">
      <xdr:nvCxnSpPr>
        <xdr:cNvPr id="479" name="直線コネクタ 478">
          <a:extLst>
            <a:ext uri="{FF2B5EF4-FFF2-40B4-BE49-F238E27FC236}">
              <a16:creationId xmlns:a16="http://schemas.microsoft.com/office/drawing/2014/main" id="{8F319FED-C9CF-491B-92C6-F1B8FB18A0B1}"/>
            </a:ext>
          </a:extLst>
        </xdr:cNvPr>
        <xdr:cNvCxnSpPr/>
      </xdr:nvCxnSpPr>
      <xdr:spPr>
        <a:xfrm flipV="1">
          <a:off x="8686800" y="18230469"/>
          <a:ext cx="742950" cy="350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106</xdr:row>
      <xdr:rowOff>52832</xdr:rowOff>
    </xdr:from>
    <xdr:to>
      <xdr:col>46</xdr:col>
      <xdr:colOff>38100</xdr:colOff>
      <xdr:row>106</xdr:row>
      <xdr:rowOff>154432</xdr:rowOff>
    </xdr:to>
    <xdr:sp macro="" textlink="">
      <xdr:nvSpPr>
        <xdr:cNvPr id="480" name="楕円 479">
          <a:extLst>
            <a:ext uri="{FF2B5EF4-FFF2-40B4-BE49-F238E27FC236}">
              <a16:creationId xmlns:a16="http://schemas.microsoft.com/office/drawing/2014/main" id="{53EB031A-FAB1-4752-945E-C114AEDB2CE5}"/>
            </a:ext>
          </a:extLst>
        </xdr:cNvPr>
        <xdr:cNvSpPr/>
      </xdr:nvSpPr>
      <xdr:spPr>
        <a:xfrm>
          <a:off x="7846060" y="1823034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106</xdr:row>
      <xdr:rowOff>95631</xdr:rowOff>
    </xdr:from>
    <xdr:to>
      <xdr:col>50</xdr:col>
      <xdr:colOff>114300</xdr:colOff>
      <xdr:row>106</xdr:row>
      <xdr:rowOff>103632</xdr:rowOff>
    </xdr:to>
    <xdr:cxnSp macro="">
      <xdr:nvCxnSpPr>
        <xdr:cNvPr id="481" name="直線コネクタ 480">
          <a:extLst>
            <a:ext uri="{FF2B5EF4-FFF2-40B4-BE49-F238E27FC236}">
              <a16:creationId xmlns:a16="http://schemas.microsoft.com/office/drawing/2014/main" id="{80F628F0-51A7-4CDA-B619-5DBFDA5398B3}"/>
            </a:ext>
          </a:extLst>
        </xdr:cNvPr>
        <xdr:cNvCxnSpPr/>
      </xdr:nvCxnSpPr>
      <xdr:spPr>
        <a:xfrm flipV="1">
          <a:off x="7889240" y="18265521"/>
          <a:ext cx="797560" cy="9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106</xdr:row>
      <xdr:rowOff>63119</xdr:rowOff>
    </xdr:from>
    <xdr:to>
      <xdr:col>41</xdr:col>
      <xdr:colOff>101600</xdr:colOff>
      <xdr:row>106</xdr:row>
      <xdr:rowOff>164719</xdr:rowOff>
    </xdr:to>
    <xdr:sp macro="" textlink="">
      <xdr:nvSpPr>
        <xdr:cNvPr id="482" name="楕円 481">
          <a:extLst>
            <a:ext uri="{FF2B5EF4-FFF2-40B4-BE49-F238E27FC236}">
              <a16:creationId xmlns:a16="http://schemas.microsoft.com/office/drawing/2014/main" id="{E61A9139-D82A-46A3-9596-4566A35D943D}"/>
            </a:ext>
          </a:extLst>
        </xdr:cNvPr>
        <xdr:cNvSpPr/>
      </xdr:nvSpPr>
      <xdr:spPr>
        <a:xfrm>
          <a:off x="7029450" y="18233009"/>
          <a:ext cx="9779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106</xdr:row>
      <xdr:rowOff>103632</xdr:rowOff>
    </xdr:from>
    <xdr:to>
      <xdr:col>45</xdr:col>
      <xdr:colOff>177800</xdr:colOff>
      <xdr:row>106</xdr:row>
      <xdr:rowOff>113919</xdr:rowOff>
    </xdr:to>
    <xdr:cxnSp macro="">
      <xdr:nvCxnSpPr>
        <xdr:cNvPr id="483" name="直線コネクタ 482">
          <a:extLst>
            <a:ext uri="{FF2B5EF4-FFF2-40B4-BE49-F238E27FC236}">
              <a16:creationId xmlns:a16="http://schemas.microsoft.com/office/drawing/2014/main" id="{B70BA147-F784-42B3-9EDB-726028DEE4A9}"/>
            </a:ext>
          </a:extLst>
        </xdr:cNvPr>
        <xdr:cNvCxnSpPr/>
      </xdr:nvCxnSpPr>
      <xdr:spPr>
        <a:xfrm flipV="1">
          <a:off x="7084060" y="18275427"/>
          <a:ext cx="805180" cy="12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105</xdr:row>
      <xdr:rowOff>162179</xdr:rowOff>
    </xdr:from>
    <xdr:to>
      <xdr:col>36</xdr:col>
      <xdr:colOff>165100</xdr:colOff>
      <xdr:row>106</xdr:row>
      <xdr:rowOff>92329</xdr:rowOff>
    </xdr:to>
    <xdr:sp macro="" textlink="">
      <xdr:nvSpPr>
        <xdr:cNvPr id="484" name="楕円 483">
          <a:extLst>
            <a:ext uri="{FF2B5EF4-FFF2-40B4-BE49-F238E27FC236}">
              <a16:creationId xmlns:a16="http://schemas.microsoft.com/office/drawing/2014/main" id="{495B1BD4-3BF8-4FB6-A38C-4DD18746DBEC}"/>
            </a:ext>
          </a:extLst>
        </xdr:cNvPr>
        <xdr:cNvSpPr/>
      </xdr:nvSpPr>
      <xdr:spPr>
        <a:xfrm>
          <a:off x="6231890" y="18166334"/>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106</xdr:row>
      <xdr:rowOff>41529</xdr:rowOff>
    </xdr:from>
    <xdr:to>
      <xdr:col>41</xdr:col>
      <xdr:colOff>50800</xdr:colOff>
      <xdr:row>106</xdr:row>
      <xdr:rowOff>113919</xdr:rowOff>
    </xdr:to>
    <xdr:cxnSp macro="">
      <xdr:nvCxnSpPr>
        <xdr:cNvPr id="485" name="直線コネクタ 484">
          <a:extLst>
            <a:ext uri="{FF2B5EF4-FFF2-40B4-BE49-F238E27FC236}">
              <a16:creationId xmlns:a16="http://schemas.microsoft.com/office/drawing/2014/main" id="{BAA52657-4D67-498F-AA23-30DBF659A344}"/>
            </a:ext>
          </a:extLst>
        </xdr:cNvPr>
        <xdr:cNvCxnSpPr/>
      </xdr:nvCxnSpPr>
      <xdr:spPr>
        <a:xfrm>
          <a:off x="6286500" y="18215229"/>
          <a:ext cx="79756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104</xdr:row>
      <xdr:rowOff>160672</xdr:rowOff>
    </xdr:from>
    <xdr:ext cx="469744" cy="259045"/>
    <xdr:sp macro="" textlink="">
      <xdr:nvSpPr>
        <xdr:cNvPr id="486" name="n_1aveValue【市民会館】&#10;一人当たり面積">
          <a:extLst>
            <a:ext uri="{FF2B5EF4-FFF2-40B4-BE49-F238E27FC236}">
              <a16:creationId xmlns:a16="http://schemas.microsoft.com/office/drawing/2014/main" id="{2C9E949A-7F9C-4551-8883-D48497F00D4C}"/>
            </a:ext>
          </a:extLst>
        </xdr:cNvPr>
        <xdr:cNvSpPr txBox="1"/>
      </xdr:nvSpPr>
      <xdr:spPr>
        <a:xfrm>
          <a:off x="8454467" y="179933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106</xdr:row>
      <xdr:rowOff>161941</xdr:rowOff>
    </xdr:from>
    <xdr:ext cx="469744" cy="259045"/>
    <xdr:sp macro="" textlink="">
      <xdr:nvSpPr>
        <xdr:cNvPr id="487" name="n_2aveValue【市民会館】&#10;一人当たり面積">
          <a:extLst>
            <a:ext uri="{FF2B5EF4-FFF2-40B4-BE49-F238E27FC236}">
              <a16:creationId xmlns:a16="http://schemas.microsoft.com/office/drawing/2014/main" id="{611411B9-1226-41CC-9EAB-848699CECFAD}"/>
            </a:ext>
          </a:extLst>
        </xdr:cNvPr>
        <xdr:cNvSpPr txBox="1"/>
      </xdr:nvSpPr>
      <xdr:spPr>
        <a:xfrm>
          <a:off x="7673417" y="183375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107</xdr:row>
      <xdr:rowOff>1540</xdr:rowOff>
    </xdr:from>
    <xdr:ext cx="469744" cy="259045"/>
    <xdr:sp macro="" textlink="">
      <xdr:nvSpPr>
        <xdr:cNvPr id="488" name="n_3aveValue【市民会館】&#10;一人当たり面積">
          <a:extLst>
            <a:ext uri="{FF2B5EF4-FFF2-40B4-BE49-F238E27FC236}">
              <a16:creationId xmlns:a16="http://schemas.microsoft.com/office/drawing/2014/main" id="{3DDFC9FB-1D7D-44FA-AB14-9CEBE17CFF13}"/>
            </a:ext>
          </a:extLst>
        </xdr:cNvPr>
        <xdr:cNvSpPr txBox="1"/>
      </xdr:nvSpPr>
      <xdr:spPr>
        <a:xfrm>
          <a:off x="6866332" y="183466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107</xdr:row>
      <xdr:rowOff>61358</xdr:rowOff>
    </xdr:from>
    <xdr:ext cx="469744" cy="259045"/>
    <xdr:sp macro="" textlink="">
      <xdr:nvSpPr>
        <xdr:cNvPr id="489" name="n_4aveValue【市民会館】&#10;一人当たり面積">
          <a:extLst>
            <a:ext uri="{FF2B5EF4-FFF2-40B4-BE49-F238E27FC236}">
              <a16:creationId xmlns:a16="http://schemas.microsoft.com/office/drawing/2014/main" id="{AAE6A66E-0740-4C09-9F13-54629CE64499}"/>
            </a:ext>
          </a:extLst>
        </xdr:cNvPr>
        <xdr:cNvSpPr txBox="1"/>
      </xdr:nvSpPr>
      <xdr:spPr>
        <a:xfrm>
          <a:off x="6068772" y="184026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106</xdr:row>
      <xdr:rowOff>137558</xdr:rowOff>
    </xdr:from>
    <xdr:ext cx="469744" cy="259045"/>
    <xdr:sp macro="" textlink="">
      <xdr:nvSpPr>
        <xdr:cNvPr id="490" name="n_1mainValue【市民会館】&#10;一人当たり面積">
          <a:extLst>
            <a:ext uri="{FF2B5EF4-FFF2-40B4-BE49-F238E27FC236}">
              <a16:creationId xmlns:a16="http://schemas.microsoft.com/office/drawing/2014/main" id="{F5DFF1A9-E238-4132-96FC-8856B95F1FB6}"/>
            </a:ext>
          </a:extLst>
        </xdr:cNvPr>
        <xdr:cNvSpPr txBox="1"/>
      </xdr:nvSpPr>
      <xdr:spPr>
        <a:xfrm>
          <a:off x="8454467" y="183074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104</xdr:row>
      <xdr:rowOff>170959</xdr:rowOff>
    </xdr:from>
    <xdr:ext cx="469744" cy="259045"/>
    <xdr:sp macro="" textlink="">
      <xdr:nvSpPr>
        <xdr:cNvPr id="491" name="n_2mainValue【市民会館】&#10;一人当たり面積">
          <a:extLst>
            <a:ext uri="{FF2B5EF4-FFF2-40B4-BE49-F238E27FC236}">
              <a16:creationId xmlns:a16="http://schemas.microsoft.com/office/drawing/2014/main" id="{5B560312-F9E7-40AA-9A1B-3BA8F56BF7F8}"/>
            </a:ext>
          </a:extLst>
        </xdr:cNvPr>
        <xdr:cNvSpPr txBox="1"/>
      </xdr:nvSpPr>
      <xdr:spPr>
        <a:xfrm>
          <a:off x="7673417" y="180055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9796</xdr:rowOff>
    </xdr:from>
    <xdr:ext cx="469744" cy="259045"/>
    <xdr:sp macro="" textlink="">
      <xdr:nvSpPr>
        <xdr:cNvPr id="492" name="n_3mainValue【市民会館】&#10;一人当たり面積">
          <a:extLst>
            <a:ext uri="{FF2B5EF4-FFF2-40B4-BE49-F238E27FC236}">
              <a16:creationId xmlns:a16="http://schemas.microsoft.com/office/drawing/2014/main" id="{8D743EBB-530A-4EAB-8ADD-90AE6750DAD9}"/>
            </a:ext>
          </a:extLst>
        </xdr:cNvPr>
        <xdr:cNvSpPr txBox="1"/>
      </xdr:nvSpPr>
      <xdr:spPr>
        <a:xfrm>
          <a:off x="6866332" y="180139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104</xdr:row>
      <xdr:rowOff>108856</xdr:rowOff>
    </xdr:from>
    <xdr:ext cx="469744" cy="259045"/>
    <xdr:sp macro="" textlink="">
      <xdr:nvSpPr>
        <xdr:cNvPr id="493" name="n_4mainValue【市民会館】&#10;一人当たり面積">
          <a:extLst>
            <a:ext uri="{FF2B5EF4-FFF2-40B4-BE49-F238E27FC236}">
              <a16:creationId xmlns:a16="http://schemas.microsoft.com/office/drawing/2014/main" id="{047A1B69-00ED-4A3E-9E75-6C110C7402F2}"/>
            </a:ext>
          </a:extLst>
        </xdr:cNvPr>
        <xdr:cNvSpPr txBox="1"/>
      </xdr:nvSpPr>
      <xdr:spPr>
        <a:xfrm>
          <a:off x="6068772" y="179377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4" name="正方形/長方形 493">
          <a:extLst>
            <a:ext uri="{FF2B5EF4-FFF2-40B4-BE49-F238E27FC236}">
              <a16:creationId xmlns:a16="http://schemas.microsoft.com/office/drawing/2014/main" id="{8368EE09-5986-4C5C-83B7-04990ABDBF24}"/>
            </a:ext>
          </a:extLst>
        </xdr:cNvPr>
        <xdr:cNvSpPr/>
      </xdr:nvSpPr>
      <xdr:spPr>
        <a:xfrm>
          <a:off x="1120394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5" name="正方形/長方形 494">
          <a:extLst>
            <a:ext uri="{FF2B5EF4-FFF2-40B4-BE49-F238E27FC236}">
              <a16:creationId xmlns:a16="http://schemas.microsoft.com/office/drawing/2014/main" id="{477790A6-8439-4D2C-AAF2-A9D958B413FB}"/>
            </a:ext>
          </a:extLst>
        </xdr:cNvPr>
        <xdr:cNvSpPr/>
      </xdr:nvSpPr>
      <xdr:spPr>
        <a:xfrm>
          <a:off x="113157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6" name="正方形/長方形 495">
          <a:extLst>
            <a:ext uri="{FF2B5EF4-FFF2-40B4-BE49-F238E27FC236}">
              <a16:creationId xmlns:a16="http://schemas.microsoft.com/office/drawing/2014/main" id="{1F39D38F-9041-46A6-93D3-53FA5A600632}"/>
            </a:ext>
          </a:extLst>
        </xdr:cNvPr>
        <xdr:cNvSpPr/>
      </xdr:nvSpPr>
      <xdr:spPr>
        <a:xfrm>
          <a:off x="113157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7" name="正方形/長方形 496">
          <a:extLst>
            <a:ext uri="{FF2B5EF4-FFF2-40B4-BE49-F238E27FC236}">
              <a16:creationId xmlns:a16="http://schemas.microsoft.com/office/drawing/2014/main" id="{F0F190D1-35F9-4A80-A291-26CAD25F1F8C}"/>
            </a:ext>
          </a:extLst>
        </xdr:cNvPr>
        <xdr:cNvSpPr/>
      </xdr:nvSpPr>
      <xdr:spPr>
        <a:xfrm>
          <a:off x="122326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8" name="正方形/長方形 497">
          <a:extLst>
            <a:ext uri="{FF2B5EF4-FFF2-40B4-BE49-F238E27FC236}">
              <a16:creationId xmlns:a16="http://schemas.microsoft.com/office/drawing/2014/main" id="{242C8F81-D6C5-442C-BFAA-967056908004}"/>
            </a:ext>
          </a:extLst>
        </xdr:cNvPr>
        <xdr:cNvSpPr/>
      </xdr:nvSpPr>
      <xdr:spPr>
        <a:xfrm>
          <a:off x="122326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9" name="正方形/長方形 498">
          <a:extLst>
            <a:ext uri="{FF2B5EF4-FFF2-40B4-BE49-F238E27FC236}">
              <a16:creationId xmlns:a16="http://schemas.microsoft.com/office/drawing/2014/main" id="{3DFF0201-2A07-414B-8AEE-B0AB0F80AF81}"/>
            </a:ext>
          </a:extLst>
        </xdr:cNvPr>
        <xdr:cNvSpPr/>
      </xdr:nvSpPr>
      <xdr:spPr>
        <a:xfrm>
          <a:off x="132613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500" name="正方形/長方形 499">
          <a:extLst>
            <a:ext uri="{FF2B5EF4-FFF2-40B4-BE49-F238E27FC236}">
              <a16:creationId xmlns:a16="http://schemas.microsoft.com/office/drawing/2014/main" id="{ADAFB060-F7E1-45FD-9849-CAE6A15EF542}"/>
            </a:ext>
          </a:extLst>
        </xdr:cNvPr>
        <xdr:cNvSpPr/>
      </xdr:nvSpPr>
      <xdr:spPr>
        <a:xfrm>
          <a:off x="132613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501" name="正方形/長方形 500">
          <a:extLst>
            <a:ext uri="{FF2B5EF4-FFF2-40B4-BE49-F238E27FC236}">
              <a16:creationId xmlns:a16="http://schemas.microsoft.com/office/drawing/2014/main" id="{0F3C0FBD-F964-4893-9383-FA9765E48BC4}"/>
            </a:ext>
          </a:extLst>
        </xdr:cNvPr>
        <xdr:cNvSpPr/>
      </xdr:nvSpPr>
      <xdr:spPr>
        <a:xfrm>
          <a:off x="11203940" y="533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502" name="テキスト ボックス 501">
          <a:extLst>
            <a:ext uri="{FF2B5EF4-FFF2-40B4-BE49-F238E27FC236}">
              <a16:creationId xmlns:a16="http://schemas.microsoft.com/office/drawing/2014/main" id="{3BDACE13-6F0A-45FD-94BA-C0B2D3EF8620}"/>
            </a:ext>
          </a:extLst>
        </xdr:cNvPr>
        <xdr:cNvSpPr txBox="1"/>
      </xdr:nvSpPr>
      <xdr:spPr>
        <a:xfrm>
          <a:off x="1116584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3" name="直線コネクタ 502">
          <a:extLst>
            <a:ext uri="{FF2B5EF4-FFF2-40B4-BE49-F238E27FC236}">
              <a16:creationId xmlns:a16="http://schemas.microsoft.com/office/drawing/2014/main" id="{54CB1CF0-E068-445A-9B48-C38F6153986A}"/>
            </a:ext>
          </a:extLst>
        </xdr:cNvPr>
        <xdr:cNvCxnSpPr/>
      </xdr:nvCxnSpPr>
      <xdr:spPr>
        <a:xfrm>
          <a:off x="1120394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4" name="テキスト ボックス 503">
          <a:extLst>
            <a:ext uri="{FF2B5EF4-FFF2-40B4-BE49-F238E27FC236}">
              <a16:creationId xmlns:a16="http://schemas.microsoft.com/office/drawing/2014/main" id="{E7494865-5E46-473E-9591-3222EA5465AE}"/>
            </a:ext>
          </a:extLst>
        </xdr:cNvPr>
        <xdr:cNvSpPr txBox="1"/>
      </xdr:nvSpPr>
      <xdr:spPr>
        <a:xfrm>
          <a:off x="10801531" y="747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505" name="直線コネクタ 504">
          <a:extLst>
            <a:ext uri="{FF2B5EF4-FFF2-40B4-BE49-F238E27FC236}">
              <a16:creationId xmlns:a16="http://schemas.microsoft.com/office/drawing/2014/main" id="{7D703896-38DC-425C-B1CF-646A5B8B3CB8}"/>
            </a:ext>
          </a:extLst>
        </xdr:cNvPr>
        <xdr:cNvCxnSpPr/>
      </xdr:nvCxnSpPr>
      <xdr:spPr>
        <a:xfrm>
          <a:off x="11203940" y="729723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506" name="テキスト ボックス 505">
          <a:extLst>
            <a:ext uri="{FF2B5EF4-FFF2-40B4-BE49-F238E27FC236}">
              <a16:creationId xmlns:a16="http://schemas.microsoft.com/office/drawing/2014/main" id="{A0AFCC3D-6F0C-4A70-B667-44B302BA077B}"/>
            </a:ext>
          </a:extLst>
        </xdr:cNvPr>
        <xdr:cNvSpPr txBox="1"/>
      </xdr:nvSpPr>
      <xdr:spPr>
        <a:xfrm>
          <a:off x="10801531" y="715311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507" name="直線コネクタ 506">
          <a:extLst>
            <a:ext uri="{FF2B5EF4-FFF2-40B4-BE49-F238E27FC236}">
              <a16:creationId xmlns:a16="http://schemas.microsoft.com/office/drawing/2014/main" id="{00F37044-240B-4609-A1D5-BB986CB92B1E}"/>
            </a:ext>
          </a:extLst>
        </xdr:cNvPr>
        <xdr:cNvCxnSpPr/>
      </xdr:nvCxnSpPr>
      <xdr:spPr>
        <a:xfrm>
          <a:off x="11203940" y="696495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508" name="テキスト ボックス 507">
          <a:extLst>
            <a:ext uri="{FF2B5EF4-FFF2-40B4-BE49-F238E27FC236}">
              <a16:creationId xmlns:a16="http://schemas.microsoft.com/office/drawing/2014/main" id="{646784A0-A768-4139-94C3-01C01C3A0D7B}"/>
            </a:ext>
          </a:extLst>
        </xdr:cNvPr>
        <xdr:cNvSpPr txBox="1"/>
      </xdr:nvSpPr>
      <xdr:spPr>
        <a:xfrm>
          <a:off x="10842791" y="682082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509" name="直線コネクタ 508">
          <a:extLst>
            <a:ext uri="{FF2B5EF4-FFF2-40B4-BE49-F238E27FC236}">
              <a16:creationId xmlns:a16="http://schemas.microsoft.com/office/drawing/2014/main" id="{217FCCAC-70FA-4B14-89CA-F456897F08FD}"/>
            </a:ext>
          </a:extLst>
        </xdr:cNvPr>
        <xdr:cNvCxnSpPr/>
      </xdr:nvCxnSpPr>
      <xdr:spPr>
        <a:xfrm>
          <a:off x="11203940" y="664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510" name="テキスト ボックス 509">
          <a:extLst>
            <a:ext uri="{FF2B5EF4-FFF2-40B4-BE49-F238E27FC236}">
              <a16:creationId xmlns:a16="http://schemas.microsoft.com/office/drawing/2014/main" id="{8D147DC0-F57B-4434-B49E-1D377E56D8B8}"/>
            </a:ext>
          </a:extLst>
        </xdr:cNvPr>
        <xdr:cNvSpPr txBox="1"/>
      </xdr:nvSpPr>
      <xdr:spPr>
        <a:xfrm>
          <a:off x="1084279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511" name="直線コネクタ 510">
          <a:extLst>
            <a:ext uri="{FF2B5EF4-FFF2-40B4-BE49-F238E27FC236}">
              <a16:creationId xmlns:a16="http://schemas.microsoft.com/office/drawing/2014/main" id="{7759C74C-DEB5-4353-B0B4-01A7F858C8E6}"/>
            </a:ext>
          </a:extLst>
        </xdr:cNvPr>
        <xdr:cNvCxnSpPr/>
      </xdr:nvCxnSpPr>
      <xdr:spPr>
        <a:xfrm>
          <a:off x="11203940" y="631180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512" name="テキスト ボックス 511">
          <a:extLst>
            <a:ext uri="{FF2B5EF4-FFF2-40B4-BE49-F238E27FC236}">
              <a16:creationId xmlns:a16="http://schemas.microsoft.com/office/drawing/2014/main" id="{F443E29B-BC11-4D15-BB9F-E6C12C337958}"/>
            </a:ext>
          </a:extLst>
        </xdr:cNvPr>
        <xdr:cNvSpPr txBox="1"/>
      </xdr:nvSpPr>
      <xdr:spPr>
        <a:xfrm>
          <a:off x="10842791" y="617530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513" name="直線コネクタ 512">
          <a:extLst>
            <a:ext uri="{FF2B5EF4-FFF2-40B4-BE49-F238E27FC236}">
              <a16:creationId xmlns:a16="http://schemas.microsoft.com/office/drawing/2014/main" id="{ED48580E-BDB5-42CC-879C-1CE49286C4EA}"/>
            </a:ext>
          </a:extLst>
        </xdr:cNvPr>
        <xdr:cNvCxnSpPr/>
      </xdr:nvCxnSpPr>
      <xdr:spPr>
        <a:xfrm>
          <a:off x="11203940" y="598904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514" name="テキスト ボックス 513">
          <a:extLst>
            <a:ext uri="{FF2B5EF4-FFF2-40B4-BE49-F238E27FC236}">
              <a16:creationId xmlns:a16="http://schemas.microsoft.com/office/drawing/2014/main" id="{E9144CB4-206C-4292-A7F7-D17C2E88EE83}"/>
            </a:ext>
          </a:extLst>
        </xdr:cNvPr>
        <xdr:cNvSpPr txBox="1"/>
      </xdr:nvSpPr>
      <xdr:spPr>
        <a:xfrm>
          <a:off x="10842791" y="584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515" name="直線コネクタ 514">
          <a:extLst>
            <a:ext uri="{FF2B5EF4-FFF2-40B4-BE49-F238E27FC236}">
              <a16:creationId xmlns:a16="http://schemas.microsoft.com/office/drawing/2014/main" id="{305961A5-4F87-43AE-BF05-9222B7840E02}"/>
            </a:ext>
          </a:extLst>
        </xdr:cNvPr>
        <xdr:cNvCxnSpPr/>
      </xdr:nvCxnSpPr>
      <xdr:spPr>
        <a:xfrm>
          <a:off x="11203940" y="56605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516" name="テキスト ボックス 515">
          <a:extLst>
            <a:ext uri="{FF2B5EF4-FFF2-40B4-BE49-F238E27FC236}">
              <a16:creationId xmlns:a16="http://schemas.microsoft.com/office/drawing/2014/main" id="{EA295815-0DDA-486B-ABED-EAF17CCBC6EA}"/>
            </a:ext>
          </a:extLst>
        </xdr:cNvPr>
        <xdr:cNvSpPr txBox="1"/>
      </xdr:nvSpPr>
      <xdr:spPr>
        <a:xfrm>
          <a:off x="10905006" y="5516444"/>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7" name="直線コネクタ 516">
          <a:extLst>
            <a:ext uri="{FF2B5EF4-FFF2-40B4-BE49-F238E27FC236}">
              <a16:creationId xmlns:a16="http://schemas.microsoft.com/office/drawing/2014/main" id="{CECD4C95-9D9C-405D-AB2A-F63647398FCD}"/>
            </a:ext>
          </a:extLst>
        </xdr:cNvPr>
        <xdr:cNvCxnSpPr/>
      </xdr:nvCxnSpPr>
      <xdr:spPr>
        <a:xfrm>
          <a:off x="1120394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518" name="【一般廃棄物処理施設】&#10;有形固定資産減価償却率グラフ枠">
          <a:extLst>
            <a:ext uri="{FF2B5EF4-FFF2-40B4-BE49-F238E27FC236}">
              <a16:creationId xmlns:a16="http://schemas.microsoft.com/office/drawing/2014/main" id="{0382F477-0124-4D3A-9963-F9E6C97E8A38}"/>
            </a:ext>
          </a:extLst>
        </xdr:cNvPr>
        <xdr:cNvSpPr/>
      </xdr:nvSpPr>
      <xdr:spPr>
        <a:xfrm>
          <a:off x="11203940" y="533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125186</xdr:rowOff>
    </xdr:from>
    <xdr:to>
      <xdr:col>85</xdr:col>
      <xdr:colOff>126364</xdr:colOff>
      <xdr:row>42</xdr:row>
      <xdr:rowOff>92528</xdr:rowOff>
    </xdr:to>
    <xdr:cxnSp macro="">
      <xdr:nvCxnSpPr>
        <xdr:cNvPr id="519" name="直線コネクタ 518">
          <a:extLst>
            <a:ext uri="{FF2B5EF4-FFF2-40B4-BE49-F238E27FC236}">
              <a16:creationId xmlns:a16="http://schemas.microsoft.com/office/drawing/2014/main" id="{125267A8-FE1D-4E5E-8E6D-0DC610DFC0AD}"/>
            </a:ext>
          </a:extLst>
        </xdr:cNvPr>
        <xdr:cNvCxnSpPr/>
      </xdr:nvCxnSpPr>
      <xdr:spPr>
        <a:xfrm flipV="1">
          <a:off x="14703424" y="5784941"/>
          <a:ext cx="0" cy="15122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520" name="【一般廃棄物処理施設】&#10;有形固定資産減価償却率最小値テキスト">
          <a:extLst>
            <a:ext uri="{FF2B5EF4-FFF2-40B4-BE49-F238E27FC236}">
              <a16:creationId xmlns:a16="http://schemas.microsoft.com/office/drawing/2014/main" id="{BB6C562F-AABE-455D-8FBE-DF2C941F0195}"/>
            </a:ext>
          </a:extLst>
        </xdr:cNvPr>
        <xdr:cNvSpPr txBox="1"/>
      </xdr:nvSpPr>
      <xdr:spPr>
        <a:xfrm>
          <a:off x="14742160" y="72934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521" name="直線コネクタ 520">
          <a:extLst>
            <a:ext uri="{FF2B5EF4-FFF2-40B4-BE49-F238E27FC236}">
              <a16:creationId xmlns:a16="http://schemas.microsoft.com/office/drawing/2014/main" id="{9D5CD83F-99AA-4B65-8284-7FCFDA362476}"/>
            </a:ext>
          </a:extLst>
        </xdr:cNvPr>
        <xdr:cNvCxnSpPr/>
      </xdr:nvCxnSpPr>
      <xdr:spPr>
        <a:xfrm>
          <a:off x="14611350" y="729723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71863</xdr:rowOff>
    </xdr:from>
    <xdr:ext cx="340478" cy="259045"/>
    <xdr:sp macro="" textlink="">
      <xdr:nvSpPr>
        <xdr:cNvPr id="522" name="【一般廃棄物処理施設】&#10;有形固定資産減価償却率最大値テキスト">
          <a:extLst>
            <a:ext uri="{FF2B5EF4-FFF2-40B4-BE49-F238E27FC236}">
              <a16:creationId xmlns:a16="http://schemas.microsoft.com/office/drawing/2014/main" id="{6763FDF2-FEA2-49B5-A2F9-EE9BC77F4C57}"/>
            </a:ext>
          </a:extLst>
        </xdr:cNvPr>
        <xdr:cNvSpPr txBox="1"/>
      </xdr:nvSpPr>
      <xdr:spPr>
        <a:xfrm>
          <a:off x="14742160" y="555635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125186</xdr:rowOff>
    </xdr:from>
    <xdr:to>
      <xdr:col>86</xdr:col>
      <xdr:colOff>25400</xdr:colOff>
      <xdr:row>33</xdr:row>
      <xdr:rowOff>125186</xdr:rowOff>
    </xdr:to>
    <xdr:cxnSp macro="">
      <xdr:nvCxnSpPr>
        <xdr:cNvPr id="523" name="直線コネクタ 522">
          <a:extLst>
            <a:ext uri="{FF2B5EF4-FFF2-40B4-BE49-F238E27FC236}">
              <a16:creationId xmlns:a16="http://schemas.microsoft.com/office/drawing/2014/main" id="{34D284D5-56E5-48A9-B65E-B0342CAB8981}"/>
            </a:ext>
          </a:extLst>
        </xdr:cNvPr>
        <xdr:cNvCxnSpPr/>
      </xdr:nvCxnSpPr>
      <xdr:spPr>
        <a:xfrm>
          <a:off x="14611350" y="578494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126654</xdr:rowOff>
    </xdr:from>
    <xdr:ext cx="405111" cy="259045"/>
    <xdr:sp macro="" textlink="">
      <xdr:nvSpPr>
        <xdr:cNvPr id="524" name="【一般廃棄物処理施設】&#10;有形固定資産減価償却率平均値テキスト">
          <a:extLst>
            <a:ext uri="{FF2B5EF4-FFF2-40B4-BE49-F238E27FC236}">
              <a16:creationId xmlns:a16="http://schemas.microsoft.com/office/drawing/2014/main" id="{C31573E1-ACB4-4E7D-8F83-26B9C4655AE4}"/>
            </a:ext>
          </a:extLst>
        </xdr:cNvPr>
        <xdr:cNvSpPr txBox="1"/>
      </xdr:nvSpPr>
      <xdr:spPr>
        <a:xfrm>
          <a:off x="14742160" y="647411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103777</xdr:rowOff>
    </xdr:from>
    <xdr:to>
      <xdr:col>85</xdr:col>
      <xdr:colOff>177800</xdr:colOff>
      <xdr:row>39</xdr:row>
      <xdr:rowOff>33927</xdr:rowOff>
    </xdr:to>
    <xdr:sp macro="" textlink="">
      <xdr:nvSpPr>
        <xdr:cNvPr id="525" name="フローチャート: 判断 524">
          <a:extLst>
            <a:ext uri="{FF2B5EF4-FFF2-40B4-BE49-F238E27FC236}">
              <a16:creationId xmlns:a16="http://schemas.microsoft.com/office/drawing/2014/main" id="{BA3C382B-1FE2-43CD-9F60-A521A0991CA9}"/>
            </a:ext>
          </a:extLst>
        </xdr:cNvPr>
        <xdr:cNvSpPr/>
      </xdr:nvSpPr>
      <xdr:spPr>
        <a:xfrm>
          <a:off x="14649450" y="6616972"/>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80917</xdr:rowOff>
    </xdr:from>
    <xdr:to>
      <xdr:col>81</xdr:col>
      <xdr:colOff>101600</xdr:colOff>
      <xdr:row>39</xdr:row>
      <xdr:rowOff>11067</xdr:rowOff>
    </xdr:to>
    <xdr:sp macro="" textlink="">
      <xdr:nvSpPr>
        <xdr:cNvPr id="526" name="フローチャート: 判断 525">
          <a:extLst>
            <a:ext uri="{FF2B5EF4-FFF2-40B4-BE49-F238E27FC236}">
              <a16:creationId xmlns:a16="http://schemas.microsoft.com/office/drawing/2014/main" id="{0613DDDF-092F-443B-BFDF-576A55E260E4}"/>
            </a:ext>
          </a:extLst>
        </xdr:cNvPr>
        <xdr:cNvSpPr/>
      </xdr:nvSpPr>
      <xdr:spPr>
        <a:xfrm>
          <a:off x="13887450" y="6597922"/>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80917</xdr:rowOff>
    </xdr:from>
    <xdr:to>
      <xdr:col>76</xdr:col>
      <xdr:colOff>165100</xdr:colOff>
      <xdr:row>39</xdr:row>
      <xdr:rowOff>11067</xdr:rowOff>
    </xdr:to>
    <xdr:sp macro="" textlink="">
      <xdr:nvSpPr>
        <xdr:cNvPr id="527" name="フローチャート: 判断 526">
          <a:extLst>
            <a:ext uri="{FF2B5EF4-FFF2-40B4-BE49-F238E27FC236}">
              <a16:creationId xmlns:a16="http://schemas.microsoft.com/office/drawing/2014/main" id="{5A5584EF-9E97-479D-8246-25CC3CB8AFF9}"/>
            </a:ext>
          </a:extLst>
        </xdr:cNvPr>
        <xdr:cNvSpPr/>
      </xdr:nvSpPr>
      <xdr:spPr>
        <a:xfrm>
          <a:off x="13089890" y="6597922"/>
          <a:ext cx="1092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18869</xdr:rowOff>
    </xdr:from>
    <xdr:to>
      <xdr:col>72</xdr:col>
      <xdr:colOff>38100</xdr:colOff>
      <xdr:row>38</xdr:row>
      <xdr:rowOff>120469</xdr:rowOff>
    </xdr:to>
    <xdr:sp macro="" textlink="">
      <xdr:nvSpPr>
        <xdr:cNvPr id="528" name="フローチャート: 判断 527">
          <a:extLst>
            <a:ext uri="{FF2B5EF4-FFF2-40B4-BE49-F238E27FC236}">
              <a16:creationId xmlns:a16="http://schemas.microsoft.com/office/drawing/2014/main" id="{E1EB4C17-59D8-4A3D-8BAC-53D1C6149125}"/>
            </a:ext>
          </a:extLst>
        </xdr:cNvPr>
        <xdr:cNvSpPr/>
      </xdr:nvSpPr>
      <xdr:spPr>
        <a:xfrm>
          <a:off x="12303760" y="6537779"/>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35197</xdr:rowOff>
    </xdr:from>
    <xdr:to>
      <xdr:col>67</xdr:col>
      <xdr:colOff>101600</xdr:colOff>
      <xdr:row>38</xdr:row>
      <xdr:rowOff>136797</xdr:rowOff>
    </xdr:to>
    <xdr:sp macro="" textlink="">
      <xdr:nvSpPr>
        <xdr:cNvPr id="529" name="フローチャート: 判断 528">
          <a:extLst>
            <a:ext uri="{FF2B5EF4-FFF2-40B4-BE49-F238E27FC236}">
              <a16:creationId xmlns:a16="http://schemas.microsoft.com/office/drawing/2014/main" id="{2E498953-B1CE-497D-ACE6-4432EAF928A0}"/>
            </a:ext>
          </a:extLst>
        </xdr:cNvPr>
        <xdr:cNvSpPr/>
      </xdr:nvSpPr>
      <xdr:spPr>
        <a:xfrm>
          <a:off x="11487150" y="6550297"/>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30" name="テキスト ボックス 529">
          <a:extLst>
            <a:ext uri="{FF2B5EF4-FFF2-40B4-BE49-F238E27FC236}">
              <a16:creationId xmlns:a16="http://schemas.microsoft.com/office/drawing/2014/main" id="{FD8913E7-40FA-4E75-8873-1A5895DD0D6E}"/>
            </a:ext>
          </a:extLst>
        </xdr:cNvPr>
        <xdr:cNvSpPr txBox="1"/>
      </xdr:nvSpPr>
      <xdr:spPr>
        <a:xfrm>
          <a:off x="14532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31" name="テキスト ボックス 530">
          <a:extLst>
            <a:ext uri="{FF2B5EF4-FFF2-40B4-BE49-F238E27FC236}">
              <a16:creationId xmlns:a16="http://schemas.microsoft.com/office/drawing/2014/main" id="{05897151-1A1A-4F39-9953-C56C9BD740F1}"/>
            </a:ext>
          </a:extLst>
        </xdr:cNvPr>
        <xdr:cNvSpPr txBox="1"/>
      </xdr:nvSpPr>
      <xdr:spPr>
        <a:xfrm>
          <a:off x="13770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32" name="テキスト ボックス 531">
          <a:extLst>
            <a:ext uri="{FF2B5EF4-FFF2-40B4-BE49-F238E27FC236}">
              <a16:creationId xmlns:a16="http://schemas.microsoft.com/office/drawing/2014/main" id="{CBEFAF8F-C778-4EB6-A693-2CE502239990}"/>
            </a:ext>
          </a:extLst>
        </xdr:cNvPr>
        <xdr:cNvSpPr txBox="1"/>
      </xdr:nvSpPr>
      <xdr:spPr>
        <a:xfrm>
          <a:off x="129730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3" name="テキスト ボックス 532">
          <a:extLst>
            <a:ext uri="{FF2B5EF4-FFF2-40B4-BE49-F238E27FC236}">
              <a16:creationId xmlns:a16="http://schemas.microsoft.com/office/drawing/2014/main" id="{53E5EE16-40A6-48A7-9B68-8AC93963D4DF}"/>
            </a:ext>
          </a:extLst>
        </xdr:cNvPr>
        <xdr:cNvSpPr txBox="1"/>
      </xdr:nvSpPr>
      <xdr:spPr>
        <a:xfrm>
          <a:off x="12175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4" name="テキスト ボックス 533">
          <a:extLst>
            <a:ext uri="{FF2B5EF4-FFF2-40B4-BE49-F238E27FC236}">
              <a16:creationId xmlns:a16="http://schemas.microsoft.com/office/drawing/2014/main" id="{C93CCFD7-ACC1-4149-BB18-401D6BE1DCA2}"/>
            </a:ext>
          </a:extLst>
        </xdr:cNvPr>
        <xdr:cNvSpPr txBox="1"/>
      </xdr:nvSpPr>
      <xdr:spPr>
        <a:xfrm>
          <a:off x="11370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40</xdr:row>
      <xdr:rowOff>149497</xdr:rowOff>
    </xdr:from>
    <xdr:to>
      <xdr:col>85</xdr:col>
      <xdr:colOff>177800</xdr:colOff>
      <xdr:row>41</xdr:row>
      <xdr:rowOff>79647</xdr:rowOff>
    </xdr:to>
    <xdr:sp macro="" textlink="">
      <xdr:nvSpPr>
        <xdr:cNvPr id="535" name="楕円 534">
          <a:extLst>
            <a:ext uri="{FF2B5EF4-FFF2-40B4-BE49-F238E27FC236}">
              <a16:creationId xmlns:a16="http://schemas.microsoft.com/office/drawing/2014/main" id="{33965729-8427-4D2B-B8F0-770B803AE4F2}"/>
            </a:ext>
          </a:extLst>
        </xdr:cNvPr>
        <xdr:cNvSpPr/>
      </xdr:nvSpPr>
      <xdr:spPr>
        <a:xfrm>
          <a:off x="14649450" y="7007497"/>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40</xdr:row>
      <xdr:rowOff>127924</xdr:rowOff>
    </xdr:from>
    <xdr:ext cx="405111" cy="259045"/>
    <xdr:sp macro="" textlink="">
      <xdr:nvSpPr>
        <xdr:cNvPr id="536" name="【一般廃棄物処理施設】&#10;有形固定資産減価償却率該当値テキスト">
          <a:extLst>
            <a:ext uri="{FF2B5EF4-FFF2-40B4-BE49-F238E27FC236}">
              <a16:creationId xmlns:a16="http://schemas.microsoft.com/office/drawing/2014/main" id="{FD62299F-9984-46F2-B58A-B68CC1F7381F}"/>
            </a:ext>
          </a:extLst>
        </xdr:cNvPr>
        <xdr:cNvSpPr txBox="1"/>
      </xdr:nvSpPr>
      <xdr:spPr>
        <a:xfrm>
          <a:off x="14742160" y="69897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144599</xdr:rowOff>
    </xdr:from>
    <xdr:to>
      <xdr:col>81</xdr:col>
      <xdr:colOff>101600</xdr:colOff>
      <xdr:row>40</xdr:row>
      <xdr:rowOff>74749</xdr:rowOff>
    </xdr:to>
    <xdr:sp macro="" textlink="">
      <xdr:nvSpPr>
        <xdr:cNvPr id="537" name="楕円 536">
          <a:extLst>
            <a:ext uri="{FF2B5EF4-FFF2-40B4-BE49-F238E27FC236}">
              <a16:creationId xmlns:a16="http://schemas.microsoft.com/office/drawing/2014/main" id="{C6A16DFB-67B1-433F-BE35-F7D890EE2EE1}"/>
            </a:ext>
          </a:extLst>
        </xdr:cNvPr>
        <xdr:cNvSpPr/>
      </xdr:nvSpPr>
      <xdr:spPr>
        <a:xfrm>
          <a:off x="13887450" y="6829244"/>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40</xdr:row>
      <xdr:rowOff>23949</xdr:rowOff>
    </xdr:from>
    <xdr:to>
      <xdr:col>85</xdr:col>
      <xdr:colOff>127000</xdr:colOff>
      <xdr:row>41</xdr:row>
      <xdr:rowOff>28847</xdr:rowOff>
    </xdr:to>
    <xdr:cxnSp macro="">
      <xdr:nvCxnSpPr>
        <xdr:cNvPr id="538" name="直線コネクタ 537">
          <a:extLst>
            <a:ext uri="{FF2B5EF4-FFF2-40B4-BE49-F238E27FC236}">
              <a16:creationId xmlns:a16="http://schemas.microsoft.com/office/drawing/2014/main" id="{383BF70D-63F0-4590-B53D-F872270215F6}"/>
            </a:ext>
          </a:extLst>
        </xdr:cNvPr>
        <xdr:cNvCxnSpPr/>
      </xdr:nvCxnSpPr>
      <xdr:spPr>
        <a:xfrm>
          <a:off x="13942060" y="6878139"/>
          <a:ext cx="762000" cy="1782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123372</xdr:rowOff>
    </xdr:from>
    <xdr:to>
      <xdr:col>76</xdr:col>
      <xdr:colOff>165100</xdr:colOff>
      <xdr:row>40</xdr:row>
      <xdr:rowOff>53522</xdr:rowOff>
    </xdr:to>
    <xdr:sp macro="" textlink="">
      <xdr:nvSpPr>
        <xdr:cNvPr id="539" name="楕円 538">
          <a:extLst>
            <a:ext uri="{FF2B5EF4-FFF2-40B4-BE49-F238E27FC236}">
              <a16:creationId xmlns:a16="http://schemas.microsoft.com/office/drawing/2014/main" id="{2D87FEB1-736C-4728-B69E-5187229BA8B9}"/>
            </a:ext>
          </a:extLst>
        </xdr:cNvPr>
        <xdr:cNvSpPr/>
      </xdr:nvSpPr>
      <xdr:spPr>
        <a:xfrm>
          <a:off x="13089890" y="6811827"/>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40</xdr:row>
      <xdr:rowOff>2722</xdr:rowOff>
    </xdr:from>
    <xdr:to>
      <xdr:col>81</xdr:col>
      <xdr:colOff>50800</xdr:colOff>
      <xdr:row>40</xdr:row>
      <xdr:rowOff>23949</xdr:rowOff>
    </xdr:to>
    <xdr:cxnSp macro="">
      <xdr:nvCxnSpPr>
        <xdr:cNvPr id="540" name="直線コネクタ 539">
          <a:extLst>
            <a:ext uri="{FF2B5EF4-FFF2-40B4-BE49-F238E27FC236}">
              <a16:creationId xmlns:a16="http://schemas.microsoft.com/office/drawing/2014/main" id="{CB6FEDFF-19D5-4B47-B7C3-9989C5665AE9}"/>
            </a:ext>
          </a:extLst>
        </xdr:cNvPr>
        <xdr:cNvCxnSpPr/>
      </xdr:nvCxnSpPr>
      <xdr:spPr>
        <a:xfrm>
          <a:off x="13144500" y="6860722"/>
          <a:ext cx="797560" cy="174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27594</xdr:rowOff>
    </xdr:from>
    <xdr:ext cx="405111" cy="259045"/>
    <xdr:sp macro="" textlink="">
      <xdr:nvSpPr>
        <xdr:cNvPr id="541" name="n_1aveValue【一般廃棄物処理施設】&#10;有形固定資産減価償却率">
          <a:extLst>
            <a:ext uri="{FF2B5EF4-FFF2-40B4-BE49-F238E27FC236}">
              <a16:creationId xmlns:a16="http://schemas.microsoft.com/office/drawing/2014/main" id="{163B21A2-6BB5-4B72-A57E-A863E9470053}"/>
            </a:ext>
          </a:extLst>
        </xdr:cNvPr>
        <xdr:cNvSpPr txBox="1"/>
      </xdr:nvSpPr>
      <xdr:spPr>
        <a:xfrm>
          <a:off x="13738234" y="6369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27594</xdr:rowOff>
    </xdr:from>
    <xdr:ext cx="405111" cy="259045"/>
    <xdr:sp macro="" textlink="">
      <xdr:nvSpPr>
        <xdr:cNvPr id="542" name="n_2aveValue【一般廃棄物処理施設】&#10;有形固定資産減価償却率">
          <a:extLst>
            <a:ext uri="{FF2B5EF4-FFF2-40B4-BE49-F238E27FC236}">
              <a16:creationId xmlns:a16="http://schemas.microsoft.com/office/drawing/2014/main" id="{0F5F2F43-DE73-4D3F-A76B-FB4B657610D5}"/>
            </a:ext>
          </a:extLst>
        </xdr:cNvPr>
        <xdr:cNvSpPr txBox="1"/>
      </xdr:nvSpPr>
      <xdr:spPr>
        <a:xfrm>
          <a:off x="12957184" y="6369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136996</xdr:rowOff>
    </xdr:from>
    <xdr:ext cx="405111" cy="259045"/>
    <xdr:sp macro="" textlink="">
      <xdr:nvSpPr>
        <xdr:cNvPr id="543" name="n_3aveValue【一般廃棄物処理施設】&#10;有形固定資産減価償却率">
          <a:extLst>
            <a:ext uri="{FF2B5EF4-FFF2-40B4-BE49-F238E27FC236}">
              <a16:creationId xmlns:a16="http://schemas.microsoft.com/office/drawing/2014/main" id="{6482B4B0-FF3C-47D9-B736-3E0F02F6B615}"/>
            </a:ext>
          </a:extLst>
        </xdr:cNvPr>
        <xdr:cNvSpPr txBox="1"/>
      </xdr:nvSpPr>
      <xdr:spPr>
        <a:xfrm>
          <a:off x="12171054" y="63053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153324</xdr:rowOff>
    </xdr:from>
    <xdr:ext cx="405111" cy="259045"/>
    <xdr:sp macro="" textlink="">
      <xdr:nvSpPr>
        <xdr:cNvPr id="544" name="n_4aveValue【一般廃棄物処理施設】&#10;有形固定資産減価償却率">
          <a:extLst>
            <a:ext uri="{FF2B5EF4-FFF2-40B4-BE49-F238E27FC236}">
              <a16:creationId xmlns:a16="http://schemas.microsoft.com/office/drawing/2014/main" id="{60B28A32-2E65-4973-85F5-0E5307E01DDC}"/>
            </a:ext>
          </a:extLst>
        </xdr:cNvPr>
        <xdr:cNvSpPr txBox="1"/>
      </xdr:nvSpPr>
      <xdr:spPr>
        <a:xfrm>
          <a:off x="11354444" y="63255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40</xdr:row>
      <xdr:rowOff>65876</xdr:rowOff>
    </xdr:from>
    <xdr:ext cx="405111" cy="259045"/>
    <xdr:sp macro="" textlink="">
      <xdr:nvSpPr>
        <xdr:cNvPr id="545" name="n_1mainValue【一般廃棄物処理施設】&#10;有形固定資産減価償却率">
          <a:extLst>
            <a:ext uri="{FF2B5EF4-FFF2-40B4-BE49-F238E27FC236}">
              <a16:creationId xmlns:a16="http://schemas.microsoft.com/office/drawing/2014/main" id="{D276DDD6-A11E-4DA2-83A8-9A32F740C8E3}"/>
            </a:ext>
          </a:extLst>
        </xdr:cNvPr>
        <xdr:cNvSpPr txBox="1"/>
      </xdr:nvSpPr>
      <xdr:spPr>
        <a:xfrm>
          <a:off x="13738234" y="69219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40</xdr:row>
      <xdr:rowOff>44649</xdr:rowOff>
    </xdr:from>
    <xdr:ext cx="405111" cy="259045"/>
    <xdr:sp macro="" textlink="">
      <xdr:nvSpPr>
        <xdr:cNvPr id="546" name="n_2mainValue【一般廃棄物処理施設】&#10;有形固定資産減価償却率">
          <a:extLst>
            <a:ext uri="{FF2B5EF4-FFF2-40B4-BE49-F238E27FC236}">
              <a16:creationId xmlns:a16="http://schemas.microsoft.com/office/drawing/2014/main" id="{91190F25-9989-44B6-ACB2-3728F8BDD828}"/>
            </a:ext>
          </a:extLst>
        </xdr:cNvPr>
        <xdr:cNvSpPr txBox="1"/>
      </xdr:nvSpPr>
      <xdr:spPr>
        <a:xfrm>
          <a:off x="12957184" y="69045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47" name="正方形/長方形 546">
          <a:extLst>
            <a:ext uri="{FF2B5EF4-FFF2-40B4-BE49-F238E27FC236}">
              <a16:creationId xmlns:a16="http://schemas.microsoft.com/office/drawing/2014/main" id="{2B144CAE-BB68-4B23-A57D-EB64C79A656C}"/>
            </a:ext>
          </a:extLst>
        </xdr:cNvPr>
        <xdr:cNvSpPr/>
      </xdr:nvSpPr>
      <xdr:spPr>
        <a:xfrm>
          <a:off x="164592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48" name="正方形/長方形 547">
          <a:extLst>
            <a:ext uri="{FF2B5EF4-FFF2-40B4-BE49-F238E27FC236}">
              <a16:creationId xmlns:a16="http://schemas.microsoft.com/office/drawing/2014/main" id="{A6FE23D0-69EB-407A-9A97-09A3C448BEFC}"/>
            </a:ext>
          </a:extLst>
        </xdr:cNvPr>
        <xdr:cNvSpPr/>
      </xdr:nvSpPr>
      <xdr:spPr>
        <a:xfrm>
          <a:off x="165900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49" name="正方形/長方形 548">
          <a:extLst>
            <a:ext uri="{FF2B5EF4-FFF2-40B4-BE49-F238E27FC236}">
              <a16:creationId xmlns:a16="http://schemas.microsoft.com/office/drawing/2014/main" id="{BED5A860-6E0A-4EB0-A509-26790FD5BA0B}"/>
            </a:ext>
          </a:extLst>
        </xdr:cNvPr>
        <xdr:cNvSpPr/>
      </xdr:nvSpPr>
      <xdr:spPr>
        <a:xfrm>
          <a:off x="165900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0" name="正方形/長方形 549">
          <a:extLst>
            <a:ext uri="{FF2B5EF4-FFF2-40B4-BE49-F238E27FC236}">
              <a16:creationId xmlns:a16="http://schemas.microsoft.com/office/drawing/2014/main" id="{8F0CF245-CE6F-403B-B0E6-A1D24E34E2C0}"/>
            </a:ext>
          </a:extLst>
        </xdr:cNvPr>
        <xdr:cNvSpPr/>
      </xdr:nvSpPr>
      <xdr:spPr>
        <a:xfrm>
          <a:off x="174879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1" name="正方形/長方形 550">
          <a:extLst>
            <a:ext uri="{FF2B5EF4-FFF2-40B4-BE49-F238E27FC236}">
              <a16:creationId xmlns:a16="http://schemas.microsoft.com/office/drawing/2014/main" id="{5BCC0ED6-5064-42F6-8059-1C7DF03E7B8F}"/>
            </a:ext>
          </a:extLst>
        </xdr:cNvPr>
        <xdr:cNvSpPr/>
      </xdr:nvSpPr>
      <xdr:spPr>
        <a:xfrm>
          <a:off x="174879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2" name="正方形/長方形 551">
          <a:extLst>
            <a:ext uri="{FF2B5EF4-FFF2-40B4-BE49-F238E27FC236}">
              <a16:creationId xmlns:a16="http://schemas.microsoft.com/office/drawing/2014/main" id="{5C647B18-DD44-4BE6-AC8B-63EAF9BBC8D6}"/>
            </a:ext>
          </a:extLst>
        </xdr:cNvPr>
        <xdr:cNvSpPr/>
      </xdr:nvSpPr>
      <xdr:spPr>
        <a:xfrm>
          <a:off x="185166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3" name="正方形/長方形 552">
          <a:extLst>
            <a:ext uri="{FF2B5EF4-FFF2-40B4-BE49-F238E27FC236}">
              <a16:creationId xmlns:a16="http://schemas.microsoft.com/office/drawing/2014/main" id="{558516F2-AEBD-41D5-AA9C-594EE680B465}"/>
            </a:ext>
          </a:extLst>
        </xdr:cNvPr>
        <xdr:cNvSpPr/>
      </xdr:nvSpPr>
      <xdr:spPr>
        <a:xfrm>
          <a:off x="185166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63,796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4" name="正方形/長方形 553">
          <a:extLst>
            <a:ext uri="{FF2B5EF4-FFF2-40B4-BE49-F238E27FC236}">
              <a16:creationId xmlns:a16="http://schemas.microsoft.com/office/drawing/2014/main" id="{142A26D7-1B63-4BEA-B9CC-1F063F9D6418}"/>
            </a:ext>
          </a:extLst>
        </xdr:cNvPr>
        <xdr:cNvSpPr/>
      </xdr:nvSpPr>
      <xdr:spPr>
        <a:xfrm>
          <a:off x="16459200" y="533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55" name="テキスト ボックス 554">
          <a:extLst>
            <a:ext uri="{FF2B5EF4-FFF2-40B4-BE49-F238E27FC236}">
              <a16:creationId xmlns:a16="http://schemas.microsoft.com/office/drawing/2014/main" id="{797762D7-9E91-4E9C-A9B7-BADC726477B8}"/>
            </a:ext>
          </a:extLst>
        </xdr:cNvPr>
        <xdr:cNvSpPr txBox="1"/>
      </xdr:nvSpPr>
      <xdr:spPr>
        <a:xfrm>
          <a:off x="1644015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56" name="直線コネクタ 555">
          <a:extLst>
            <a:ext uri="{FF2B5EF4-FFF2-40B4-BE49-F238E27FC236}">
              <a16:creationId xmlns:a16="http://schemas.microsoft.com/office/drawing/2014/main" id="{0E9F50E9-C768-4F60-8550-EE7D20608193}"/>
            </a:ext>
          </a:extLst>
        </xdr:cNvPr>
        <xdr:cNvCxnSpPr/>
      </xdr:nvCxnSpPr>
      <xdr:spPr>
        <a:xfrm>
          <a:off x="1645920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557" name="直線コネクタ 556">
          <a:extLst>
            <a:ext uri="{FF2B5EF4-FFF2-40B4-BE49-F238E27FC236}">
              <a16:creationId xmlns:a16="http://schemas.microsoft.com/office/drawing/2014/main" id="{FBD1D9F3-1C72-4BF6-A5EA-A2A5796AE0FE}"/>
            </a:ext>
          </a:extLst>
        </xdr:cNvPr>
        <xdr:cNvCxnSpPr/>
      </xdr:nvCxnSpPr>
      <xdr:spPr>
        <a:xfrm>
          <a:off x="16459200" y="71589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162577</xdr:rowOff>
    </xdr:from>
    <xdr:ext cx="248786" cy="259045"/>
    <xdr:sp macro="" textlink="">
      <xdr:nvSpPr>
        <xdr:cNvPr id="558" name="テキスト ボックス 557">
          <a:extLst>
            <a:ext uri="{FF2B5EF4-FFF2-40B4-BE49-F238E27FC236}">
              <a16:creationId xmlns:a16="http://schemas.microsoft.com/office/drawing/2014/main" id="{D6B65F62-1127-40D9-92B2-E0A8443B0889}"/>
            </a:ext>
          </a:extLst>
        </xdr:cNvPr>
        <xdr:cNvSpPr txBox="1"/>
      </xdr:nvSpPr>
      <xdr:spPr>
        <a:xfrm>
          <a:off x="16252324" y="7022482"/>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559" name="直線コネクタ 558">
          <a:extLst>
            <a:ext uri="{FF2B5EF4-FFF2-40B4-BE49-F238E27FC236}">
              <a16:creationId xmlns:a16="http://schemas.microsoft.com/office/drawing/2014/main" id="{5EE4F9FE-D912-4378-8A15-425F3030EAB9}"/>
            </a:ext>
          </a:extLst>
        </xdr:cNvPr>
        <xdr:cNvCxnSpPr/>
      </xdr:nvCxnSpPr>
      <xdr:spPr>
        <a:xfrm>
          <a:off x="16459200" y="670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38</xdr:row>
      <xdr:rowOff>48277</xdr:rowOff>
    </xdr:from>
    <xdr:ext cx="595419" cy="259045"/>
    <xdr:sp macro="" textlink="">
      <xdr:nvSpPr>
        <xdr:cNvPr id="560" name="テキスト ボックス 559">
          <a:extLst>
            <a:ext uri="{FF2B5EF4-FFF2-40B4-BE49-F238E27FC236}">
              <a16:creationId xmlns:a16="http://schemas.microsoft.com/office/drawing/2014/main" id="{EBA232B2-71F8-4CD4-A69E-5C4D302BAE7E}"/>
            </a:ext>
          </a:extLst>
        </xdr:cNvPr>
        <xdr:cNvSpPr txBox="1"/>
      </xdr:nvSpPr>
      <xdr:spPr>
        <a:xfrm>
          <a:off x="15943791" y="65652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561" name="直線コネクタ 560">
          <a:extLst>
            <a:ext uri="{FF2B5EF4-FFF2-40B4-BE49-F238E27FC236}">
              <a16:creationId xmlns:a16="http://schemas.microsoft.com/office/drawing/2014/main" id="{9BC5BA72-2C4C-4A5B-B40E-FD36DEE50EA8}"/>
            </a:ext>
          </a:extLst>
        </xdr:cNvPr>
        <xdr:cNvCxnSpPr/>
      </xdr:nvCxnSpPr>
      <xdr:spPr>
        <a:xfrm>
          <a:off x="16459200" y="624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35</xdr:row>
      <xdr:rowOff>105427</xdr:rowOff>
    </xdr:from>
    <xdr:ext cx="685572" cy="259045"/>
    <xdr:sp macro="" textlink="">
      <xdr:nvSpPr>
        <xdr:cNvPr id="562" name="テキスト ボックス 561">
          <a:extLst>
            <a:ext uri="{FF2B5EF4-FFF2-40B4-BE49-F238E27FC236}">
              <a16:creationId xmlns:a16="http://schemas.microsoft.com/office/drawing/2014/main" id="{22DE026C-22C0-4DCD-BBD8-9D2ED48FB0C6}"/>
            </a:ext>
          </a:extLst>
        </xdr:cNvPr>
        <xdr:cNvSpPr txBox="1"/>
      </xdr:nvSpPr>
      <xdr:spPr>
        <a:xfrm>
          <a:off x="15849828" y="610427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563" name="直線コネクタ 562">
          <a:extLst>
            <a:ext uri="{FF2B5EF4-FFF2-40B4-BE49-F238E27FC236}">
              <a16:creationId xmlns:a16="http://schemas.microsoft.com/office/drawing/2014/main" id="{D38E760B-79A3-4339-8B37-D3771A2AF580}"/>
            </a:ext>
          </a:extLst>
        </xdr:cNvPr>
        <xdr:cNvCxnSpPr/>
      </xdr:nvCxnSpPr>
      <xdr:spPr>
        <a:xfrm>
          <a:off x="16459200" y="57873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32</xdr:row>
      <xdr:rowOff>162577</xdr:rowOff>
    </xdr:from>
    <xdr:ext cx="685572" cy="259045"/>
    <xdr:sp macro="" textlink="">
      <xdr:nvSpPr>
        <xdr:cNvPr id="564" name="テキスト ボックス 563">
          <a:extLst>
            <a:ext uri="{FF2B5EF4-FFF2-40B4-BE49-F238E27FC236}">
              <a16:creationId xmlns:a16="http://schemas.microsoft.com/office/drawing/2014/main" id="{9D6C4B35-C995-452D-B3E0-D0A231799A7A}"/>
            </a:ext>
          </a:extLst>
        </xdr:cNvPr>
        <xdr:cNvSpPr txBox="1"/>
      </xdr:nvSpPr>
      <xdr:spPr>
        <a:xfrm>
          <a:off x="15849828" y="565088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65" name="直線コネクタ 564">
          <a:extLst>
            <a:ext uri="{FF2B5EF4-FFF2-40B4-BE49-F238E27FC236}">
              <a16:creationId xmlns:a16="http://schemas.microsoft.com/office/drawing/2014/main" id="{24C918EB-8F13-4105-9F46-F376EFA58070}"/>
            </a:ext>
          </a:extLst>
        </xdr:cNvPr>
        <xdr:cNvCxnSpPr/>
      </xdr:nvCxnSpPr>
      <xdr:spPr>
        <a:xfrm>
          <a:off x="1645920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566" name="テキスト ボックス 565">
          <a:extLst>
            <a:ext uri="{FF2B5EF4-FFF2-40B4-BE49-F238E27FC236}">
              <a16:creationId xmlns:a16="http://schemas.microsoft.com/office/drawing/2014/main" id="{6D270655-7C26-4CF0-B3D7-6473C396E9A6}"/>
            </a:ext>
          </a:extLst>
        </xdr:cNvPr>
        <xdr:cNvSpPr txBox="1"/>
      </xdr:nvSpPr>
      <xdr:spPr>
        <a:xfrm>
          <a:off x="15849828" y="519368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67" name="【一般廃棄物処理施設】&#10;一人当たり有形固定資産（償却資産）額グラフ枠">
          <a:extLst>
            <a:ext uri="{FF2B5EF4-FFF2-40B4-BE49-F238E27FC236}">
              <a16:creationId xmlns:a16="http://schemas.microsoft.com/office/drawing/2014/main" id="{DD92EA92-CF54-4263-8BAE-9CD72CFCF2C4}"/>
            </a:ext>
          </a:extLst>
        </xdr:cNvPr>
        <xdr:cNvSpPr/>
      </xdr:nvSpPr>
      <xdr:spPr>
        <a:xfrm>
          <a:off x="16459200" y="533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35189</xdr:rowOff>
    </xdr:from>
    <xdr:to>
      <xdr:col>116</xdr:col>
      <xdr:colOff>62864</xdr:colOff>
      <xdr:row>41</xdr:row>
      <xdr:rowOff>132030</xdr:rowOff>
    </xdr:to>
    <xdr:cxnSp macro="">
      <xdr:nvCxnSpPr>
        <xdr:cNvPr id="568" name="直線コネクタ 567">
          <a:extLst>
            <a:ext uri="{FF2B5EF4-FFF2-40B4-BE49-F238E27FC236}">
              <a16:creationId xmlns:a16="http://schemas.microsoft.com/office/drawing/2014/main" id="{33DF85FD-3C55-4BB3-8367-69BA3D26008E}"/>
            </a:ext>
          </a:extLst>
        </xdr:cNvPr>
        <xdr:cNvCxnSpPr/>
      </xdr:nvCxnSpPr>
      <xdr:spPr>
        <a:xfrm flipV="1">
          <a:off x="19947254" y="5693039"/>
          <a:ext cx="0" cy="14722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135857</xdr:rowOff>
    </xdr:from>
    <xdr:ext cx="469744" cy="259045"/>
    <xdr:sp macro="" textlink="">
      <xdr:nvSpPr>
        <xdr:cNvPr id="569" name="【一般廃棄物処理施設】&#10;一人当たり有形固定資産（償却資産）額最小値テキスト">
          <a:extLst>
            <a:ext uri="{FF2B5EF4-FFF2-40B4-BE49-F238E27FC236}">
              <a16:creationId xmlns:a16="http://schemas.microsoft.com/office/drawing/2014/main" id="{C20A2C38-473A-42C5-9837-9C0227A01FDA}"/>
            </a:ext>
          </a:extLst>
        </xdr:cNvPr>
        <xdr:cNvSpPr txBox="1"/>
      </xdr:nvSpPr>
      <xdr:spPr>
        <a:xfrm>
          <a:off x="19985990" y="7161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132030</xdr:rowOff>
    </xdr:from>
    <xdr:to>
      <xdr:col>116</xdr:col>
      <xdr:colOff>152400</xdr:colOff>
      <xdr:row>41</xdr:row>
      <xdr:rowOff>132030</xdr:rowOff>
    </xdr:to>
    <xdr:cxnSp macro="">
      <xdr:nvCxnSpPr>
        <xdr:cNvPr id="570" name="直線コネクタ 569">
          <a:extLst>
            <a:ext uri="{FF2B5EF4-FFF2-40B4-BE49-F238E27FC236}">
              <a16:creationId xmlns:a16="http://schemas.microsoft.com/office/drawing/2014/main" id="{B44B7A6F-DD96-47A1-A0C3-8C91CCBC0099}"/>
            </a:ext>
          </a:extLst>
        </xdr:cNvPr>
        <xdr:cNvCxnSpPr/>
      </xdr:nvCxnSpPr>
      <xdr:spPr>
        <a:xfrm>
          <a:off x="19885660" y="71652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153316</xdr:rowOff>
    </xdr:from>
    <xdr:ext cx="690189" cy="259045"/>
    <xdr:sp macro="" textlink="">
      <xdr:nvSpPr>
        <xdr:cNvPr id="571" name="【一般廃棄物処理施設】&#10;一人当たり有形固定資産（償却資産）額最大値テキスト">
          <a:extLst>
            <a:ext uri="{FF2B5EF4-FFF2-40B4-BE49-F238E27FC236}">
              <a16:creationId xmlns:a16="http://schemas.microsoft.com/office/drawing/2014/main" id="{71AC74A0-4DB6-4E58-9240-7C79ACF4C4AA}"/>
            </a:ext>
          </a:extLst>
        </xdr:cNvPr>
        <xdr:cNvSpPr txBox="1"/>
      </xdr:nvSpPr>
      <xdr:spPr>
        <a:xfrm>
          <a:off x="19985990" y="546826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1,607,350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35189</xdr:rowOff>
    </xdr:from>
    <xdr:to>
      <xdr:col>116</xdr:col>
      <xdr:colOff>152400</xdr:colOff>
      <xdr:row>33</xdr:row>
      <xdr:rowOff>35189</xdr:rowOff>
    </xdr:to>
    <xdr:cxnSp macro="">
      <xdr:nvCxnSpPr>
        <xdr:cNvPr id="572" name="直線コネクタ 571">
          <a:extLst>
            <a:ext uri="{FF2B5EF4-FFF2-40B4-BE49-F238E27FC236}">
              <a16:creationId xmlns:a16="http://schemas.microsoft.com/office/drawing/2014/main" id="{68C80492-CD4C-437F-A444-E8BC11A4FB71}"/>
            </a:ext>
          </a:extLst>
        </xdr:cNvPr>
        <xdr:cNvCxnSpPr/>
      </xdr:nvCxnSpPr>
      <xdr:spPr>
        <a:xfrm>
          <a:off x="19885660" y="569303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40</xdr:row>
      <xdr:rowOff>33772</xdr:rowOff>
    </xdr:from>
    <xdr:ext cx="599010" cy="259045"/>
    <xdr:sp macro="" textlink="">
      <xdr:nvSpPr>
        <xdr:cNvPr id="573" name="【一般廃棄物処理施設】&#10;一人当たり有形固定資産（償却資産）額平均値テキスト">
          <a:extLst>
            <a:ext uri="{FF2B5EF4-FFF2-40B4-BE49-F238E27FC236}">
              <a16:creationId xmlns:a16="http://schemas.microsoft.com/office/drawing/2014/main" id="{C5B7D9BB-F326-4543-9DEE-FE79EE287F2D}"/>
            </a:ext>
          </a:extLst>
        </xdr:cNvPr>
        <xdr:cNvSpPr txBox="1"/>
      </xdr:nvSpPr>
      <xdr:spPr>
        <a:xfrm>
          <a:off x="19985990" y="688986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217,251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55345</xdr:rowOff>
    </xdr:from>
    <xdr:to>
      <xdr:col>116</xdr:col>
      <xdr:colOff>114300</xdr:colOff>
      <xdr:row>40</xdr:row>
      <xdr:rowOff>156945</xdr:rowOff>
    </xdr:to>
    <xdr:sp macro="" textlink="">
      <xdr:nvSpPr>
        <xdr:cNvPr id="574" name="フローチャート: 判断 573">
          <a:extLst>
            <a:ext uri="{FF2B5EF4-FFF2-40B4-BE49-F238E27FC236}">
              <a16:creationId xmlns:a16="http://schemas.microsoft.com/office/drawing/2014/main" id="{A208A97C-05D5-4F0B-8056-1765FAB76C94}"/>
            </a:ext>
          </a:extLst>
        </xdr:cNvPr>
        <xdr:cNvSpPr/>
      </xdr:nvSpPr>
      <xdr:spPr>
        <a:xfrm>
          <a:off x="19904710" y="6917155"/>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68121</xdr:rowOff>
    </xdr:from>
    <xdr:to>
      <xdr:col>112</xdr:col>
      <xdr:colOff>38100</xdr:colOff>
      <xdr:row>40</xdr:row>
      <xdr:rowOff>169721</xdr:rowOff>
    </xdr:to>
    <xdr:sp macro="" textlink="">
      <xdr:nvSpPr>
        <xdr:cNvPr id="575" name="フローチャート: 判断 574">
          <a:extLst>
            <a:ext uri="{FF2B5EF4-FFF2-40B4-BE49-F238E27FC236}">
              <a16:creationId xmlns:a16="http://schemas.microsoft.com/office/drawing/2014/main" id="{E00514D6-4FEA-4449-8B3B-C47049EE8C6C}"/>
            </a:ext>
          </a:extLst>
        </xdr:cNvPr>
        <xdr:cNvSpPr/>
      </xdr:nvSpPr>
      <xdr:spPr>
        <a:xfrm>
          <a:off x="19161760" y="6924216"/>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85999</xdr:rowOff>
    </xdr:from>
    <xdr:to>
      <xdr:col>107</xdr:col>
      <xdr:colOff>101600</xdr:colOff>
      <xdr:row>41</xdr:row>
      <xdr:rowOff>16149</xdr:rowOff>
    </xdr:to>
    <xdr:sp macro="" textlink="">
      <xdr:nvSpPr>
        <xdr:cNvPr id="576" name="フローチャート: 判断 575">
          <a:extLst>
            <a:ext uri="{FF2B5EF4-FFF2-40B4-BE49-F238E27FC236}">
              <a16:creationId xmlns:a16="http://schemas.microsoft.com/office/drawing/2014/main" id="{DFD4206B-66E3-4E92-A612-72FDFD59FB4F}"/>
            </a:ext>
          </a:extLst>
        </xdr:cNvPr>
        <xdr:cNvSpPr/>
      </xdr:nvSpPr>
      <xdr:spPr>
        <a:xfrm>
          <a:off x="18345150" y="6945904"/>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93088</xdr:rowOff>
    </xdr:from>
    <xdr:to>
      <xdr:col>102</xdr:col>
      <xdr:colOff>165100</xdr:colOff>
      <xdr:row>41</xdr:row>
      <xdr:rowOff>23238</xdr:rowOff>
    </xdr:to>
    <xdr:sp macro="" textlink="">
      <xdr:nvSpPr>
        <xdr:cNvPr id="577" name="フローチャート: 判断 576">
          <a:extLst>
            <a:ext uri="{FF2B5EF4-FFF2-40B4-BE49-F238E27FC236}">
              <a16:creationId xmlns:a16="http://schemas.microsoft.com/office/drawing/2014/main" id="{6168A6EC-3A96-4BC0-94B7-57654476C7DC}"/>
            </a:ext>
          </a:extLst>
        </xdr:cNvPr>
        <xdr:cNvSpPr/>
      </xdr:nvSpPr>
      <xdr:spPr>
        <a:xfrm>
          <a:off x="17547590" y="6954898"/>
          <a:ext cx="1092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110727</xdr:rowOff>
    </xdr:from>
    <xdr:to>
      <xdr:col>98</xdr:col>
      <xdr:colOff>38100</xdr:colOff>
      <xdr:row>41</xdr:row>
      <xdr:rowOff>40877</xdr:rowOff>
    </xdr:to>
    <xdr:sp macro="" textlink="">
      <xdr:nvSpPr>
        <xdr:cNvPr id="578" name="フローチャート: 判断 577">
          <a:extLst>
            <a:ext uri="{FF2B5EF4-FFF2-40B4-BE49-F238E27FC236}">
              <a16:creationId xmlns:a16="http://schemas.microsoft.com/office/drawing/2014/main" id="{386BDCCD-A2E1-42A8-9A34-AD1C5F13B605}"/>
            </a:ext>
          </a:extLst>
        </xdr:cNvPr>
        <xdr:cNvSpPr/>
      </xdr:nvSpPr>
      <xdr:spPr>
        <a:xfrm>
          <a:off x="16761460" y="6968727"/>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79" name="テキスト ボックス 578">
          <a:extLst>
            <a:ext uri="{FF2B5EF4-FFF2-40B4-BE49-F238E27FC236}">
              <a16:creationId xmlns:a16="http://schemas.microsoft.com/office/drawing/2014/main" id="{C91AFC58-BE08-4086-B7FE-69A3A4FA3C41}"/>
            </a:ext>
          </a:extLst>
        </xdr:cNvPr>
        <xdr:cNvSpPr txBox="1"/>
      </xdr:nvSpPr>
      <xdr:spPr>
        <a:xfrm>
          <a:off x="1977644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0" name="テキスト ボックス 579">
          <a:extLst>
            <a:ext uri="{FF2B5EF4-FFF2-40B4-BE49-F238E27FC236}">
              <a16:creationId xmlns:a16="http://schemas.microsoft.com/office/drawing/2014/main" id="{1761977E-ECBA-4F59-A112-AD26A1D8959B}"/>
            </a:ext>
          </a:extLst>
        </xdr:cNvPr>
        <xdr:cNvSpPr txBox="1"/>
      </xdr:nvSpPr>
      <xdr:spPr>
        <a:xfrm>
          <a:off x="19033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81" name="テキスト ボックス 580">
          <a:extLst>
            <a:ext uri="{FF2B5EF4-FFF2-40B4-BE49-F238E27FC236}">
              <a16:creationId xmlns:a16="http://schemas.microsoft.com/office/drawing/2014/main" id="{11A14C4A-537C-4474-943E-CA664909F485}"/>
            </a:ext>
          </a:extLst>
        </xdr:cNvPr>
        <xdr:cNvSpPr txBox="1"/>
      </xdr:nvSpPr>
      <xdr:spPr>
        <a:xfrm>
          <a:off x="18228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82" name="テキスト ボックス 581">
          <a:extLst>
            <a:ext uri="{FF2B5EF4-FFF2-40B4-BE49-F238E27FC236}">
              <a16:creationId xmlns:a16="http://schemas.microsoft.com/office/drawing/2014/main" id="{DCEA9AB2-1AA6-4379-8C09-D5038CB5D8A3}"/>
            </a:ext>
          </a:extLst>
        </xdr:cNvPr>
        <xdr:cNvSpPr txBox="1"/>
      </xdr:nvSpPr>
      <xdr:spPr>
        <a:xfrm>
          <a:off x="174307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83" name="テキスト ボックス 582">
          <a:extLst>
            <a:ext uri="{FF2B5EF4-FFF2-40B4-BE49-F238E27FC236}">
              <a16:creationId xmlns:a16="http://schemas.microsoft.com/office/drawing/2014/main" id="{69B9D840-78F2-43CE-876E-79CAA545C546}"/>
            </a:ext>
          </a:extLst>
        </xdr:cNvPr>
        <xdr:cNvSpPr txBox="1"/>
      </xdr:nvSpPr>
      <xdr:spPr>
        <a:xfrm>
          <a:off x="166331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20731</xdr:rowOff>
    </xdr:from>
    <xdr:to>
      <xdr:col>116</xdr:col>
      <xdr:colOff>114300</xdr:colOff>
      <xdr:row>39</xdr:row>
      <xdr:rowOff>122331</xdr:rowOff>
    </xdr:to>
    <xdr:sp macro="" textlink="">
      <xdr:nvSpPr>
        <xdr:cNvPr id="584" name="楕円 583">
          <a:extLst>
            <a:ext uri="{FF2B5EF4-FFF2-40B4-BE49-F238E27FC236}">
              <a16:creationId xmlns:a16="http://schemas.microsoft.com/office/drawing/2014/main" id="{19426DF2-5E65-4F5A-B1AC-91D46509DDF0}"/>
            </a:ext>
          </a:extLst>
        </xdr:cNvPr>
        <xdr:cNvSpPr/>
      </xdr:nvSpPr>
      <xdr:spPr>
        <a:xfrm>
          <a:off x="19904710" y="6703471"/>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38</xdr:row>
      <xdr:rowOff>43608</xdr:rowOff>
    </xdr:from>
    <xdr:ext cx="599010" cy="259045"/>
    <xdr:sp macro="" textlink="">
      <xdr:nvSpPr>
        <xdr:cNvPr id="585" name="【一般廃棄物処理施設】&#10;一人当たり有形固定資産（償却資産）額該当値テキスト">
          <a:extLst>
            <a:ext uri="{FF2B5EF4-FFF2-40B4-BE49-F238E27FC236}">
              <a16:creationId xmlns:a16="http://schemas.microsoft.com/office/drawing/2014/main" id="{DBA9E59E-E4A2-4B3E-8221-9BB5C4127100}"/>
            </a:ext>
          </a:extLst>
        </xdr:cNvPr>
        <xdr:cNvSpPr txBox="1"/>
      </xdr:nvSpPr>
      <xdr:spPr>
        <a:xfrm>
          <a:off x="19985990" y="6560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442,607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166749</xdr:rowOff>
    </xdr:from>
    <xdr:to>
      <xdr:col>112</xdr:col>
      <xdr:colOff>38100</xdr:colOff>
      <xdr:row>39</xdr:row>
      <xdr:rowOff>96899</xdr:rowOff>
    </xdr:to>
    <xdr:sp macro="" textlink="">
      <xdr:nvSpPr>
        <xdr:cNvPr id="586" name="楕円 585">
          <a:extLst>
            <a:ext uri="{FF2B5EF4-FFF2-40B4-BE49-F238E27FC236}">
              <a16:creationId xmlns:a16="http://schemas.microsoft.com/office/drawing/2014/main" id="{F4C2288F-E37B-41FE-84DC-D2B7F7F898D2}"/>
            </a:ext>
          </a:extLst>
        </xdr:cNvPr>
        <xdr:cNvSpPr/>
      </xdr:nvSpPr>
      <xdr:spPr>
        <a:xfrm>
          <a:off x="19161760" y="6685659"/>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46099</xdr:rowOff>
    </xdr:from>
    <xdr:to>
      <xdr:col>116</xdr:col>
      <xdr:colOff>63500</xdr:colOff>
      <xdr:row>39</xdr:row>
      <xdr:rowOff>71531</xdr:rowOff>
    </xdr:to>
    <xdr:cxnSp macro="">
      <xdr:nvCxnSpPr>
        <xdr:cNvPr id="587" name="直線コネクタ 586">
          <a:extLst>
            <a:ext uri="{FF2B5EF4-FFF2-40B4-BE49-F238E27FC236}">
              <a16:creationId xmlns:a16="http://schemas.microsoft.com/office/drawing/2014/main" id="{4E92AE90-92F9-4B5C-8E27-4B208F205833}"/>
            </a:ext>
          </a:extLst>
        </xdr:cNvPr>
        <xdr:cNvCxnSpPr/>
      </xdr:nvCxnSpPr>
      <xdr:spPr>
        <a:xfrm>
          <a:off x="19204940" y="6734554"/>
          <a:ext cx="742950" cy="21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15468</xdr:rowOff>
    </xdr:from>
    <xdr:to>
      <xdr:col>107</xdr:col>
      <xdr:colOff>101600</xdr:colOff>
      <xdr:row>39</xdr:row>
      <xdr:rowOff>117068</xdr:rowOff>
    </xdr:to>
    <xdr:sp macro="" textlink="">
      <xdr:nvSpPr>
        <xdr:cNvPr id="588" name="楕円 587">
          <a:extLst>
            <a:ext uri="{FF2B5EF4-FFF2-40B4-BE49-F238E27FC236}">
              <a16:creationId xmlns:a16="http://schemas.microsoft.com/office/drawing/2014/main" id="{F69F5FD3-51FE-4EBD-9D00-A3896C22D1EB}"/>
            </a:ext>
          </a:extLst>
        </xdr:cNvPr>
        <xdr:cNvSpPr/>
      </xdr:nvSpPr>
      <xdr:spPr>
        <a:xfrm>
          <a:off x="18345150" y="6705828"/>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46099</xdr:rowOff>
    </xdr:from>
    <xdr:to>
      <xdr:col>111</xdr:col>
      <xdr:colOff>177800</xdr:colOff>
      <xdr:row>39</xdr:row>
      <xdr:rowOff>66268</xdr:rowOff>
    </xdr:to>
    <xdr:cxnSp macro="">
      <xdr:nvCxnSpPr>
        <xdr:cNvPr id="589" name="直線コネクタ 588">
          <a:extLst>
            <a:ext uri="{FF2B5EF4-FFF2-40B4-BE49-F238E27FC236}">
              <a16:creationId xmlns:a16="http://schemas.microsoft.com/office/drawing/2014/main" id="{953EF75E-9C45-4433-BF6B-3443807ED2AC}"/>
            </a:ext>
          </a:extLst>
        </xdr:cNvPr>
        <xdr:cNvCxnSpPr/>
      </xdr:nvCxnSpPr>
      <xdr:spPr>
        <a:xfrm flipV="1">
          <a:off x="18399760" y="6734554"/>
          <a:ext cx="805180" cy="163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40</xdr:row>
      <xdr:rowOff>160848</xdr:rowOff>
    </xdr:from>
    <xdr:ext cx="599010" cy="259045"/>
    <xdr:sp macro="" textlink="">
      <xdr:nvSpPr>
        <xdr:cNvPr id="590" name="n_1aveValue【一般廃棄物処理施設】&#10;一人当たり有形固定資産（償却資産）額">
          <a:extLst>
            <a:ext uri="{FF2B5EF4-FFF2-40B4-BE49-F238E27FC236}">
              <a16:creationId xmlns:a16="http://schemas.microsoft.com/office/drawing/2014/main" id="{4CE5802F-5650-4E67-813E-A68D214CCE8B}"/>
            </a:ext>
          </a:extLst>
        </xdr:cNvPr>
        <xdr:cNvSpPr txBox="1"/>
      </xdr:nvSpPr>
      <xdr:spPr>
        <a:xfrm>
          <a:off x="18919405" y="70207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41</xdr:row>
      <xdr:rowOff>7276</xdr:rowOff>
    </xdr:from>
    <xdr:ext cx="599010" cy="259045"/>
    <xdr:sp macro="" textlink="">
      <xdr:nvSpPr>
        <xdr:cNvPr id="591" name="n_2aveValue【一般廃棄物処理施設】&#10;一人当たり有形固定資産（償却資産）額">
          <a:extLst>
            <a:ext uri="{FF2B5EF4-FFF2-40B4-BE49-F238E27FC236}">
              <a16:creationId xmlns:a16="http://schemas.microsoft.com/office/drawing/2014/main" id="{20E76698-5A4C-4F8A-9491-FE1620A9001D}"/>
            </a:ext>
          </a:extLst>
        </xdr:cNvPr>
        <xdr:cNvSpPr txBox="1"/>
      </xdr:nvSpPr>
      <xdr:spPr>
        <a:xfrm>
          <a:off x="18138355" y="70386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39</xdr:row>
      <xdr:rowOff>39765</xdr:rowOff>
    </xdr:from>
    <xdr:ext cx="599010" cy="259045"/>
    <xdr:sp macro="" textlink="">
      <xdr:nvSpPr>
        <xdr:cNvPr id="592" name="n_3aveValue【一般廃棄物処理施設】&#10;一人当たり有形固定資産（償却資産）額">
          <a:extLst>
            <a:ext uri="{FF2B5EF4-FFF2-40B4-BE49-F238E27FC236}">
              <a16:creationId xmlns:a16="http://schemas.microsoft.com/office/drawing/2014/main" id="{8C80E1E3-4EF1-42FE-8B9F-CD4FA5B261BC}"/>
            </a:ext>
          </a:extLst>
        </xdr:cNvPr>
        <xdr:cNvSpPr txBox="1"/>
      </xdr:nvSpPr>
      <xdr:spPr>
        <a:xfrm>
          <a:off x="17323650" y="67263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39</xdr:row>
      <xdr:rowOff>57404</xdr:rowOff>
    </xdr:from>
    <xdr:ext cx="599010" cy="259045"/>
    <xdr:sp macro="" textlink="">
      <xdr:nvSpPr>
        <xdr:cNvPr id="593" name="n_4aveValue【一般廃棄物処理施設】&#10;一人当たり有形固定資産（償却資産）額">
          <a:extLst>
            <a:ext uri="{FF2B5EF4-FFF2-40B4-BE49-F238E27FC236}">
              <a16:creationId xmlns:a16="http://schemas.microsoft.com/office/drawing/2014/main" id="{9E50EA56-BD17-45FB-ADC8-F95847A891C8}"/>
            </a:ext>
          </a:extLst>
        </xdr:cNvPr>
        <xdr:cNvSpPr txBox="1"/>
      </xdr:nvSpPr>
      <xdr:spPr>
        <a:xfrm>
          <a:off x="16526090" y="67401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37</xdr:row>
      <xdr:rowOff>113426</xdr:rowOff>
    </xdr:from>
    <xdr:ext cx="599010" cy="259045"/>
    <xdr:sp macro="" textlink="">
      <xdr:nvSpPr>
        <xdr:cNvPr id="594" name="n_1mainValue【一般廃棄物処理施設】&#10;一人当たり有形固定資産（償却資産）額">
          <a:extLst>
            <a:ext uri="{FF2B5EF4-FFF2-40B4-BE49-F238E27FC236}">
              <a16:creationId xmlns:a16="http://schemas.microsoft.com/office/drawing/2014/main" id="{828939D2-48E2-443B-9BEE-93E5203F0082}"/>
            </a:ext>
          </a:extLst>
        </xdr:cNvPr>
        <xdr:cNvSpPr txBox="1"/>
      </xdr:nvSpPr>
      <xdr:spPr>
        <a:xfrm>
          <a:off x="18919405" y="64570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470,419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37</xdr:row>
      <xdr:rowOff>133595</xdr:rowOff>
    </xdr:from>
    <xdr:ext cx="599010" cy="259045"/>
    <xdr:sp macro="" textlink="">
      <xdr:nvSpPr>
        <xdr:cNvPr id="595" name="n_2mainValue【一般廃棄物処理施設】&#10;一人当たり有形固定資産（償却資産）額">
          <a:extLst>
            <a:ext uri="{FF2B5EF4-FFF2-40B4-BE49-F238E27FC236}">
              <a16:creationId xmlns:a16="http://schemas.microsoft.com/office/drawing/2014/main" id="{5CA2C3F1-FFB0-4C87-927C-D5A464702D01}"/>
            </a:ext>
          </a:extLst>
        </xdr:cNvPr>
        <xdr:cNvSpPr txBox="1"/>
      </xdr:nvSpPr>
      <xdr:spPr>
        <a:xfrm>
          <a:off x="18138355" y="64734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448,362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96" name="正方形/長方形 595">
          <a:extLst>
            <a:ext uri="{FF2B5EF4-FFF2-40B4-BE49-F238E27FC236}">
              <a16:creationId xmlns:a16="http://schemas.microsoft.com/office/drawing/2014/main" id="{A86DDCAB-E316-4D32-BFB9-E8A0692C9C9C}"/>
            </a:ext>
          </a:extLst>
        </xdr:cNvPr>
        <xdr:cNvSpPr/>
      </xdr:nvSpPr>
      <xdr:spPr>
        <a:xfrm>
          <a:off x="1120394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97" name="正方形/長方形 596">
          <a:extLst>
            <a:ext uri="{FF2B5EF4-FFF2-40B4-BE49-F238E27FC236}">
              <a16:creationId xmlns:a16="http://schemas.microsoft.com/office/drawing/2014/main" id="{02EA6362-5617-41CE-9175-FF1255B062E2}"/>
            </a:ext>
          </a:extLst>
        </xdr:cNvPr>
        <xdr:cNvSpPr/>
      </xdr:nvSpPr>
      <xdr:spPr>
        <a:xfrm>
          <a:off x="113157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98" name="正方形/長方形 597">
          <a:extLst>
            <a:ext uri="{FF2B5EF4-FFF2-40B4-BE49-F238E27FC236}">
              <a16:creationId xmlns:a16="http://schemas.microsoft.com/office/drawing/2014/main" id="{56379735-8B81-49C3-B919-1C157DC5C176}"/>
            </a:ext>
          </a:extLst>
        </xdr:cNvPr>
        <xdr:cNvSpPr/>
      </xdr:nvSpPr>
      <xdr:spPr>
        <a:xfrm>
          <a:off x="113157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99" name="正方形/長方形 598">
          <a:extLst>
            <a:ext uri="{FF2B5EF4-FFF2-40B4-BE49-F238E27FC236}">
              <a16:creationId xmlns:a16="http://schemas.microsoft.com/office/drawing/2014/main" id="{EEE3D78E-8D1D-4FE6-8057-F442DBF9C18B}"/>
            </a:ext>
          </a:extLst>
        </xdr:cNvPr>
        <xdr:cNvSpPr/>
      </xdr:nvSpPr>
      <xdr:spPr>
        <a:xfrm>
          <a:off x="122326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00" name="正方形/長方形 599">
          <a:extLst>
            <a:ext uri="{FF2B5EF4-FFF2-40B4-BE49-F238E27FC236}">
              <a16:creationId xmlns:a16="http://schemas.microsoft.com/office/drawing/2014/main" id="{21B6180D-3CBB-43AB-A482-1FDCE9F9703F}"/>
            </a:ext>
          </a:extLst>
        </xdr:cNvPr>
        <xdr:cNvSpPr/>
      </xdr:nvSpPr>
      <xdr:spPr>
        <a:xfrm>
          <a:off x="122326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01" name="正方形/長方形 600">
          <a:extLst>
            <a:ext uri="{FF2B5EF4-FFF2-40B4-BE49-F238E27FC236}">
              <a16:creationId xmlns:a16="http://schemas.microsoft.com/office/drawing/2014/main" id="{7AD90B4F-1ACA-45C4-B9D5-90694CFF0CEA}"/>
            </a:ext>
          </a:extLst>
        </xdr:cNvPr>
        <xdr:cNvSpPr/>
      </xdr:nvSpPr>
      <xdr:spPr>
        <a:xfrm>
          <a:off x="132613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02" name="正方形/長方形 601">
          <a:extLst>
            <a:ext uri="{FF2B5EF4-FFF2-40B4-BE49-F238E27FC236}">
              <a16:creationId xmlns:a16="http://schemas.microsoft.com/office/drawing/2014/main" id="{76B8D885-B2CA-43AC-A57F-B47557903147}"/>
            </a:ext>
          </a:extLst>
        </xdr:cNvPr>
        <xdr:cNvSpPr/>
      </xdr:nvSpPr>
      <xdr:spPr>
        <a:xfrm>
          <a:off x="132613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03" name="正方形/長方形 602">
          <a:extLst>
            <a:ext uri="{FF2B5EF4-FFF2-40B4-BE49-F238E27FC236}">
              <a16:creationId xmlns:a16="http://schemas.microsoft.com/office/drawing/2014/main" id="{B062587E-04BF-44A1-AD20-FB718B199607}"/>
            </a:ext>
          </a:extLst>
        </xdr:cNvPr>
        <xdr:cNvSpPr/>
      </xdr:nvSpPr>
      <xdr:spPr>
        <a:xfrm>
          <a:off x="1120394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04" name="テキスト ボックス 603">
          <a:extLst>
            <a:ext uri="{FF2B5EF4-FFF2-40B4-BE49-F238E27FC236}">
              <a16:creationId xmlns:a16="http://schemas.microsoft.com/office/drawing/2014/main" id="{B9AC315C-6C68-4535-9266-8388948236DF}"/>
            </a:ext>
          </a:extLst>
        </xdr:cNvPr>
        <xdr:cNvSpPr txBox="1"/>
      </xdr:nvSpPr>
      <xdr:spPr>
        <a:xfrm>
          <a:off x="1116584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05" name="直線コネクタ 604">
          <a:extLst>
            <a:ext uri="{FF2B5EF4-FFF2-40B4-BE49-F238E27FC236}">
              <a16:creationId xmlns:a16="http://schemas.microsoft.com/office/drawing/2014/main" id="{75D6DA77-75B0-4F63-99AE-65FE5D7BB29C}"/>
            </a:ext>
          </a:extLst>
        </xdr:cNvPr>
        <xdr:cNvCxnSpPr/>
      </xdr:nvCxnSpPr>
      <xdr:spPr>
        <a:xfrm>
          <a:off x="1120394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06" name="テキスト ボックス 605">
          <a:extLst>
            <a:ext uri="{FF2B5EF4-FFF2-40B4-BE49-F238E27FC236}">
              <a16:creationId xmlns:a16="http://schemas.microsoft.com/office/drawing/2014/main" id="{6B48A2C0-679C-4958-8217-C8AF934E1890}"/>
            </a:ext>
          </a:extLst>
        </xdr:cNvPr>
        <xdr:cNvSpPr txBox="1"/>
      </xdr:nvSpPr>
      <xdr:spPr>
        <a:xfrm>
          <a:off x="10801531"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607" name="直線コネクタ 606">
          <a:extLst>
            <a:ext uri="{FF2B5EF4-FFF2-40B4-BE49-F238E27FC236}">
              <a16:creationId xmlns:a16="http://schemas.microsoft.com/office/drawing/2014/main" id="{580B732D-F899-492A-B347-6951FCEAE405}"/>
            </a:ext>
          </a:extLst>
        </xdr:cNvPr>
        <xdr:cNvCxnSpPr/>
      </xdr:nvCxnSpPr>
      <xdr:spPr>
        <a:xfrm>
          <a:off x="11203940" y="1110723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608" name="テキスト ボックス 607">
          <a:extLst>
            <a:ext uri="{FF2B5EF4-FFF2-40B4-BE49-F238E27FC236}">
              <a16:creationId xmlns:a16="http://schemas.microsoft.com/office/drawing/2014/main" id="{762DC72D-956B-49F3-8B0E-12C1E26E94CA}"/>
            </a:ext>
          </a:extLst>
        </xdr:cNvPr>
        <xdr:cNvSpPr txBox="1"/>
      </xdr:nvSpPr>
      <xdr:spPr>
        <a:xfrm>
          <a:off x="10801531" y="1096311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609" name="直線コネクタ 608">
          <a:extLst>
            <a:ext uri="{FF2B5EF4-FFF2-40B4-BE49-F238E27FC236}">
              <a16:creationId xmlns:a16="http://schemas.microsoft.com/office/drawing/2014/main" id="{EEC7E82A-B5BC-4F5E-868D-E3266DA0E75C}"/>
            </a:ext>
          </a:extLst>
        </xdr:cNvPr>
        <xdr:cNvCxnSpPr/>
      </xdr:nvCxnSpPr>
      <xdr:spPr>
        <a:xfrm>
          <a:off x="11203940" y="1077495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610" name="テキスト ボックス 609">
          <a:extLst>
            <a:ext uri="{FF2B5EF4-FFF2-40B4-BE49-F238E27FC236}">
              <a16:creationId xmlns:a16="http://schemas.microsoft.com/office/drawing/2014/main" id="{9AC5059D-9DBF-4ABE-B5BD-55FF93F2F55F}"/>
            </a:ext>
          </a:extLst>
        </xdr:cNvPr>
        <xdr:cNvSpPr txBox="1"/>
      </xdr:nvSpPr>
      <xdr:spPr>
        <a:xfrm>
          <a:off x="10842791" y="1063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611" name="直線コネクタ 610">
          <a:extLst>
            <a:ext uri="{FF2B5EF4-FFF2-40B4-BE49-F238E27FC236}">
              <a16:creationId xmlns:a16="http://schemas.microsoft.com/office/drawing/2014/main" id="{040A62F1-BD60-40C6-9E09-D1385007F0C8}"/>
            </a:ext>
          </a:extLst>
        </xdr:cNvPr>
        <xdr:cNvCxnSpPr/>
      </xdr:nvCxnSpPr>
      <xdr:spPr>
        <a:xfrm>
          <a:off x="11203940" y="1045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612" name="テキスト ボックス 611">
          <a:extLst>
            <a:ext uri="{FF2B5EF4-FFF2-40B4-BE49-F238E27FC236}">
              <a16:creationId xmlns:a16="http://schemas.microsoft.com/office/drawing/2014/main" id="{BF4B2505-2FFB-4307-BFFF-CFAA8A5E3344}"/>
            </a:ext>
          </a:extLst>
        </xdr:cNvPr>
        <xdr:cNvSpPr txBox="1"/>
      </xdr:nvSpPr>
      <xdr:spPr>
        <a:xfrm>
          <a:off x="10842791" y="1030425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613" name="直線コネクタ 612">
          <a:extLst>
            <a:ext uri="{FF2B5EF4-FFF2-40B4-BE49-F238E27FC236}">
              <a16:creationId xmlns:a16="http://schemas.microsoft.com/office/drawing/2014/main" id="{F5D7B883-2DD5-4089-9ABD-4C006CEE8970}"/>
            </a:ext>
          </a:extLst>
        </xdr:cNvPr>
        <xdr:cNvCxnSpPr/>
      </xdr:nvCxnSpPr>
      <xdr:spPr>
        <a:xfrm>
          <a:off x="11203940" y="1012562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614" name="テキスト ボックス 613">
          <a:extLst>
            <a:ext uri="{FF2B5EF4-FFF2-40B4-BE49-F238E27FC236}">
              <a16:creationId xmlns:a16="http://schemas.microsoft.com/office/drawing/2014/main" id="{55321CCA-B6AD-41A4-A527-13C55C1D5450}"/>
            </a:ext>
          </a:extLst>
        </xdr:cNvPr>
        <xdr:cNvSpPr txBox="1"/>
      </xdr:nvSpPr>
      <xdr:spPr>
        <a:xfrm>
          <a:off x="1084279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615" name="直線コネクタ 614">
          <a:extLst>
            <a:ext uri="{FF2B5EF4-FFF2-40B4-BE49-F238E27FC236}">
              <a16:creationId xmlns:a16="http://schemas.microsoft.com/office/drawing/2014/main" id="{DBB7B548-9A0C-4C54-9251-D2D93ECD8F12}"/>
            </a:ext>
          </a:extLst>
        </xdr:cNvPr>
        <xdr:cNvCxnSpPr/>
      </xdr:nvCxnSpPr>
      <xdr:spPr>
        <a:xfrm>
          <a:off x="11203940" y="979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616" name="テキスト ボックス 615">
          <a:extLst>
            <a:ext uri="{FF2B5EF4-FFF2-40B4-BE49-F238E27FC236}">
              <a16:creationId xmlns:a16="http://schemas.microsoft.com/office/drawing/2014/main" id="{66DAD001-D9D2-48C5-8105-46DAC3337330}"/>
            </a:ext>
          </a:extLst>
        </xdr:cNvPr>
        <xdr:cNvSpPr txBox="1"/>
      </xdr:nvSpPr>
      <xdr:spPr>
        <a:xfrm>
          <a:off x="10842791" y="965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617" name="直線コネクタ 616">
          <a:extLst>
            <a:ext uri="{FF2B5EF4-FFF2-40B4-BE49-F238E27FC236}">
              <a16:creationId xmlns:a16="http://schemas.microsoft.com/office/drawing/2014/main" id="{2B251FB2-C006-48FA-83C4-7067C8BFEB37}"/>
            </a:ext>
          </a:extLst>
        </xdr:cNvPr>
        <xdr:cNvCxnSpPr/>
      </xdr:nvCxnSpPr>
      <xdr:spPr>
        <a:xfrm>
          <a:off x="11203940" y="94705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618" name="テキスト ボックス 617">
          <a:extLst>
            <a:ext uri="{FF2B5EF4-FFF2-40B4-BE49-F238E27FC236}">
              <a16:creationId xmlns:a16="http://schemas.microsoft.com/office/drawing/2014/main" id="{ABE5DFA2-5A6F-420B-B2B3-0840587E61AB}"/>
            </a:ext>
          </a:extLst>
        </xdr:cNvPr>
        <xdr:cNvSpPr txBox="1"/>
      </xdr:nvSpPr>
      <xdr:spPr>
        <a:xfrm>
          <a:off x="10905006" y="9326444"/>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19" name="直線コネクタ 618">
          <a:extLst>
            <a:ext uri="{FF2B5EF4-FFF2-40B4-BE49-F238E27FC236}">
              <a16:creationId xmlns:a16="http://schemas.microsoft.com/office/drawing/2014/main" id="{5CD254EB-EB8A-462E-9370-1F6CB02791DC}"/>
            </a:ext>
          </a:extLst>
        </xdr:cNvPr>
        <xdr:cNvCxnSpPr/>
      </xdr:nvCxnSpPr>
      <xdr:spPr>
        <a:xfrm>
          <a:off x="1120394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620" name="【保健センター・保健所】&#10;有形固定資産減価償却率グラフ枠">
          <a:extLst>
            <a:ext uri="{FF2B5EF4-FFF2-40B4-BE49-F238E27FC236}">
              <a16:creationId xmlns:a16="http://schemas.microsoft.com/office/drawing/2014/main" id="{71E411FD-3E3A-4000-9A3C-3B9237B4987F}"/>
            </a:ext>
          </a:extLst>
        </xdr:cNvPr>
        <xdr:cNvSpPr/>
      </xdr:nvSpPr>
      <xdr:spPr>
        <a:xfrm>
          <a:off x="1120394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48985</xdr:rowOff>
    </xdr:from>
    <xdr:to>
      <xdr:col>85</xdr:col>
      <xdr:colOff>126364</xdr:colOff>
      <xdr:row>64</xdr:row>
      <xdr:rowOff>130628</xdr:rowOff>
    </xdr:to>
    <xdr:cxnSp macro="">
      <xdr:nvCxnSpPr>
        <xdr:cNvPr id="621" name="直線コネクタ 620">
          <a:extLst>
            <a:ext uri="{FF2B5EF4-FFF2-40B4-BE49-F238E27FC236}">
              <a16:creationId xmlns:a16="http://schemas.microsoft.com/office/drawing/2014/main" id="{424646EC-6242-4BB2-90DB-D14318601520}"/>
            </a:ext>
          </a:extLst>
        </xdr:cNvPr>
        <xdr:cNvCxnSpPr/>
      </xdr:nvCxnSpPr>
      <xdr:spPr>
        <a:xfrm flipV="1">
          <a:off x="14703424" y="9480640"/>
          <a:ext cx="0" cy="16265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622" name="【保健センター・保健所】&#10;有形固定資産減価償却率最小値テキスト">
          <a:extLst>
            <a:ext uri="{FF2B5EF4-FFF2-40B4-BE49-F238E27FC236}">
              <a16:creationId xmlns:a16="http://schemas.microsoft.com/office/drawing/2014/main" id="{35DE4B31-B54E-46B0-8A80-F49425AEC0C9}"/>
            </a:ext>
          </a:extLst>
        </xdr:cNvPr>
        <xdr:cNvSpPr txBox="1"/>
      </xdr:nvSpPr>
      <xdr:spPr>
        <a:xfrm>
          <a:off x="14742160" y="111034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623" name="直線コネクタ 622">
          <a:extLst>
            <a:ext uri="{FF2B5EF4-FFF2-40B4-BE49-F238E27FC236}">
              <a16:creationId xmlns:a16="http://schemas.microsoft.com/office/drawing/2014/main" id="{1D77E24A-9E41-42A8-B4BA-436FE3575FD8}"/>
            </a:ext>
          </a:extLst>
        </xdr:cNvPr>
        <xdr:cNvCxnSpPr/>
      </xdr:nvCxnSpPr>
      <xdr:spPr>
        <a:xfrm>
          <a:off x="14611350" y="1110723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167112</xdr:rowOff>
    </xdr:from>
    <xdr:ext cx="340478" cy="259045"/>
    <xdr:sp macro="" textlink="">
      <xdr:nvSpPr>
        <xdr:cNvPr id="624" name="【保健センター・保健所】&#10;有形固定資産減価償却率最大値テキスト">
          <a:extLst>
            <a:ext uri="{FF2B5EF4-FFF2-40B4-BE49-F238E27FC236}">
              <a16:creationId xmlns:a16="http://schemas.microsoft.com/office/drawing/2014/main" id="{082C1873-9781-4F54-8B20-48087E274644}"/>
            </a:ext>
          </a:extLst>
        </xdr:cNvPr>
        <xdr:cNvSpPr txBox="1"/>
      </xdr:nvSpPr>
      <xdr:spPr>
        <a:xfrm>
          <a:off x="14742160" y="925777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48985</xdr:rowOff>
    </xdr:from>
    <xdr:to>
      <xdr:col>86</xdr:col>
      <xdr:colOff>25400</xdr:colOff>
      <xdr:row>55</xdr:row>
      <xdr:rowOff>48985</xdr:rowOff>
    </xdr:to>
    <xdr:cxnSp macro="">
      <xdr:nvCxnSpPr>
        <xdr:cNvPr id="625" name="直線コネクタ 624">
          <a:extLst>
            <a:ext uri="{FF2B5EF4-FFF2-40B4-BE49-F238E27FC236}">
              <a16:creationId xmlns:a16="http://schemas.microsoft.com/office/drawing/2014/main" id="{3C38EE36-54C4-42EF-9691-017C94B78005}"/>
            </a:ext>
          </a:extLst>
        </xdr:cNvPr>
        <xdr:cNvCxnSpPr/>
      </xdr:nvCxnSpPr>
      <xdr:spPr>
        <a:xfrm>
          <a:off x="14611350" y="94806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37028</xdr:rowOff>
    </xdr:from>
    <xdr:ext cx="405111" cy="259045"/>
    <xdr:sp macro="" textlink="">
      <xdr:nvSpPr>
        <xdr:cNvPr id="626" name="【保健センター・保健所】&#10;有形固定資産減価償却率平均値テキスト">
          <a:extLst>
            <a:ext uri="{FF2B5EF4-FFF2-40B4-BE49-F238E27FC236}">
              <a16:creationId xmlns:a16="http://schemas.microsoft.com/office/drawing/2014/main" id="{45442B3D-81B9-4FFF-8DE5-FE8C87E43064}"/>
            </a:ext>
          </a:extLst>
        </xdr:cNvPr>
        <xdr:cNvSpPr txBox="1"/>
      </xdr:nvSpPr>
      <xdr:spPr>
        <a:xfrm>
          <a:off x="14742160" y="1032402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58601</xdr:rowOff>
    </xdr:from>
    <xdr:to>
      <xdr:col>85</xdr:col>
      <xdr:colOff>177800</xdr:colOff>
      <xdr:row>60</xdr:row>
      <xdr:rowOff>160201</xdr:rowOff>
    </xdr:to>
    <xdr:sp macro="" textlink="">
      <xdr:nvSpPr>
        <xdr:cNvPr id="627" name="フローチャート: 判断 626">
          <a:extLst>
            <a:ext uri="{FF2B5EF4-FFF2-40B4-BE49-F238E27FC236}">
              <a16:creationId xmlns:a16="http://schemas.microsoft.com/office/drawing/2014/main" id="{CC4CF12E-19E9-4005-957B-0BE1C79C9662}"/>
            </a:ext>
          </a:extLst>
        </xdr:cNvPr>
        <xdr:cNvSpPr/>
      </xdr:nvSpPr>
      <xdr:spPr>
        <a:xfrm>
          <a:off x="14649450" y="10341791"/>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25944</xdr:rowOff>
    </xdr:from>
    <xdr:to>
      <xdr:col>81</xdr:col>
      <xdr:colOff>101600</xdr:colOff>
      <xdr:row>60</xdr:row>
      <xdr:rowOff>127544</xdr:rowOff>
    </xdr:to>
    <xdr:sp macro="" textlink="">
      <xdr:nvSpPr>
        <xdr:cNvPr id="628" name="フローチャート: 判断 627">
          <a:extLst>
            <a:ext uri="{FF2B5EF4-FFF2-40B4-BE49-F238E27FC236}">
              <a16:creationId xmlns:a16="http://schemas.microsoft.com/office/drawing/2014/main" id="{EF53C775-A284-49EC-8C46-A36A9EC93FF7}"/>
            </a:ext>
          </a:extLst>
        </xdr:cNvPr>
        <xdr:cNvSpPr/>
      </xdr:nvSpPr>
      <xdr:spPr>
        <a:xfrm>
          <a:off x="13887450" y="10309134"/>
          <a:ext cx="9779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166370</xdr:rowOff>
    </xdr:from>
    <xdr:to>
      <xdr:col>76</xdr:col>
      <xdr:colOff>165100</xdr:colOff>
      <xdr:row>60</xdr:row>
      <xdr:rowOff>96520</xdr:rowOff>
    </xdr:to>
    <xdr:sp macro="" textlink="">
      <xdr:nvSpPr>
        <xdr:cNvPr id="629" name="フローチャート: 判断 628">
          <a:extLst>
            <a:ext uri="{FF2B5EF4-FFF2-40B4-BE49-F238E27FC236}">
              <a16:creationId xmlns:a16="http://schemas.microsoft.com/office/drawing/2014/main" id="{CADF0E7E-021D-4FF3-9DCA-7E4060A42436}"/>
            </a:ext>
          </a:extLst>
        </xdr:cNvPr>
        <xdr:cNvSpPr/>
      </xdr:nvSpPr>
      <xdr:spPr>
        <a:xfrm>
          <a:off x="13089890" y="10285730"/>
          <a:ext cx="1092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159838</xdr:rowOff>
    </xdr:from>
    <xdr:to>
      <xdr:col>72</xdr:col>
      <xdr:colOff>38100</xdr:colOff>
      <xdr:row>60</xdr:row>
      <xdr:rowOff>89988</xdr:rowOff>
    </xdr:to>
    <xdr:sp macro="" textlink="">
      <xdr:nvSpPr>
        <xdr:cNvPr id="630" name="フローチャート: 判断 629">
          <a:extLst>
            <a:ext uri="{FF2B5EF4-FFF2-40B4-BE49-F238E27FC236}">
              <a16:creationId xmlns:a16="http://schemas.microsoft.com/office/drawing/2014/main" id="{9E93BB8B-05B4-44F1-927A-15976C27CFE9}"/>
            </a:ext>
          </a:extLst>
        </xdr:cNvPr>
        <xdr:cNvSpPr/>
      </xdr:nvSpPr>
      <xdr:spPr>
        <a:xfrm>
          <a:off x="12303760" y="10277293"/>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171269</xdr:rowOff>
    </xdr:from>
    <xdr:to>
      <xdr:col>67</xdr:col>
      <xdr:colOff>101600</xdr:colOff>
      <xdr:row>60</xdr:row>
      <xdr:rowOff>101419</xdr:rowOff>
    </xdr:to>
    <xdr:sp macro="" textlink="">
      <xdr:nvSpPr>
        <xdr:cNvPr id="631" name="フローチャート: 判断 630">
          <a:extLst>
            <a:ext uri="{FF2B5EF4-FFF2-40B4-BE49-F238E27FC236}">
              <a16:creationId xmlns:a16="http://schemas.microsoft.com/office/drawing/2014/main" id="{175F0C41-FAB8-41A4-BF2E-F50FA024E44A}"/>
            </a:ext>
          </a:extLst>
        </xdr:cNvPr>
        <xdr:cNvSpPr/>
      </xdr:nvSpPr>
      <xdr:spPr>
        <a:xfrm>
          <a:off x="11487150" y="10290629"/>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32" name="テキスト ボックス 631">
          <a:extLst>
            <a:ext uri="{FF2B5EF4-FFF2-40B4-BE49-F238E27FC236}">
              <a16:creationId xmlns:a16="http://schemas.microsoft.com/office/drawing/2014/main" id="{D9D0908C-8E9C-4691-90D6-3B75FD9E6E25}"/>
            </a:ext>
          </a:extLst>
        </xdr:cNvPr>
        <xdr:cNvSpPr txBox="1"/>
      </xdr:nvSpPr>
      <xdr:spPr>
        <a:xfrm>
          <a:off x="1453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33" name="テキスト ボックス 632">
          <a:extLst>
            <a:ext uri="{FF2B5EF4-FFF2-40B4-BE49-F238E27FC236}">
              <a16:creationId xmlns:a16="http://schemas.microsoft.com/office/drawing/2014/main" id="{9DC0861B-52C6-4119-ABEE-2B0BADE7FBF7}"/>
            </a:ext>
          </a:extLst>
        </xdr:cNvPr>
        <xdr:cNvSpPr txBox="1"/>
      </xdr:nvSpPr>
      <xdr:spPr>
        <a:xfrm>
          <a:off x="13770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34" name="テキスト ボックス 633">
          <a:extLst>
            <a:ext uri="{FF2B5EF4-FFF2-40B4-BE49-F238E27FC236}">
              <a16:creationId xmlns:a16="http://schemas.microsoft.com/office/drawing/2014/main" id="{0C6DD7AC-A4CA-45E2-9B4E-F6C54831D620}"/>
            </a:ext>
          </a:extLst>
        </xdr:cNvPr>
        <xdr:cNvSpPr txBox="1"/>
      </xdr:nvSpPr>
      <xdr:spPr>
        <a:xfrm>
          <a:off x="12973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35" name="テキスト ボックス 634">
          <a:extLst>
            <a:ext uri="{FF2B5EF4-FFF2-40B4-BE49-F238E27FC236}">
              <a16:creationId xmlns:a16="http://schemas.microsoft.com/office/drawing/2014/main" id="{D5181441-6214-4156-98BF-A53D32593A0E}"/>
            </a:ext>
          </a:extLst>
        </xdr:cNvPr>
        <xdr:cNvSpPr txBox="1"/>
      </xdr:nvSpPr>
      <xdr:spPr>
        <a:xfrm>
          <a:off x="121754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36" name="テキスト ボックス 635">
          <a:extLst>
            <a:ext uri="{FF2B5EF4-FFF2-40B4-BE49-F238E27FC236}">
              <a16:creationId xmlns:a16="http://schemas.microsoft.com/office/drawing/2014/main" id="{23A471D9-D060-4185-AD1B-E0FC82E7D11F}"/>
            </a:ext>
          </a:extLst>
        </xdr:cNvPr>
        <xdr:cNvSpPr txBox="1"/>
      </xdr:nvSpPr>
      <xdr:spPr>
        <a:xfrm>
          <a:off x="113703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158206</xdr:rowOff>
    </xdr:from>
    <xdr:to>
      <xdr:col>85</xdr:col>
      <xdr:colOff>177800</xdr:colOff>
      <xdr:row>60</xdr:row>
      <xdr:rowOff>88356</xdr:rowOff>
    </xdr:to>
    <xdr:sp macro="" textlink="">
      <xdr:nvSpPr>
        <xdr:cNvPr id="637" name="楕円 636">
          <a:extLst>
            <a:ext uri="{FF2B5EF4-FFF2-40B4-BE49-F238E27FC236}">
              <a16:creationId xmlns:a16="http://schemas.microsoft.com/office/drawing/2014/main" id="{CF0BD11A-66CB-440A-A686-57BF2CCEAE30}"/>
            </a:ext>
          </a:extLst>
        </xdr:cNvPr>
        <xdr:cNvSpPr/>
      </xdr:nvSpPr>
      <xdr:spPr>
        <a:xfrm>
          <a:off x="14649450" y="10275661"/>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9633</xdr:rowOff>
    </xdr:from>
    <xdr:ext cx="405111" cy="259045"/>
    <xdr:sp macro="" textlink="">
      <xdr:nvSpPr>
        <xdr:cNvPr id="638" name="【保健センター・保健所】&#10;有形固定資産減価償却率該当値テキスト">
          <a:extLst>
            <a:ext uri="{FF2B5EF4-FFF2-40B4-BE49-F238E27FC236}">
              <a16:creationId xmlns:a16="http://schemas.microsoft.com/office/drawing/2014/main" id="{C882D850-AC23-499C-8264-41846E5F8BC2}"/>
            </a:ext>
          </a:extLst>
        </xdr:cNvPr>
        <xdr:cNvSpPr txBox="1"/>
      </xdr:nvSpPr>
      <xdr:spPr>
        <a:xfrm>
          <a:off x="14742160" y="101270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122283</xdr:rowOff>
    </xdr:from>
    <xdr:to>
      <xdr:col>81</xdr:col>
      <xdr:colOff>101600</xdr:colOff>
      <xdr:row>60</xdr:row>
      <xdr:rowOff>52433</xdr:rowOff>
    </xdr:to>
    <xdr:sp macro="" textlink="">
      <xdr:nvSpPr>
        <xdr:cNvPr id="639" name="楕円 638">
          <a:extLst>
            <a:ext uri="{FF2B5EF4-FFF2-40B4-BE49-F238E27FC236}">
              <a16:creationId xmlns:a16="http://schemas.microsoft.com/office/drawing/2014/main" id="{8741881E-C654-4005-A1BE-4564D6B0ED1E}"/>
            </a:ext>
          </a:extLst>
        </xdr:cNvPr>
        <xdr:cNvSpPr/>
      </xdr:nvSpPr>
      <xdr:spPr>
        <a:xfrm>
          <a:off x="13887450" y="10239738"/>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1633</xdr:rowOff>
    </xdr:from>
    <xdr:to>
      <xdr:col>85</xdr:col>
      <xdr:colOff>127000</xdr:colOff>
      <xdr:row>60</xdr:row>
      <xdr:rowOff>37556</xdr:rowOff>
    </xdr:to>
    <xdr:cxnSp macro="">
      <xdr:nvCxnSpPr>
        <xdr:cNvPr id="640" name="直線コネクタ 639">
          <a:extLst>
            <a:ext uri="{FF2B5EF4-FFF2-40B4-BE49-F238E27FC236}">
              <a16:creationId xmlns:a16="http://schemas.microsoft.com/office/drawing/2014/main" id="{EB0E7E18-2642-4B82-A242-FD90B1D905FF}"/>
            </a:ext>
          </a:extLst>
        </xdr:cNvPr>
        <xdr:cNvCxnSpPr/>
      </xdr:nvCxnSpPr>
      <xdr:spPr>
        <a:xfrm>
          <a:off x="13942060" y="10288633"/>
          <a:ext cx="762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87993</xdr:rowOff>
    </xdr:from>
    <xdr:to>
      <xdr:col>76</xdr:col>
      <xdr:colOff>165100</xdr:colOff>
      <xdr:row>60</xdr:row>
      <xdr:rowOff>18143</xdr:rowOff>
    </xdr:to>
    <xdr:sp macro="" textlink="">
      <xdr:nvSpPr>
        <xdr:cNvPr id="641" name="楕円 640">
          <a:extLst>
            <a:ext uri="{FF2B5EF4-FFF2-40B4-BE49-F238E27FC236}">
              <a16:creationId xmlns:a16="http://schemas.microsoft.com/office/drawing/2014/main" id="{3E76D6B9-BAC6-4B0F-AF0E-2E27F1BF4787}"/>
            </a:ext>
          </a:extLst>
        </xdr:cNvPr>
        <xdr:cNvSpPr/>
      </xdr:nvSpPr>
      <xdr:spPr>
        <a:xfrm>
          <a:off x="13089890" y="10207353"/>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138793</xdr:rowOff>
    </xdr:from>
    <xdr:to>
      <xdr:col>81</xdr:col>
      <xdr:colOff>50800</xdr:colOff>
      <xdr:row>60</xdr:row>
      <xdr:rowOff>1633</xdr:rowOff>
    </xdr:to>
    <xdr:cxnSp macro="">
      <xdr:nvCxnSpPr>
        <xdr:cNvPr id="642" name="直線コネクタ 641">
          <a:extLst>
            <a:ext uri="{FF2B5EF4-FFF2-40B4-BE49-F238E27FC236}">
              <a16:creationId xmlns:a16="http://schemas.microsoft.com/office/drawing/2014/main" id="{54E4F351-5E76-471C-AD50-8A5D225342C6}"/>
            </a:ext>
          </a:extLst>
        </xdr:cNvPr>
        <xdr:cNvCxnSpPr/>
      </xdr:nvCxnSpPr>
      <xdr:spPr>
        <a:xfrm>
          <a:off x="13144500" y="10250533"/>
          <a:ext cx="79756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53703</xdr:rowOff>
    </xdr:from>
    <xdr:to>
      <xdr:col>72</xdr:col>
      <xdr:colOff>38100</xdr:colOff>
      <xdr:row>59</xdr:row>
      <xdr:rowOff>155303</xdr:rowOff>
    </xdr:to>
    <xdr:sp macro="" textlink="">
      <xdr:nvSpPr>
        <xdr:cNvPr id="643" name="楕円 642">
          <a:extLst>
            <a:ext uri="{FF2B5EF4-FFF2-40B4-BE49-F238E27FC236}">
              <a16:creationId xmlns:a16="http://schemas.microsoft.com/office/drawing/2014/main" id="{B02AA81D-54A8-4BAF-B9B5-182723E59FF8}"/>
            </a:ext>
          </a:extLst>
        </xdr:cNvPr>
        <xdr:cNvSpPr/>
      </xdr:nvSpPr>
      <xdr:spPr>
        <a:xfrm>
          <a:off x="12303760" y="10173063"/>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104503</xdr:rowOff>
    </xdr:from>
    <xdr:to>
      <xdr:col>76</xdr:col>
      <xdr:colOff>114300</xdr:colOff>
      <xdr:row>59</xdr:row>
      <xdr:rowOff>138793</xdr:rowOff>
    </xdr:to>
    <xdr:cxnSp macro="">
      <xdr:nvCxnSpPr>
        <xdr:cNvPr id="644" name="直線コネクタ 643">
          <a:extLst>
            <a:ext uri="{FF2B5EF4-FFF2-40B4-BE49-F238E27FC236}">
              <a16:creationId xmlns:a16="http://schemas.microsoft.com/office/drawing/2014/main" id="{5F079B43-9AF1-42AC-B919-B149ACC38EA6}"/>
            </a:ext>
          </a:extLst>
        </xdr:cNvPr>
        <xdr:cNvCxnSpPr/>
      </xdr:nvCxnSpPr>
      <xdr:spPr>
        <a:xfrm>
          <a:off x="12346940" y="10218148"/>
          <a:ext cx="79756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19413</xdr:rowOff>
    </xdr:from>
    <xdr:to>
      <xdr:col>67</xdr:col>
      <xdr:colOff>101600</xdr:colOff>
      <xdr:row>59</xdr:row>
      <xdr:rowOff>121013</xdr:rowOff>
    </xdr:to>
    <xdr:sp macro="" textlink="">
      <xdr:nvSpPr>
        <xdr:cNvPr id="645" name="楕円 644">
          <a:extLst>
            <a:ext uri="{FF2B5EF4-FFF2-40B4-BE49-F238E27FC236}">
              <a16:creationId xmlns:a16="http://schemas.microsoft.com/office/drawing/2014/main" id="{ED41D99A-6D8B-4188-B174-6DDF3C995994}"/>
            </a:ext>
          </a:extLst>
        </xdr:cNvPr>
        <xdr:cNvSpPr/>
      </xdr:nvSpPr>
      <xdr:spPr>
        <a:xfrm>
          <a:off x="11487150" y="10131153"/>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70213</xdr:rowOff>
    </xdr:from>
    <xdr:to>
      <xdr:col>71</xdr:col>
      <xdr:colOff>177800</xdr:colOff>
      <xdr:row>59</xdr:row>
      <xdr:rowOff>104503</xdr:rowOff>
    </xdr:to>
    <xdr:cxnSp macro="">
      <xdr:nvCxnSpPr>
        <xdr:cNvPr id="646" name="直線コネクタ 645">
          <a:extLst>
            <a:ext uri="{FF2B5EF4-FFF2-40B4-BE49-F238E27FC236}">
              <a16:creationId xmlns:a16="http://schemas.microsoft.com/office/drawing/2014/main" id="{B870FEFE-CA2A-4E03-A88E-35D608440222}"/>
            </a:ext>
          </a:extLst>
        </xdr:cNvPr>
        <xdr:cNvCxnSpPr/>
      </xdr:nvCxnSpPr>
      <xdr:spPr>
        <a:xfrm>
          <a:off x="11541760" y="10183858"/>
          <a:ext cx="80518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118671</xdr:rowOff>
    </xdr:from>
    <xdr:ext cx="405111" cy="259045"/>
    <xdr:sp macro="" textlink="">
      <xdr:nvSpPr>
        <xdr:cNvPr id="647" name="n_1aveValue【保健センター・保健所】&#10;有形固定資産減価償却率">
          <a:extLst>
            <a:ext uri="{FF2B5EF4-FFF2-40B4-BE49-F238E27FC236}">
              <a16:creationId xmlns:a16="http://schemas.microsoft.com/office/drawing/2014/main" id="{6B3DF609-7720-4486-A244-F9B83BB08B52}"/>
            </a:ext>
          </a:extLst>
        </xdr:cNvPr>
        <xdr:cNvSpPr txBox="1"/>
      </xdr:nvSpPr>
      <xdr:spPr>
        <a:xfrm>
          <a:off x="13738234" y="104075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87647</xdr:rowOff>
    </xdr:from>
    <xdr:ext cx="405111" cy="259045"/>
    <xdr:sp macro="" textlink="">
      <xdr:nvSpPr>
        <xdr:cNvPr id="648" name="n_2aveValue【保健センター・保健所】&#10;有形固定資産減価償却率">
          <a:extLst>
            <a:ext uri="{FF2B5EF4-FFF2-40B4-BE49-F238E27FC236}">
              <a16:creationId xmlns:a16="http://schemas.microsoft.com/office/drawing/2014/main" id="{FAE91EAC-D261-49EF-9D95-B021A2A917F1}"/>
            </a:ext>
          </a:extLst>
        </xdr:cNvPr>
        <xdr:cNvSpPr txBox="1"/>
      </xdr:nvSpPr>
      <xdr:spPr>
        <a:xfrm>
          <a:off x="12957184" y="10378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81115</xdr:rowOff>
    </xdr:from>
    <xdr:ext cx="405111" cy="259045"/>
    <xdr:sp macro="" textlink="">
      <xdr:nvSpPr>
        <xdr:cNvPr id="649" name="n_3aveValue【保健センター・保健所】&#10;有形固定資産減価償却率">
          <a:extLst>
            <a:ext uri="{FF2B5EF4-FFF2-40B4-BE49-F238E27FC236}">
              <a16:creationId xmlns:a16="http://schemas.microsoft.com/office/drawing/2014/main" id="{54182277-0BCD-4412-83ED-DF2036B5CB6E}"/>
            </a:ext>
          </a:extLst>
        </xdr:cNvPr>
        <xdr:cNvSpPr txBox="1"/>
      </xdr:nvSpPr>
      <xdr:spPr>
        <a:xfrm>
          <a:off x="12171054" y="103700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92546</xdr:rowOff>
    </xdr:from>
    <xdr:ext cx="405111" cy="259045"/>
    <xdr:sp macro="" textlink="">
      <xdr:nvSpPr>
        <xdr:cNvPr id="650" name="n_4aveValue【保健センター・保健所】&#10;有形固定資産減価償却率">
          <a:extLst>
            <a:ext uri="{FF2B5EF4-FFF2-40B4-BE49-F238E27FC236}">
              <a16:creationId xmlns:a16="http://schemas.microsoft.com/office/drawing/2014/main" id="{2DC34E21-362B-4FA4-88E1-2EE0DB2CB142}"/>
            </a:ext>
          </a:extLst>
        </xdr:cNvPr>
        <xdr:cNvSpPr txBox="1"/>
      </xdr:nvSpPr>
      <xdr:spPr>
        <a:xfrm>
          <a:off x="11354444" y="103833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68960</xdr:rowOff>
    </xdr:from>
    <xdr:ext cx="405111" cy="259045"/>
    <xdr:sp macro="" textlink="">
      <xdr:nvSpPr>
        <xdr:cNvPr id="651" name="n_1mainValue【保健センター・保健所】&#10;有形固定資産減価償却率">
          <a:extLst>
            <a:ext uri="{FF2B5EF4-FFF2-40B4-BE49-F238E27FC236}">
              <a16:creationId xmlns:a16="http://schemas.microsoft.com/office/drawing/2014/main" id="{429D75CA-26E9-439D-B694-23C37BD8E1D7}"/>
            </a:ext>
          </a:extLst>
        </xdr:cNvPr>
        <xdr:cNvSpPr txBox="1"/>
      </xdr:nvSpPr>
      <xdr:spPr>
        <a:xfrm>
          <a:off x="13738234" y="100111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34670</xdr:rowOff>
    </xdr:from>
    <xdr:ext cx="405111" cy="259045"/>
    <xdr:sp macro="" textlink="">
      <xdr:nvSpPr>
        <xdr:cNvPr id="652" name="n_2mainValue【保健センター・保健所】&#10;有形固定資産減価償却率">
          <a:extLst>
            <a:ext uri="{FF2B5EF4-FFF2-40B4-BE49-F238E27FC236}">
              <a16:creationId xmlns:a16="http://schemas.microsoft.com/office/drawing/2014/main" id="{9CEE8741-3347-44E5-983F-7BF733A9E114}"/>
            </a:ext>
          </a:extLst>
        </xdr:cNvPr>
        <xdr:cNvSpPr txBox="1"/>
      </xdr:nvSpPr>
      <xdr:spPr>
        <a:xfrm>
          <a:off x="12957184" y="99787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380</xdr:rowOff>
    </xdr:from>
    <xdr:ext cx="405111" cy="259045"/>
    <xdr:sp macro="" textlink="">
      <xdr:nvSpPr>
        <xdr:cNvPr id="653" name="n_3mainValue【保健センター・保健所】&#10;有形固定資産減価償却率">
          <a:extLst>
            <a:ext uri="{FF2B5EF4-FFF2-40B4-BE49-F238E27FC236}">
              <a16:creationId xmlns:a16="http://schemas.microsoft.com/office/drawing/2014/main" id="{5AF520C3-F741-46D8-AE85-7E4069158AC5}"/>
            </a:ext>
          </a:extLst>
        </xdr:cNvPr>
        <xdr:cNvSpPr txBox="1"/>
      </xdr:nvSpPr>
      <xdr:spPr>
        <a:xfrm>
          <a:off x="12171054" y="99444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137540</xdr:rowOff>
    </xdr:from>
    <xdr:ext cx="405111" cy="259045"/>
    <xdr:sp macro="" textlink="">
      <xdr:nvSpPr>
        <xdr:cNvPr id="654" name="n_4mainValue【保健センター・保健所】&#10;有形固定資産減価償却率">
          <a:extLst>
            <a:ext uri="{FF2B5EF4-FFF2-40B4-BE49-F238E27FC236}">
              <a16:creationId xmlns:a16="http://schemas.microsoft.com/office/drawing/2014/main" id="{233659D1-DF9A-45CE-91D9-D57332511DF6}"/>
            </a:ext>
          </a:extLst>
        </xdr:cNvPr>
        <xdr:cNvSpPr txBox="1"/>
      </xdr:nvSpPr>
      <xdr:spPr>
        <a:xfrm>
          <a:off x="11354444" y="99063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55" name="正方形/長方形 654">
          <a:extLst>
            <a:ext uri="{FF2B5EF4-FFF2-40B4-BE49-F238E27FC236}">
              <a16:creationId xmlns:a16="http://schemas.microsoft.com/office/drawing/2014/main" id="{1B75ECC8-A593-4AFE-B2E6-A58A690DD398}"/>
            </a:ext>
          </a:extLst>
        </xdr:cNvPr>
        <xdr:cNvSpPr/>
      </xdr:nvSpPr>
      <xdr:spPr>
        <a:xfrm>
          <a:off x="164592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56" name="正方形/長方形 655">
          <a:extLst>
            <a:ext uri="{FF2B5EF4-FFF2-40B4-BE49-F238E27FC236}">
              <a16:creationId xmlns:a16="http://schemas.microsoft.com/office/drawing/2014/main" id="{6FEBC26C-4F0D-41AE-8BB3-7E1CE3BC4FB8}"/>
            </a:ext>
          </a:extLst>
        </xdr:cNvPr>
        <xdr:cNvSpPr/>
      </xdr:nvSpPr>
      <xdr:spPr>
        <a:xfrm>
          <a:off x="165900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57" name="正方形/長方形 656">
          <a:extLst>
            <a:ext uri="{FF2B5EF4-FFF2-40B4-BE49-F238E27FC236}">
              <a16:creationId xmlns:a16="http://schemas.microsoft.com/office/drawing/2014/main" id="{33A3040E-40D5-4301-BE58-15872DF91956}"/>
            </a:ext>
          </a:extLst>
        </xdr:cNvPr>
        <xdr:cNvSpPr/>
      </xdr:nvSpPr>
      <xdr:spPr>
        <a:xfrm>
          <a:off x="165900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58" name="正方形/長方形 657">
          <a:extLst>
            <a:ext uri="{FF2B5EF4-FFF2-40B4-BE49-F238E27FC236}">
              <a16:creationId xmlns:a16="http://schemas.microsoft.com/office/drawing/2014/main" id="{D6959C59-EBE9-4886-B005-C682A9706C29}"/>
            </a:ext>
          </a:extLst>
        </xdr:cNvPr>
        <xdr:cNvSpPr/>
      </xdr:nvSpPr>
      <xdr:spPr>
        <a:xfrm>
          <a:off x="174879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59" name="正方形/長方形 658">
          <a:extLst>
            <a:ext uri="{FF2B5EF4-FFF2-40B4-BE49-F238E27FC236}">
              <a16:creationId xmlns:a16="http://schemas.microsoft.com/office/drawing/2014/main" id="{BEAC6B04-E9E9-4084-BFE0-F479E7E4F1B0}"/>
            </a:ext>
          </a:extLst>
        </xdr:cNvPr>
        <xdr:cNvSpPr/>
      </xdr:nvSpPr>
      <xdr:spPr>
        <a:xfrm>
          <a:off x="174879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60" name="正方形/長方形 659">
          <a:extLst>
            <a:ext uri="{FF2B5EF4-FFF2-40B4-BE49-F238E27FC236}">
              <a16:creationId xmlns:a16="http://schemas.microsoft.com/office/drawing/2014/main" id="{6868098F-3165-4647-AEC6-709F971B44B4}"/>
            </a:ext>
          </a:extLst>
        </xdr:cNvPr>
        <xdr:cNvSpPr/>
      </xdr:nvSpPr>
      <xdr:spPr>
        <a:xfrm>
          <a:off x="185166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61" name="正方形/長方形 660">
          <a:extLst>
            <a:ext uri="{FF2B5EF4-FFF2-40B4-BE49-F238E27FC236}">
              <a16:creationId xmlns:a16="http://schemas.microsoft.com/office/drawing/2014/main" id="{73780867-CEEE-4E47-8698-D391243651D7}"/>
            </a:ext>
          </a:extLst>
        </xdr:cNvPr>
        <xdr:cNvSpPr/>
      </xdr:nvSpPr>
      <xdr:spPr>
        <a:xfrm>
          <a:off x="185166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62" name="正方形/長方形 661">
          <a:extLst>
            <a:ext uri="{FF2B5EF4-FFF2-40B4-BE49-F238E27FC236}">
              <a16:creationId xmlns:a16="http://schemas.microsoft.com/office/drawing/2014/main" id="{A0326807-AC87-42DF-9152-956FCD44AB37}"/>
            </a:ext>
          </a:extLst>
        </xdr:cNvPr>
        <xdr:cNvSpPr/>
      </xdr:nvSpPr>
      <xdr:spPr>
        <a:xfrm>
          <a:off x="164592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63" name="テキスト ボックス 662">
          <a:extLst>
            <a:ext uri="{FF2B5EF4-FFF2-40B4-BE49-F238E27FC236}">
              <a16:creationId xmlns:a16="http://schemas.microsoft.com/office/drawing/2014/main" id="{7B4EF63A-0B7D-4ADF-8F28-FE543FB4D01C}"/>
            </a:ext>
          </a:extLst>
        </xdr:cNvPr>
        <xdr:cNvSpPr txBox="1"/>
      </xdr:nvSpPr>
      <xdr:spPr>
        <a:xfrm>
          <a:off x="1644015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64" name="直線コネクタ 663">
          <a:extLst>
            <a:ext uri="{FF2B5EF4-FFF2-40B4-BE49-F238E27FC236}">
              <a16:creationId xmlns:a16="http://schemas.microsoft.com/office/drawing/2014/main" id="{B959C5BF-2A34-43FE-8E6B-12CBF9DA0E17}"/>
            </a:ext>
          </a:extLst>
        </xdr:cNvPr>
        <xdr:cNvCxnSpPr/>
      </xdr:nvCxnSpPr>
      <xdr:spPr>
        <a:xfrm>
          <a:off x="164592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665" name="直線コネクタ 664">
          <a:extLst>
            <a:ext uri="{FF2B5EF4-FFF2-40B4-BE49-F238E27FC236}">
              <a16:creationId xmlns:a16="http://schemas.microsoft.com/office/drawing/2014/main" id="{CE223551-650B-4D4A-827C-12E68D34B9A7}"/>
            </a:ext>
          </a:extLst>
        </xdr:cNvPr>
        <xdr:cNvCxnSpPr/>
      </xdr:nvCxnSpPr>
      <xdr:spPr>
        <a:xfrm>
          <a:off x="16459200" y="10972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666" name="テキスト ボックス 665">
          <a:extLst>
            <a:ext uri="{FF2B5EF4-FFF2-40B4-BE49-F238E27FC236}">
              <a16:creationId xmlns:a16="http://schemas.microsoft.com/office/drawing/2014/main" id="{4C0DF371-CC2E-424E-B360-7B2518ECB1EE}"/>
            </a:ext>
          </a:extLst>
        </xdr:cNvPr>
        <xdr:cNvSpPr txBox="1"/>
      </xdr:nvSpPr>
      <xdr:spPr>
        <a:xfrm>
          <a:off x="16047266" y="108286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667" name="直線コネクタ 666">
          <a:extLst>
            <a:ext uri="{FF2B5EF4-FFF2-40B4-BE49-F238E27FC236}">
              <a16:creationId xmlns:a16="http://schemas.microsoft.com/office/drawing/2014/main" id="{93DE26FE-C966-4A43-9864-100F040C1F7E}"/>
            </a:ext>
          </a:extLst>
        </xdr:cNvPr>
        <xdr:cNvCxnSpPr/>
      </xdr:nvCxnSpPr>
      <xdr:spPr>
        <a:xfrm>
          <a:off x="16459200" y="1051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668" name="テキスト ボックス 667">
          <a:extLst>
            <a:ext uri="{FF2B5EF4-FFF2-40B4-BE49-F238E27FC236}">
              <a16:creationId xmlns:a16="http://schemas.microsoft.com/office/drawing/2014/main" id="{C1F869EA-B9EB-4AB7-982A-6B2C682D97BC}"/>
            </a:ext>
          </a:extLst>
        </xdr:cNvPr>
        <xdr:cNvSpPr txBox="1"/>
      </xdr:nvSpPr>
      <xdr:spPr>
        <a:xfrm>
          <a:off x="16047266" y="103752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669" name="直線コネクタ 668">
          <a:extLst>
            <a:ext uri="{FF2B5EF4-FFF2-40B4-BE49-F238E27FC236}">
              <a16:creationId xmlns:a16="http://schemas.microsoft.com/office/drawing/2014/main" id="{056FA832-6D73-48CF-B170-3CF9E7DDD42A}"/>
            </a:ext>
          </a:extLst>
        </xdr:cNvPr>
        <xdr:cNvCxnSpPr/>
      </xdr:nvCxnSpPr>
      <xdr:spPr>
        <a:xfrm>
          <a:off x="16459200" y="1005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670" name="テキスト ボックス 669">
          <a:extLst>
            <a:ext uri="{FF2B5EF4-FFF2-40B4-BE49-F238E27FC236}">
              <a16:creationId xmlns:a16="http://schemas.microsoft.com/office/drawing/2014/main" id="{5DE42F7A-7A4C-4A19-B15B-8B63FD29F4D6}"/>
            </a:ext>
          </a:extLst>
        </xdr:cNvPr>
        <xdr:cNvSpPr txBox="1"/>
      </xdr:nvSpPr>
      <xdr:spPr>
        <a:xfrm>
          <a:off x="16047266" y="99142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671" name="直線コネクタ 670">
          <a:extLst>
            <a:ext uri="{FF2B5EF4-FFF2-40B4-BE49-F238E27FC236}">
              <a16:creationId xmlns:a16="http://schemas.microsoft.com/office/drawing/2014/main" id="{7C7D94D0-7389-4265-B5DB-CE33B778DEAA}"/>
            </a:ext>
          </a:extLst>
        </xdr:cNvPr>
        <xdr:cNvCxnSpPr/>
      </xdr:nvCxnSpPr>
      <xdr:spPr>
        <a:xfrm>
          <a:off x="16459200" y="96012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672" name="テキスト ボックス 671">
          <a:extLst>
            <a:ext uri="{FF2B5EF4-FFF2-40B4-BE49-F238E27FC236}">
              <a16:creationId xmlns:a16="http://schemas.microsoft.com/office/drawing/2014/main" id="{87CAA5E2-D896-45D5-B699-B6FDD91145A7}"/>
            </a:ext>
          </a:extLst>
        </xdr:cNvPr>
        <xdr:cNvSpPr txBox="1"/>
      </xdr:nvSpPr>
      <xdr:spPr>
        <a:xfrm>
          <a:off x="16047266" y="94570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73" name="直線コネクタ 672">
          <a:extLst>
            <a:ext uri="{FF2B5EF4-FFF2-40B4-BE49-F238E27FC236}">
              <a16:creationId xmlns:a16="http://schemas.microsoft.com/office/drawing/2014/main" id="{B00D31E2-9C8B-425E-B044-ABAB066A73BA}"/>
            </a:ext>
          </a:extLst>
        </xdr:cNvPr>
        <xdr:cNvCxnSpPr/>
      </xdr:nvCxnSpPr>
      <xdr:spPr>
        <a:xfrm>
          <a:off x="164592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674" name="テキスト ボックス 673">
          <a:extLst>
            <a:ext uri="{FF2B5EF4-FFF2-40B4-BE49-F238E27FC236}">
              <a16:creationId xmlns:a16="http://schemas.microsoft.com/office/drawing/2014/main" id="{4E9B844A-39C4-477C-8A3B-ACF070D14AD2}"/>
            </a:ext>
          </a:extLst>
        </xdr:cNvPr>
        <xdr:cNvSpPr txBox="1"/>
      </xdr:nvSpPr>
      <xdr:spPr>
        <a:xfrm>
          <a:off x="16047266" y="900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75" name="【保健センター・保健所】&#10;一人当たり面積グラフ枠">
          <a:extLst>
            <a:ext uri="{FF2B5EF4-FFF2-40B4-BE49-F238E27FC236}">
              <a16:creationId xmlns:a16="http://schemas.microsoft.com/office/drawing/2014/main" id="{AEE8AAC1-ACC3-489D-8943-7A80EF104E70}"/>
            </a:ext>
          </a:extLst>
        </xdr:cNvPr>
        <xdr:cNvSpPr/>
      </xdr:nvSpPr>
      <xdr:spPr>
        <a:xfrm>
          <a:off x="164592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57</xdr:row>
      <xdr:rowOff>123901</xdr:rowOff>
    </xdr:from>
    <xdr:to>
      <xdr:col>116</xdr:col>
      <xdr:colOff>62864</xdr:colOff>
      <xdr:row>63</xdr:row>
      <xdr:rowOff>163220</xdr:rowOff>
    </xdr:to>
    <xdr:cxnSp macro="">
      <xdr:nvCxnSpPr>
        <xdr:cNvPr id="676" name="直線コネクタ 675">
          <a:extLst>
            <a:ext uri="{FF2B5EF4-FFF2-40B4-BE49-F238E27FC236}">
              <a16:creationId xmlns:a16="http://schemas.microsoft.com/office/drawing/2014/main" id="{0CE6794F-DE63-4ECD-B734-19F586D3448E}"/>
            </a:ext>
          </a:extLst>
        </xdr:cNvPr>
        <xdr:cNvCxnSpPr/>
      </xdr:nvCxnSpPr>
      <xdr:spPr>
        <a:xfrm flipV="1">
          <a:off x="19947254" y="9898456"/>
          <a:ext cx="0" cy="10680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167047</xdr:rowOff>
    </xdr:from>
    <xdr:ext cx="469744" cy="259045"/>
    <xdr:sp macro="" textlink="">
      <xdr:nvSpPr>
        <xdr:cNvPr id="677" name="【保健センター・保健所】&#10;一人当たり面積最小値テキスト">
          <a:extLst>
            <a:ext uri="{FF2B5EF4-FFF2-40B4-BE49-F238E27FC236}">
              <a16:creationId xmlns:a16="http://schemas.microsoft.com/office/drawing/2014/main" id="{E92FC3D4-122C-4213-87A8-3039DAE6BAA0}"/>
            </a:ext>
          </a:extLst>
        </xdr:cNvPr>
        <xdr:cNvSpPr txBox="1"/>
      </xdr:nvSpPr>
      <xdr:spPr>
        <a:xfrm>
          <a:off x="19985990" y="10972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163220</xdr:rowOff>
    </xdr:from>
    <xdr:to>
      <xdr:col>116</xdr:col>
      <xdr:colOff>152400</xdr:colOff>
      <xdr:row>63</xdr:row>
      <xdr:rowOff>163220</xdr:rowOff>
    </xdr:to>
    <xdr:cxnSp macro="">
      <xdr:nvCxnSpPr>
        <xdr:cNvPr id="678" name="直線コネクタ 677">
          <a:extLst>
            <a:ext uri="{FF2B5EF4-FFF2-40B4-BE49-F238E27FC236}">
              <a16:creationId xmlns:a16="http://schemas.microsoft.com/office/drawing/2014/main" id="{AF4272E8-863C-4C6A-B51C-B981435B8C43}"/>
            </a:ext>
          </a:extLst>
        </xdr:cNvPr>
        <xdr:cNvCxnSpPr/>
      </xdr:nvCxnSpPr>
      <xdr:spPr>
        <a:xfrm>
          <a:off x="19885660" y="1096647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56</xdr:row>
      <xdr:rowOff>70578</xdr:rowOff>
    </xdr:from>
    <xdr:ext cx="469744" cy="259045"/>
    <xdr:sp macro="" textlink="">
      <xdr:nvSpPr>
        <xdr:cNvPr id="679" name="【保健センター・保健所】&#10;一人当たり面積最大値テキスト">
          <a:extLst>
            <a:ext uri="{FF2B5EF4-FFF2-40B4-BE49-F238E27FC236}">
              <a16:creationId xmlns:a16="http://schemas.microsoft.com/office/drawing/2014/main" id="{79BA67F9-B199-4759-A3BD-D52AF383C425}"/>
            </a:ext>
          </a:extLst>
        </xdr:cNvPr>
        <xdr:cNvSpPr txBox="1"/>
      </xdr:nvSpPr>
      <xdr:spPr>
        <a:xfrm>
          <a:off x="19985990" y="9669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57</xdr:row>
      <xdr:rowOff>123901</xdr:rowOff>
    </xdr:from>
    <xdr:to>
      <xdr:col>116</xdr:col>
      <xdr:colOff>152400</xdr:colOff>
      <xdr:row>57</xdr:row>
      <xdr:rowOff>123901</xdr:rowOff>
    </xdr:to>
    <xdr:cxnSp macro="">
      <xdr:nvCxnSpPr>
        <xdr:cNvPr id="680" name="直線コネクタ 679">
          <a:extLst>
            <a:ext uri="{FF2B5EF4-FFF2-40B4-BE49-F238E27FC236}">
              <a16:creationId xmlns:a16="http://schemas.microsoft.com/office/drawing/2014/main" id="{D946A66C-13AC-4C66-8B3B-F2E97AFA76B4}"/>
            </a:ext>
          </a:extLst>
        </xdr:cNvPr>
        <xdr:cNvCxnSpPr/>
      </xdr:nvCxnSpPr>
      <xdr:spPr>
        <a:xfrm>
          <a:off x="19885660" y="989845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39641</xdr:rowOff>
    </xdr:from>
    <xdr:ext cx="469744" cy="259045"/>
    <xdr:sp macro="" textlink="">
      <xdr:nvSpPr>
        <xdr:cNvPr id="681" name="【保健センター・保健所】&#10;一人当たり面積平均値テキスト">
          <a:extLst>
            <a:ext uri="{FF2B5EF4-FFF2-40B4-BE49-F238E27FC236}">
              <a16:creationId xmlns:a16="http://schemas.microsoft.com/office/drawing/2014/main" id="{C09BDEF1-9CB8-41FA-BA67-64FA9E0C5E76}"/>
            </a:ext>
          </a:extLst>
        </xdr:cNvPr>
        <xdr:cNvSpPr txBox="1"/>
      </xdr:nvSpPr>
      <xdr:spPr>
        <a:xfrm>
          <a:off x="19985990" y="1066954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61214</xdr:rowOff>
    </xdr:from>
    <xdr:to>
      <xdr:col>116</xdr:col>
      <xdr:colOff>114300</xdr:colOff>
      <xdr:row>62</xdr:row>
      <xdr:rowOff>162814</xdr:rowOff>
    </xdr:to>
    <xdr:sp macro="" textlink="">
      <xdr:nvSpPr>
        <xdr:cNvPr id="682" name="フローチャート: 判断 681">
          <a:extLst>
            <a:ext uri="{FF2B5EF4-FFF2-40B4-BE49-F238E27FC236}">
              <a16:creationId xmlns:a16="http://schemas.microsoft.com/office/drawing/2014/main" id="{E54AC75B-ABD8-456C-AC60-088B704C51AF}"/>
            </a:ext>
          </a:extLst>
        </xdr:cNvPr>
        <xdr:cNvSpPr/>
      </xdr:nvSpPr>
      <xdr:spPr>
        <a:xfrm>
          <a:off x="19904710" y="10687304"/>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62585</xdr:rowOff>
    </xdr:from>
    <xdr:to>
      <xdr:col>112</xdr:col>
      <xdr:colOff>38100</xdr:colOff>
      <xdr:row>62</xdr:row>
      <xdr:rowOff>164185</xdr:rowOff>
    </xdr:to>
    <xdr:sp macro="" textlink="">
      <xdr:nvSpPr>
        <xdr:cNvPr id="683" name="フローチャート: 判断 682">
          <a:extLst>
            <a:ext uri="{FF2B5EF4-FFF2-40B4-BE49-F238E27FC236}">
              <a16:creationId xmlns:a16="http://schemas.microsoft.com/office/drawing/2014/main" id="{4D6D2A2B-0ABE-427B-9B67-9F59FCCDA69E}"/>
            </a:ext>
          </a:extLst>
        </xdr:cNvPr>
        <xdr:cNvSpPr/>
      </xdr:nvSpPr>
      <xdr:spPr>
        <a:xfrm>
          <a:off x="19161760" y="10688675"/>
          <a:ext cx="7874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76759</xdr:rowOff>
    </xdr:from>
    <xdr:to>
      <xdr:col>107</xdr:col>
      <xdr:colOff>101600</xdr:colOff>
      <xdr:row>63</xdr:row>
      <xdr:rowOff>6909</xdr:rowOff>
    </xdr:to>
    <xdr:sp macro="" textlink="">
      <xdr:nvSpPr>
        <xdr:cNvPr id="684" name="フローチャート: 判断 683">
          <a:extLst>
            <a:ext uri="{FF2B5EF4-FFF2-40B4-BE49-F238E27FC236}">
              <a16:creationId xmlns:a16="http://schemas.microsoft.com/office/drawing/2014/main" id="{A18B63CF-CD6F-48C0-A91C-7EA240F82B1E}"/>
            </a:ext>
          </a:extLst>
        </xdr:cNvPr>
        <xdr:cNvSpPr/>
      </xdr:nvSpPr>
      <xdr:spPr>
        <a:xfrm>
          <a:off x="18345150" y="10706659"/>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84989</xdr:rowOff>
    </xdr:from>
    <xdr:to>
      <xdr:col>102</xdr:col>
      <xdr:colOff>165100</xdr:colOff>
      <xdr:row>63</xdr:row>
      <xdr:rowOff>15139</xdr:rowOff>
    </xdr:to>
    <xdr:sp macro="" textlink="">
      <xdr:nvSpPr>
        <xdr:cNvPr id="685" name="フローチャート: 判断 684">
          <a:extLst>
            <a:ext uri="{FF2B5EF4-FFF2-40B4-BE49-F238E27FC236}">
              <a16:creationId xmlns:a16="http://schemas.microsoft.com/office/drawing/2014/main" id="{738A61A6-8FE0-4EC8-8179-70750EE6905A}"/>
            </a:ext>
          </a:extLst>
        </xdr:cNvPr>
        <xdr:cNvSpPr/>
      </xdr:nvSpPr>
      <xdr:spPr>
        <a:xfrm>
          <a:off x="17547590" y="10716794"/>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98704</xdr:rowOff>
    </xdr:from>
    <xdr:to>
      <xdr:col>98</xdr:col>
      <xdr:colOff>38100</xdr:colOff>
      <xdr:row>63</xdr:row>
      <xdr:rowOff>28854</xdr:rowOff>
    </xdr:to>
    <xdr:sp macro="" textlink="">
      <xdr:nvSpPr>
        <xdr:cNvPr id="686" name="フローチャート: 判断 685">
          <a:extLst>
            <a:ext uri="{FF2B5EF4-FFF2-40B4-BE49-F238E27FC236}">
              <a16:creationId xmlns:a16="http://schemas.microsoft.com/office/drawing/2014/main" id="{0F34599E-9289-405E-90EF-B21FE8B1B19D}"/>
            </a:ext>
          </a:extLst>
        </xdr:cNvPr>
        <xdr:cNvSpPr/>
      </xdr:nvSpPr>
      <xdr:spPr>
        <a:xfrm>
          <a:off x="16761460" y="10724794"/>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87" name="テキスト ボックス 686">
          <a:extLst>
            <a:ext uri="{FF2B5EF4-FFF2-40B4-BE49-F238E27FC236}">
              <a16:creationId xmlns:a16="http://schemas.microsoft.com/office/drawing/2014/main" id="{974DD173-3BB1-4D02-ADD8-3F0122EACCCE}"/>
            </a:ext>
          </a:extLst>
        </xdr:cNvPr>
        <xdr:cNvSpPr txBox="1"/>
      </xdr:nvSpPr>
      <xdr:spPr>
        <a:xfrm>
          <a:off x="197764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88" name="テキスト ボックス 687">
          <a:extLst>
            <a:ext uri="{FF2B5EF4-FFF2-40B4-BE49-F238E27FC236}">
              <a16:creationId xmlns:a16="http://schemas.microsoft.com/office/drawing/2014/main" id="{BAA8C821-18E3-4823-A308-3595E8B18D15}"/>
            </a:ext>
          </a:extLst>
        </xdr:cNvPr>
        <xdr:cNvSpPr txBox="1"/>
      </xdr:nvSpPr>
      <xdr:spPr>
        <a:xfrm>
          <a:off x="190334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89" name="テキスト ボックス 688">
          <a:extLst>
            <a:ext uri="{FF2B5EF4-FFF2-40B4-BE49-F238E27FC236}">
              <a16:creationId xmlns:a16="http://schemas.microsoft.com/office/drawing/2014/main" id="{9C065B55-D04F-497F-9AEB-1EBE46622F85}"/>
            </a:ext>
          </a:extLst>
        </xdr:cNvPr>
        <xdr:cNvSpPr txBox="1"/>
      </xdr:nvSpPr>
      <xdr:spPr>
        <a:xfrm>
          <a:off x="182283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90" name="テキスト ボックス 689">
          <a:extLst>
            <a:ext uri="{FF2B5EF4-FFF2-40B4-BE49-F238E27FC236}">
              <a16:creationId xmlns:a16="http://schemas.microsoft.com/office/drawing/2014/main" id="{DA308914-F0F7-47B2-8AD0-A07819C77D5A}"/>
            </a:ext>
          </a:extLst>
        </xdr:cNvPr>
        <xdr:cNvSpPr txBox="1"/>
      </xdr:nvSpPr>
      <xdr:spPr>
        <a:xfrm>
          <a:off x="174307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91" name="テキスト ボックス 690">
          <a:extLst>
            <a:ext uri="{FF2B5EF4-FFF2-40B4-BE49-F238E27FC236}">
              <a16:creationId xmlns:a16="http://schemas.microsoft.com/office/drawing/2014/main" id="{CD9572BD-5A5F-4171-BAFD-509189FE4C91}"/>
            </a:ext>
          </a:extLst>
        </xdr:cNvPr>
        <xdr:cNvSpPr txBox="1"/>
      </xdr:nvSpPr>
      <xdr:spPr>
        <a:xfrm>
          <a:off x="166331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35154</xdr:rowOff>
    </xdr:from>
    <xdr:to>
      <xdr:col>116</xdr:col>
      <xdr:colOff>114300</xdr:colOff>
      <xdr:row>62</xdr:row>
      <xdr:rowOff>136754</xdr:rowOff>
    </xdr:to>
    <xdr:sp macro="" textlink="">
      <xdr:nvSpPr>
        <xdr:cNvPr id="692" name="楕円 691">
          <a:extLst>
            <a:ext uri="{FF2B5EF4-FFF2-40B4-BE49-F238E27FC236}">
              <a16:creationId xmlns:a16="http://schemas.microsoft.com/office/drawing/2014/main" id="{FC072773-3671-40D6-B4F3-6AE4879C8469}"/>
            </a:ext>
          </a:extLst>
        </xdr:cNvPr>
        <xdr:cNvSpPr/>
      </xdr:nvSpPr>
      <xdr:spPr>
        <a:xfrm>
          <a:off x="19904710" y="10665054"/>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58031</xdr:rowOff>
    </xdr:from>
    <xdr:ext cx="469744" cy="259045"/>
    <xdr:sp macro="" textlink="">
      <xdr:nvSpPr>
        <xdr:cNvPr id="693" name="【保健センター・保健所】&#10;一人当たり面積該当値テキスト">
          <a:extLst>
            <a:ext uri="{FF2B5EF4-FFF2-40B4-BE49-F238E27FC236}">
              <a16:creationId xmlns:a16="http://schemas.microsoft.com/office/drawing/2014/main" id="{A6971E73-FC96-4E5B-8C85-4AE55D130DD9}"/>
            </a:ext>
          </a:extLst>
        </xdr:cNvPr>
        <xdr:cNvSpPr txBox="1"/>
      </xdr:nvSpPr>
      <xdr:spPr>
        <a:xfrm>
          <a:off x="19985990" y="105126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43383</xdr:rowOff>
    </xdr:from>
    <xdr:to>
      <xdr:col>112</xdr:col>
      <xdr:colOff>38100</xdr:colOff>
      <xdr:row>62</xdr:row>
      <xdr:rowOff>144983</xdr:rowOff>
    </xdr:to>
    <xdr:sp macro="" textlink="">
      <xdr:nvSpPr>
        <xdr:cNvPr id="694" name="楕円 693">
          <a:extLst>
            <a:ext uri="{FF2B5EF4-FFF2-40B4-BE49-F238E27FC236}">
              <a16:creationId xmlns:a16="http://schemas.microsoft.com/office/drawing/2014/main" id="{47119D39-98DD-4F7A-BFD5-6676515DAAD1}"/>
            </a:ext>
          </a:extLst>
        </xdr:cNvPr>
        <xdr:cNvSpPr/>
      </xdr:nvSpPr>
      <xdr:spPr>
        <a:xfrm>
          <a:off x="19161760" y="10675188"/>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85954</xdr:rowOff>
    </xdr:from>
    <xdr:to>
      <xdr:col>116</xdr:col>
      <xdr:colOff>63500</xdr:colOff>
      <xdr:row>62</xdr:row>
      <xdr:rowOff>94183</xdr:rowOff>
    </xdr:to>
    <xdr:cxnSp macro="">
      <xdr:nvCxnSpPr>
        <xdr:cNvPr id="695" name="直線コネクタ 694">
          <a:extLst>
            <a:ext uri="{FF2B5EF4-FFF2-40B4-BE49-F238E27FC236}">
              <a16:creationId xmlns:a16="http://schemas.microsoft.com/office/drawing/2014/main" id="{7BAD0D32-683D-4250-920E-F2F60311BEFA}"/>
            </a:ext>
          </a:extLst>
        </xdr:cNvPr>
        <xdr:cNvCxnSpPr/>
      </xdr:nvCxnSpPr>
      <xdr:spPr>
        <a:xfrm flipV="1">
          <a:off x="19204940" y="10717759"/>
          <a:ext cx="742950" cy="101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48413</xdr:rowOff>
    </xdr:from>
    <xdr:to>
      <xdr:col>107</xdr:col>
      <xdr:colOff>101600</xdr:colOff>
      <xdr:row>62</xdr:row>
      <xdr:rowOff>150013</xdr:rowOff>
    </xdr:to>
    <xdr:sp macro="" textlink="">
      <xdr:nvSpPr>
        <xdr:cNvPr id="696" name="楕円 695">
          <a:extLst>
            <a:ext uri="{FF2B5EF4-FFF2-40B4-BE49-F238E27FC236}">
              <a16:creationId xmlns:a16="http://schemas.microsoft.com/office/drawing/2014/main" id="{B765A737-B302-42BC-83CB-A2FEECD86985}"/>
            </a:ext>
          </a:extLst>
        </xdr:cNvPr>
        <xdr:cNvSpPr/>
      </xdr:nvSpPr>
      <xdr:spPr>
        <a:xfrm>
          <a:off x="18345150" y="10680218"/>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94183</xdr:rowOff>
    </xdr:from>
    <xdr:to>
      <xdr:col>111</xdr:col>
      <xdr:colOff>177800</xdr:colOff>
      <xdr:row>62</xdr:row>
      <xdr:rowOff>99213</xdr:rowOff>
    </xdr:to>
    <xdr:cxnSp macro="">
      <xdr:nvCxnSpPr>
        <xdr:cNvPr id="697" name="直線コネクタ 696">
          <a:extLst>
            <a:ext uri="{FF2B5EF4-FFF2-40B4-BE49-F238E27FC236}">
              <a16:creationId xmlns:a16="http://schemas.microsoft.com/office/drawing/2014/main" id="{6FEE7927-620F-4F09-B1F1-8E64BC2EF005}"/>
            </a:ext>
          </a:extLst>
        </xdr:cNvPr>
        <xdr:cNvCxnSpPr/>
      </xdr:nvCxnSpPr>
      <xdr:spPr>
        <a:xfrm flipV="1">
          <a:off x="18399760" y="10727893"/>
          <a:ext cx="80518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54813</xdr:rowOff>
    </xdr:from>
    <xdr:to>
      <xdr:col>102</xdr:col>
      <xdr:colOff>165100</xdr:colOff>
      <xdr:row>62</xdr:row>
      <xdr:rowOff>156413</xdr:rowOff>
    </xdr:to>
    <xdr:sp macro="" textlink="">
      <xdr:nvSpPr>
        <xdr:cNvPr id="698" name="楕円 697">
          <a:extLst>
            <a:ext uri="{FF2B5EF4-FFF2-40B4-BE49-F238E27FC236}">
              <a16:creationId xmlns:a16="http://schemas.microsoft.com/office/drawing/2014/main" id="{A1CC9F6A-F60F-409F-96CF-F8521A8F45B8}"/>
            </a:ext>
          </a:extLst>
        </xdr:cNvPr>
        <xdr:cNvSpPr/>
      </xdr:nvSpPr>
      <xdr:spPr>
        <a:xfrm>
          <a:off x="17547590" y="10688523"/>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99213</xdr:rowOff>
    </xdr:from>
    <xdr:to>
      <xdr:col>107</xdr:col>
      <xdr:colOff>50800</xdr:colOff>
      <xdr:row>62</xdr:row>
      <xdr:rowOff>105613</xdr:rowOff>
    </xdr:to>
    <xdr:cxnSp macro="">
      <xdr:nvCxnSpPr>
        <xdr:cNvPr id="699" name="直線コネクタ 698">
          <a:extLst>
            <a:ext uri="{FF2B5EF4-FFF2-40B4-BE49-F238E27FC236}">
              <a16:creationId xmlns:a16="http://schemas.microsoft.com/office/drawing/2014/main" id="{4EA5EF4E-60BD-4999-875A-DCF10673DDD1}"/>
            </a:ext>
          </a:extLst>
        </xdr:cNvPr>
        <xdr:cNvCxnSpPr/>
      </xdr:nvCxnSpPr>
      <xdr:spPr>
        <a:xfrm flipV="1">
          <a:off x="17602200" y="10725303"/>
          <a:ext cx="797560" cy="8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57099</xdr:rowOff>
    </xdr:from>
    <xdr:to>
      <xdr:col>98</xdr:col>
      <xdr:colOff>38100</xdr:colOff>
      <xdr:row>62</xdr:row>
      <xdr:rowOff>158699</xdr:rowOff>
    </xdr:to>
    <xdr:sp macro="" textlink="">
      <xdr:nvSpPr>
        <xdr:cNvPr id="700" name="楕円 699">
          <a:extLst>
            <a:ext uri="{FF2B5EF4-FFF2-40B4-BE49-F238E27FC236}">
              <a16:creationId xmlns:a16="http://schemas.microsoft.com/office/drawing/2014/main" id="{137E24B9-72A0-4655-ABBD-DE9A970EC98D}"/>
            </a:ext>
          </a:extLst>
        </xdr:cNvPr>
        <xdr:cNvSpPr/>
      </xdr:nvSpPr>
      <xdr:spPr>
        <a:xfrm>
          <a:off x="16761460" y="10690809"/>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105613</xdr:rowOff>
    </xdr:from>
    <xdr:to>
      <xdr:col>102</xdr:col>
      <xdr:colOff>114300</xdr:colOff>
      <xdr:row>62</xdr:row>
      <xdr:rowOff>107899</xdr:rowOff>
    </xdr:to>
    <xdr:cxnSp macro="">
      <xdr:nvCxnSpPr>
        <xdr:cNvPr id="701" name="直線コネクタ 700">
          <a:extLst>
            <a:ext uri="{FF2B5EF4-FFF2-40B4-BE49-F238E27FC236}">
              <a16:creationId xmlns:a16="http://schemas.microsoft.com/office/drawing/2014/main" id="{5ABD7FA4-1CA6-43AE-A2CE-A4A78A9B4350}"/>
            </a:ext>
          </a:extLst>
        </xdr:cNvPr>
        <xdr:cNvCxnSpPr/>
      </xdr:nvCxnSpPr>
      <xdr:spPr>
        <a:xfrm flipV="1">
          <a:off x="16804640" y="10733608"/>
          <a:ext cx="79756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155312</xdr:rowOff>
    </xdr:from>
    <xdr:ext cx="469744" cy="259045"/>
    <xdr:sp macro="" textlink="">
      <xdr:nvSpPr>
        <xdr:cNvPr id="702" name="n_1aveValue【保健センター・保健所】&#10;一人当たり面積">
          <a:extLst>
            <a:ext uri="{FF2B5EF4-FFF2-40B4-BE49-F238E27FC236}">
              <a16:creationId xmlns:a16="http://schemas.microsoft.com/office/drawing/2014/main" id="{6E3F80D0-056E-4702-9F57-890A2D461CDD}"/>
            </a:ext>
          </a:extLst>
        </xdr:cNvPr>
        <xdr:cNvSpPr txBox="1"/>
      </xdr:nvSpPr>
      <xdr:spPr>
        <a:xfrm>
          <a:off x="18982132" y="107852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169486</xdr:rowOff>
    </xdr:from>
    <xdr:ext cx="469744" cy="259045"/>
    <xdr:sp macro="" textlink="">
      <xdr:nvSpPr>
        <xdr:cNvPr id="703" name="n_2aveValue【保健センター・保健所】&#10;一人当たり面積">
          <a:extLst>
            <a:ext uri="{FF2B5EF4-FFF2-40B4-BE49-F238E27FC236}">
              <a16:creationId xmlns:a16="http://schemas.microsoft.com/office/drawing/2014/main" id="{875236C7-D3BB-4B07-BBCD-5570D82F36CA}"/>
            </a:ext>
          </a:extLst>
        </xdr:cNvPr>
        <xdr:cNvSpPr txBox="1"/>
      </xdr:nvSpPr>
      <xdr:spPr>
        <a:xfrm>
          <a:off x="18182032" y="108031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6266</xdr:rowOff>
    </xdr:from>
    <xdr:ext cx="469744" cy="259045"/>
    <xdr:sp macro="" textlink="">
      <xdr:nvSpPr>
        <xdr:cNvPr id="704" name="n_3aveValue【保健センター・保健所】&#10;一人当たり面積">
          <a:extLst>
            <a:ext uri="{FF2B5EF4-FFF2-40B4-BE49-F238E27FC236}">
              <a16:creationId xmlns:a16="http://schemas.microsoft.com/office/drawing/2014/main" id="{C7FF1B67-C300-4F0D-9DAB-95AE9CA7D28E}"/>
            </a:ext>
          </a:extLst>
        </xdr:cNvPr>
        <xdr:cNvSpPr txBox="1"/>
      </xdr:nvSpPr>
      <xdr:spPr>
        <a:xfrm>
          <a:off x="17384472" y="108095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19981</xdr:rowOff>
    </xdr:from>
    <xdr:ext cx="469744" cy="259045"/>
    <xdr:sp macro="" textlink="">
      <xdr:nvSpPr>
        <xdr:cNvPr id="705" name="n_4aveValue【保健センター・保健所】&#10;一人当たり面積">
          <a:extLst>
            <a:ext uri="{FF2B5EF4-FFF2-40B4-BE49-F238E27FC236}">
              <a16:creationId xmlns:a16="http://schemas.microsoft.com/office/drawing/2014/main" id="{A17D9833-4BD9-4BC7-8C19-4EB495960954}"/>
            </a:ext>
          </a:extLst>
        </xdr:cNvPr>
        <xdr:cNvSpPr txBox="1"/>
      </xdr:nvSpPr>
      <xdr:spPr>
        <a:xfrm>
          <a:off x="16588817" y="108175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60</xdr:row>
      <xdr:rowOff>161510</xdr:rowOff>
    </xdr:from>
    <xdr:ext cx="469744" cy="259045"/>
    <xdr:sp macro="" textlink="">
      <xdr:nvSpPr>
        <xdr:cNvPr id="706" name="n_1mainValue【保健センター・保健所】&#10;一人当たり面積">
          <a:extLst>
            <a:ext uri="{FF2B5EF4-FFF2-40B4-BE49-F238E27FC236}">
              <a16:creationId xmlns:a16="http://schemas.microsoft.com/office/drawing/2014/main" id="{F597C6E0-BDDA-4322-8C52-8337E77EBB15}"/>
            </a:ext>
          </a:extLst>
        </xdr:cNvPr>
        <xdr:cNvSpPr txBox="1"/>
      </xdr:nvSpPr>
      <xdr:spPr>
        <a:xfrm>
          <a:off x="18982132" y="10450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166540</xdr:rowOff>
    </xdr:from>
    <xdr:ext cx="469744" cy="259045"/>
    <xdr:sp macro="" textlink="">
      <xdr:nvSpPr>
        <xdr:cNvPr id="707" name="n_2mainValue【保健センター・保健所】&#10;一人当たり面積">
          <a:extLst>
            <a:ext uri="{FF2B5EF4-FFF2-40B4-BE49-F238E27FC236}">
              <a16:creationId xmlns:a16="http://schemas.microsoft.com/office/drawing/2014/main" id="{72903596-022D-45AC-B251-DBBDD9544CC0}"/>
            </a:ext>
          </a:extLst>
        </xdr:cNvPr>
        <xdr:cNvSpPr txBox="1"/>
      </xdr:nvSpPr>
      <xdr:spPr>
        <a:xfrm>
          <a:off x="18182032" y="104573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1490</xdr:rowOff>
    </xdr:from>
    <xdr:ext cx="469744" cy="259045"/>
    <xdr:sp macro="" textlink="">
      <xdr:nvSpPr>
        <xdr:cNvPr id="708" name="n_3mainValue【保健センター・保健所】&#10;一人当たり面積">
          <a:extLst>
            <a:ext uri="{FF2B5EF4-FFF2-40B4-BE49-F238E27FC236}">
              <a16:creationId xmlns:a16="http://schemas.microsoft.com/office/drawing/2014/main" id="{C06582D8-99EC-4861-8604-6FF52233513B}"/>
            </a:ext>
          </a:extLst>
        </xdr:cNvPr>
        <xdr:cNvSpPr txBox="1"/>
      </xdr:nvSpPr>
      <xdr:spPr>
        <a:xfrm>
          <a:off x="17384472" y="104599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3776</xdr:rowOff>
    </xdr:from>
    <xdr:ext cx="469744" cy="259045"/>
    <xdr:sp macro="" textlink="">
      <xdr:nvSpPr>
        <xdr:cNvPr id="709" name="n_4mainValue【保健センター・保健所】&#10;一人当たり面積">
          <a:extLst>
            <a:ext uri="{FF2B5EF4-FFF2-40B4-BE49-F238E27FC236}">
              <a16:creationId xmlns:a16="http://schemas.microsoft.com/office/drawing/2014/main" id="{01D2BC1A-BF3B-4FA5-A5CF-AA461FD9849B}"/>
            </a:ext>
          </a:extLst>
        </xdr:cNvPr>
        <xdr:cNvSpPr txBox="1"/>
      </xdr:nvSpPr>
      <xdr:spPr>
        <a:xfrm>
          <a:off x="16588817" y="104622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10" name="正方形/長方形 709">
          <a:extLst>
            <a:ext uri="{FF2B5EF4-FFF2-40B4-BE49-F238E27FC236}">
              <a16:creationId xmlns:a16="http://schemas.microsoft.com/office/drawing/2014/main" id="{8DCDF5A9-49E8-47FD-94B2-576C05466347}"/>
            </a:ext>
          </a:extLst>
        </xdr:cNvPr>
        <xdr:cNvSpPr/>
      </xdr:nvSpPr>
      <xdr:spPr>
        <a:xfrm>
          <a:off x="1120394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11" name="正方形/長方形 710">
          <a:extLst>
            <a:ext uri="{FF2B5EF4-FFF2-40B4-BE49-F238E27FC236}">
              <a16:creationId xmlns:a16="http://schemas.microsoft.com/office/drawing/2014/main" id="{7D113E6F-32FE-4A98-AAB1-41EC4E5C146E}"/>
            </a:ext>
          </a:extLst>
        </xdr:cNvPr>
        <xdr:cNvSpPr/>
      </xdr:nvSpPr>
      <xdr:spPr>
        <a:xfrm>
          <a:off x="113157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12" name="正方形/長方形 711">
          <a:extLst>
            <a:ext uri="{FF2B5EF4-FFF2-40B4-BE49-F238E27FC236}">
              <a16:creationId xmlns:a16="http://schemas.microsoft.com/office/drawing/2014/main" id="{CC37CA4E-2C11-4316-8A07-AB3C5EC23FC2}"/>
            </a:ext>
          </a:extLst>
        </xdr:cNvPr>
        <xdr:cNvSpPr/>
      </xdr:nvSpPr>
      <xdr:spPr>
        <a:xfrm>
          <a:off x="113157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13" name="正方形/長方形 712">
          <a:extLst>
            <a:ext uri="{FF2B5EF4-FFF2-40B4-BE49-F238E27FC236}">
              <a16:creationId xmlns:a16="http://schemas.microsoft.com/office/drawing/2014/main" id="{883575BE-7D95-4B27-9562-B01DDF7AC61E}"/>
            </a:ext>
          </a:extLst>
        </xdr:cNvPr>
        <xdr:cNvSpPr/>
      </xdr:nvSpPr>
      <xdr:spPr>
        <a:xfrm>
          <a:off x="122326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14" name="正方形/長方形 713">
          <a:extLst>
            <a:ext uri="{FF2B5EF4-FFF2-40B4-BE49-F238E27FC236}">
              <a16:creationId xmlns:a16="http://schemas.microsoft.com/office/drawing/2014/main" id="{2383C2BD-C02F-4065-B85C-23EEF56D8FA0}"/>
            </a:ext>
          </a:extLst>
        </xdr:cNvPr>
        <xdr:cNvSpPr/>
      </xdr:nvSpPr>
      <xdr:spPr>
        <a:xfrm>
          <a:off x="122326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15" name="正方形/長方形 714">
          <a:extLst>
            <a:ext uri="{FF2B5EF4-FFF2-40B4-BE49-F238E27FC236}">
              <a16:creationId xmlns:a16="http://schemas.microsoft.com/office/drawing/2014/main" id="{7D95FE22-2746-45F3-8B26-8B4AAEECBFC5}"/>
            </a:ext>
          </a:extLst>
        </xdr:cNvPr>
        <xdr:cNvSpPr/>
      </xdr:nvSpPr>
      <xdr:spPr>
        <a:xfrm>
          <a:off x="132613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16" name="正方形/長方形 715">
          <a:extLst>
            <a:ext uri="{FF2B5EF4-FFF2-40B4-BE49-F238E27FC236}">
              <a16:creationId xmlns:a16="http://schemas.microsoft.com/office/drawing/2014/main" id="{EB9BE7CA-CEA5-4607-942D-0B38F20ABCB9}"/>
            </a:ext>
          </a:extLst>
        </xdr:cNvPr>
        <xdr:cNvSpPr/>
      </xdr:nvSpPr>
      <xdr:spPr>
        <a:xfrm>
          <a:off x="132613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17" name="正方形/長方形 716">
          <a:extLst>
            <a:ext uri="{FF2B5EF4-FFF2-40B4-BE49-F238E27FC236}">
              <a16:creationId xmlns:a16="http://schemas.microsoft.com/office/drawing/2014/main" id="{3C87D4FF-6711-4798-B066-16F3D72B4E2E}"/>
            </a:ext>
          </a:extLst>
        </xdr:cNvPr>
        <xdr:cNvSpPr/>
      </xdr:nvSpPr>
      <xdr:spPr>
        <a:xfrm>
          <a:off x="11203940" y="1295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18" name="テキスト ボックス 717">
          <a:extLst>
            <a:ext uri="{FF2B5EF4-FFF2-40B4-BE49-F238E27FC236}">
              <a16:creationId xmlns:a16="http://schemas.microsoft.com/office/drawing/2014/main" id="{CBA0F673-B041-4B52-B00D-96E07EFAD99A}"/>
            </a:ext>
          </a:extLst>
        </xdr:cNvPr>
        <xdr:cNvSpPr txBox="1"/>
      </xdr:nvSpPr>
      <xdr:spPr>
        <a:xfrm>
          <a:off x="1116584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19" name="直線コネクタ 718">
          <a:extLst>
            <a:ext uri="{FF2B5EF4-FFF2-40B4-BE49-F238E27FC236}">
              <a16:creationId xmlns:a16="http://schemas.microsoft.com/office/drawing/2014/main" id="{9096B40E-9B6E-46E1-BB53-6757A1A6B278}"/>
            </a:ext>
          </a:extLst>
        </xdr:cNvPr>
        <xdr:cNvCxnSpPr/>
      </xdr:nvCxnSpPr>
      <xdr:spPr>
        <a:xfrm>
          <a:off x="1120394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20" name="テキスト ボックス 719">
          <a:extLst>
            <a:ext uri="{FF2B5EF4-FFF2-40B4-BE49-F238E27FC236}">
              <a16:creationId xmlns:a16="http://schemas.microsoft.com/office/drawing/2014/main" id="{0D71836F-B8F5-4A67-B7D5-73225EEA2AEB}"/>
            </a:ext>
          </a:extLst>
        </xdr:cNvPr>
        <xdr:cNvSpPr txBox="1"/>
      </xdr:nvSpPr>
      <xdr:spPr>
        <a:xfrm>
          <a:off x="10801531" y="1509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721" name="直線コネクタ 720">
          <a:extLst>
            <a:ext uri="{FF2B5EF4-FFF2-40B4-BE49-F238E27FC236}">
              <a16:creationId xmlns:a16="http://schemas.microsoft.com/office/drawing/2014/main" id="{B45AD9FC-DED2-4C2F-B37D-0A2F8011ED31}"/>
            </a:ext>
          </a:extLst>
        </xdr:cNvPr>
        <xdr:cNvCxnSpPr/>
      </xdr:nvCxnSpPr>
      <xdr:spPr>
        <a:xfrm>
          <a:off x="11203940" y="1491723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722" name="テキスト ボックス 721">
          <a:extLst>
            <a:ext uri="{FF2B5EF4-FFF2-40B4-BE49-F238E27FC236}">
              <a16:creationId xmlns:a16="http://schemas.microsoft.com/office/drawing/2014/main" id="{4ED151BC-080C-44E1-BD69-09DAD55974E6}"/>
            </a:ext>
          </a:extLst>
        </xdr:cNvPr>
        <xdr:cNvSpPr txBox="1"/>
      </xdr:nvSpPr>
      <xdr:spPr>
        <a:xfrm>
          <a:off x="10801531" y="1476739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723" name="直線コネクタ 722">
          <a:extLst>
            <a:ext uri="{FF2B5EF4-FFF2-40B4-BE49-F238E27FC236}">
              <a16:creationId xmlns:a16="http://schemas.microsoft.com/office/drawing/2014/main" id="{0632E91F-2EFF-4872-B656-D69E8D194DCA}"/>
            </a:ext>
          </a:extLst>
        </xdr:cNvPr>
        <xdr:cNvCxnSpPr/>
      </xdr:nvCxnSpPr>
      <xdr:spPr>
        <a:xfrm>
          <a:off x="11203940" y="1459066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724" name="テキスト ボックス 723">
          <a:extLst>
            <a:ext uri="{FF2B5EF4-FFF2-40B4-BE49-F238E27FC236}">
              <a16:creationId xmlns:a16="http://schemas.microsoft.com/office/drawing/2014/main" id="{FF7FAC25-047A-45C0-93AD-ACC0BAB87739}"/>
            </a:ext>
          </a:extLst>
        </xdr:cNvPr>
        <xdr:cNvSpPr txBox="1"/>
      </xdr:nvSpPr>
      <xdr:spPr>
        <a:xfrm>
          <a:off x="10842791" y="1444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725" name="直線コネクタ 724">
          <a:extLst>
            <a:ext uri="{FF2B5EF4-FFF2-40B4-BE49-F238E27FC236}">
              <a16:creationId xmlns:a16="http://schemas.microsoft.com/office/drawing/2014/main" id="{BEB92F0A-4FC9-4A39-AC57-2EBC09293F00}"/>
            </a:ext>
          </a:extLst>
        </xdr:cNvPr>
        <xdr:cNvCxnSpPr/>
      </xdr:nvCxnSpPr>
      <xdr:spPr>
        <a:xfrm>
          <a:off x="11203940" y="1425838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726" name="テキスト ボックス 725">
          <a:extLst>
            <a:ext uri="{FF2B5EF4-FFF2-40B4-BE49-F238E27FC236}">
              <a16:creationId xmlns:a16="http://schemas.microsoft.com/office/drawing/2014/main" id="{59E18F2D-CC93-4F47-B56B-F80E41809357}"/>
            </a:ext>
          </a:extLst>
        </xdr:cNvPr>
        <xdr:cNvSpPr txBox="1"/>
      </xdr:nvSpPr>
      <xdr:spPr>
        <a:xfrm>
          <a:off x="10842791" y="1411425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727" name="直線コネクタ 726">
          <a:extLst>
            <a:ext uri="{FF2B5EF4-FFF2-40B4-BE49-F238E27FC236}">
              <a16:creationId xmlns:a16="http://schemas.microsoft.com/office/drawing/2014/main" id="{284094F8-B474-4C6F-BBDB-A7D934CDA24C}"/>
            </a:ext>
          </a:extLst>
        </xdr:cNvPr>
        <xdr:cNvCxnSpPr/>
      </xdr:nvCxnSpPr>
      <xdr:spPr>
        <a:xfrm>
          <a:off x="11203940" y="1393561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728" name="テキスト ボックス 727">
          <a:extLst>
            <a:ext uri="{FF2B5EF4-FFF2-40B4-BE49-F238E27FC236}">
              <a16:creationId xmlns:a16="http://schemas.microsoft.com/office/drawing/2014/main" id="{E1BAC0CB-66A7-4650-952B-0DE962955F54}"/>
            </a:ext>
          </a:extLst>
        </xdr:cNvPr>
        <xdr:cNvSpPr txBox="1"/>
      </xdr:nvSpPr>
      <xdr:spPr>
        <a:xfrm>
          <a:off x="1084279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729" name="直線コネクタ 728">
          <a:extLst>
            <a:ext uri="{FF2B5EF4-FFF2-40B4-BE49-F238E27FC236}">
              <a16:creationId xmlns:a16="http://schemas.microsoft.com/office/drawing/2014/main" id="{C16A938E-FA85-4E47-B9EC-135378E20048}"/>
            </a:ext>
          </a:extLst>
        </xdr:cNvPr>
        <xdr:cNvCxnSpPr/>
      </xdr:nvCxnSpPr>
      <xdr:spPr>
        <a:xfrm>
          <a:off x="11203940" y="1360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730" name="テキスト ボックス 729">
          <a:extLst>
            <a:ext uri="{FF2B5EF4-FFF2-40B4-BE49-F238E27FC236}">
              <a16:creationId xmlns:a16="http://schemas.microsoft.com/office/drawing/2014/main" id="{16023F4E-0519-499A-8D61-13E019B60860}"/>
            </a:ext>
          </a:extLst>
        </xdr:cNvPr>
        <xdr:cNvSpPr txBox="1"/>
      </xdr:nvSpPr>
      <xdr:spPr>
        <a:xfrm>
          <a:off x="10842791" y="1346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731" name="直線コネクタ 730">
          <a:extLst>
            <a:ext uri="{FF2B5EF4-FFF2-40B4-BE49-F238E27FC236}">
              <a16:creationId xmlns:a16="http://schemas.microsoft.com/office/drawing/2014/main" id="{F5514447-9B28-4C12-BE10-E13971BC87FA}"/>
            </a:ext>
          </a:extLst>
        </xdr:cNvPr>
        <xdr:cNvCxnSpPr/>
      </xdr:nvCxnSpPr>
      <xdr:spPr>
        <a:xfrm>
          <a:off x="11203940" y="1328057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732" name="テキスト ボックス 731">
          <a:extLst>
            <a:ext uri="{FF2B5EF4-FFF2-40B4-BE49-F238E27FC236}">
              <a16:creationId xmlns:a16="http://schemas.microsoft.com/office/drawing/2014/main" id="{E9ECA570-9AC3-4A7F-A1F2-4BFD10CC3D1D}"/>
            </a:ext>
          </a:extLst>
        </xdr:cNvPr>
        <xdr:cNvSpPr txBox="1"/>
      </xdr:nvSpPr>
      <xdr:spPr>
        <a:xfrm>
          <a:off x="10905006" y="13136443"/>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33" name="直線コネクタ 732">
          <a:extLst>
            <a:ext uri="{FF2B5EF4-FFF2-40B4-BE49-F238E27FC236}">
              <a16:creationId xmlns:a16="http://schemas.microsoft.com/office/drawing/2014/main" id="{C66933A8-87E0-44D2-97CC-1F708E02D88C}"/>
            </a:ext>
          </a:extLst>
        </xdr:cNvPr>
        <xdr:cNvCxnSpPr/>
      </xdr:nvCxnSpPr>
      <xdr:spPr>
        <a:xfrm>
          <a:off x="1120394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734" name="【消防施設】&#10;有形固定資産減価償却率グラフ枠">
          <a:extLst>
            <a:ext uri="{FF2B5EF4-FFF2-40B4-BE49-F238E27FC236}">
              <a16:creationId xmlns:a16="http://schemas.microsoft.com/office/drawing/2014/main" id="{A0A402EA-E324-4D47-904D-35869A40AE2A}"/>
            </a:ext>
          </a:extLst>
        </xdr:cNvPr>
        <xdr:cNvSpPr/>
      </xdr:nvSpPr>
      <xdr:spPr>
        <a:xfrm>
          <a:off x="11203940" y="1295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544</xdr:rowOff>
    </xdr:from>
    <xdr:to>
      <xdr:col>85</xdr:col>
      <xdr:colOff>126364</xdr:colOff>
      <xdr:row>86</xdr:row>
      <xdr:rowOff>168729</xdr:rowOff>
    </xdr:to>
    <xdr:cxnSp macro="">
      <xdr:nvCxnSpPr>
        <xdr:cNvPr id="735" name="直線コネクタ 734">
          <a:extLst>
            <a:ext uri="{FF2B5EF4-FFF2-40B4-BE49-F238E27FC236}">
              <a16:creationId xmlns:a16="http://schemas.microsoft.com/office/drawing/2014/main" id="{65417A0A-2D83-4AFA-B341-9FEDB80AEDCC}"/>
            </a:ext>
          </a:extLst>
        </xdr:cNvPr>
        <xdr:cNvCxnSpPr/>
      </xdr:nvCxnSpPr>
      <xdr:spPr>
        <a:xfrm flipV="1">
          <a:off x="14703424" y="13373644"/>
          <a:ext cx="0" cy="15435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736" name="【消防施設】&#10;有形固定資産減価償却率最小値テキスト">
          <a:extLst>
            <a:ext uri="{FF2B5EF4-FFF2-40B4-BE49-F238E27FC236}">
              <a16:creationId xmlns:a16="http://schemas.microsoft.com/office/drawing/2014/main" id="{003F4EC0-2473-4838-84BF-F42C879450A8}"/>
            </a:ext>
          </a:extLst>
        </xdr:cNvPr>
        <xdr:cNvSpPr txBox="1"/>
      </xdr:nvSpPr>
      <xdr:spPr>
        <a:xfrm>
          <a:off x="1474216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737" name="直線コネクタ 736">
          <a:extLst>
            <a:ext uri="{FF2B5EF4-FFF2-40B4-BE49-F238E27FC236}">
              <a16:creationId xmlns:a16="http://schemas.microsoft.com/office/drawing/2014/main" id="{1E9A8A4C-2471-419A-A13E-92E93A3D569F}"/>
            </a:ext>
          </a:extLst>
        </xdr:cNvPr>
        <xdr:cNvCxnSpPr/>
      </xdr:nvCxnSpPr>
      <xdr:spPr>
        <a:xfrm>
          <a:off x="14611350" y="1491723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118671</xdr:rowOff>
    </xdr:from>
    <xdr:ext cx="340478" cy="259045"/>
    <xdr:sp macro="" textlink="">
      <xdr:nvSpPr>
        <xdr:cNvPr id="738" name="【消防施設】&#10;有形固定資産減価償却率最大値テキスト">
          <a:extLst>
            <a:ext uri="{FF2B5EF4-FFF2-40B4-BE49-F238E27FC236}">
              <a16:creationId xmlns:a16="http://schemas.microsoft.com/office/drawing/2014/main" id="{ACEF439E-3DCC-4670-B5F0-D31D8E690A18}"/>
            </a:ext>
          </a:extLst>
        </xdr:cNvPr>
        <xdr:cNvSpPr txBox="1"/>
      </xdr:nvSpPr>
      <xdr:spPr>
        <a:xfrm>
          <a:off x="14742160" y="1315077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544</xdr:rowOff>
    </xdr:from>
    <xdr:to>
      <xdr:col>86</xdr:col>
      <xdr:colOff>25400</xdr:colOff>
      <xdr:row>78</xdr:row>
      <xdr:rowOff>544</xdr:rowOff>
    </xdr:to>
    <xdr:cxnSp macro="">
      <xdr:nvCxnSpPr>
        <xdr:cNvPr id="739" name="直線コネクタ 738">
          <a:extLst>
            <a:ext uri="{FF2B5EF4-FFF2-40B4-BE49-F238E27FC236}">
              <a16:creationId xmlns:a16="http://schemas.microsoft.com/office/drawing/2014/main" id="{78111A7B-33E2-4B7D-98C2-1F5CBE37C192}"/>
            </a:ext>
          </a:extLst>
        </xdr:cNvPr>
        <xdr:cNvCxnSpPr/>
      </xdr:nvCxnSpPr>
      <xdr:spPr>
        <a:xfrm>
          <a:off x="14611350" y="1337364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64061</xdr:rowOff>
    </xdr:from>
    <xdr:ext cx="405111" cy="259045"/>
    <xdr:sp macro="" textlink="">
      <xdr:nvSpPr>
        <xdr:cNvPr id="740" name="【消防施設】&#10;有形固定資産減価償却率平均値テキスト">
          <a:extLst>
            <a:ext uri="{FF2B5EF4-FFF2-40B4-BE49-F238E27FC236}">
              <a16:creationId xmlns:a16="http://schemas.microsoft.com/office/drawing/2014/main" id="{A3BFD7E5-8595-41EA-BBE4-2A6C2713EFA6}"/>
            </a:ext>
          </a:extLst>
        </xdr:cNvPr>
        <xdr:cNvSpPr txBox="1"/>
      </xdr:nvSpPr>
      <xdr:spPr>
        <a:xfrm>
          <a:off x="14742160" y="1411915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41184</xdr:rowOff>
    </xdr:from>
    <xdr:to>
      <xdr:col>85</xdr:col>
      <xdr:colOff>177800</xdr:colOff>
      <xdr:row>83</xdr:row>
      <xdr:rowOff>142784</xdr:rowOff>
    </xdr:to>
    <xdr:sp macro="" textlink="">
      <xdr:nvSpPr>
        <xdr:cNvPr id="741" name="フローチャート: 判断 740">
          <a:extLst>
            <a:ext uri="{FF2B5EF4-FFF2-40B4-BE49-F238E27FC236}">
              <a16:creationId xmlns:a16="http://schemas.microsoft.com/office/drawing/2014/main" id="{D1678C29-B8CA-448A-BDDA-2DAD97603FB8}"/>
            </a:ext>
          </a:extLst>
        </xdr:cNvPr>
        <xdr:cNvSpPr/>
      </xdr:nvSpPr>
      <xdr:spPr>
        <a:xfrm>
          <a:off x="14649450" y="14271534"/>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83</xdr:row>
      <xdr:rowOff>15058</xdr:rowOff>
    </xdr:from>
    <xdr:to>
      <xdr:col>81</xdr:col>
      <xdr:colOff>101600</xdr:colOff>
      <xdr:row>83</xdr:row>
      <xdr:rowOff>116658</xdr:rowOff>
    </xdr:to>
    <xdr:sp macro="" textlink="">
      <xdr:nvSpPr>
        <xdr:cNvPr id="742" name="フローチャート: 判断 741">
          <a:extLst>
            <a:ext uri="{FF2B5EF4-FFF2-40B4-BE49-F238E27FC236}">
              <a16:creationId xmlns:a16="http://schemas.microsoft.com/office/drawing/2014/main" id="{E8F5829B-E5C7-4069-A8EE-5A1CB11F11E5}"/>
            </a:ext>
          </a:extLst>
        </xdr:cNvPr>
        <xdr:cNvSpPr/>
      </xdr:nvSpPr>
      <xdr:spPr>
        <a:xfrm>
          <a:off x="13887450" y="14249218"/>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153851</xdr:rowOff>
    </xdr:from>
    <xdr:to>
      <xdr:col>76</xdr:col>
      <xdr:colOff>165100</xdr:colOff>
      <xdr:row>83</xdr:row>
      <xdr:rowOff>84001</xdr:rowOff>
    </xdr:to>
    <xdr:sp macro="" textlink="">
      <xdr:nvSpPr>
        <xdr:cNvPr id="743" name="フローチャート: 判断 742">
          <a:extLst>
            <a:ext uri="{FF2B5EF4-FFF2-40B4-BE49-F238E27FC236}">
              <a16:creationId xmlns:a16="http://schemas.microsoft.com/office/drawing/2014/main" id="{6812C1C3-E1F1-47C0-B0D5-D82D0940D214}"/>
            </a:ext>
          </a:extLst>
        </xdr:cNvPr>
        <xdr:cNvSpPr/>
      </xdr:nvSpPr>
      <xdr:spPr>
        <a:xfrm>
          <a:off x="13089890" y="14212751"/>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114663</xdr:rowOff>
    </xdr:from>
    <xdr:to>
      <xdr:col>72</xdr:col>
      <xdr:colOff>38100</xdr:colOff>
      <xdr:row>83</xdr:row>
      <xdr:rowOff>44813</xdr:rowOff>
    </xdr:to>
    <xdr:sp macro="" textlink="">
      <xdr:nvSpPr>
        <xdr:cNvPr id="744" name="フローチャート: 判断 743">
          <a:extLst>
            <a:ext uri="{FF2B5EF4-FFF2-40B4-BE49-F238E27FC236}">
              <a16:creationId xmlns:a16="http://schemas.microsoft.com/office/drawing/2014/main" id="{586C8E3A-923E-4AFA-8062-C405B243FE61}"/>
            </a:ext>
          </a:extLst>
        </xdr:cNvPr>
        <xdr:cNvSpPr/>
      </xdr:nvSpPr>
      <xdr:spPr>
        <a:xfrm>
          <a:off x="12303760" y="14173563"/>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135889</xdr:rowOff>
    </xdr:from>
    <xdr:to>
      <xdr:col>67</xdr:col>
      <xdr:colOff>101600</xdr:colOff>
      <xdr:row>83</xdr:row>
      <xdr:rowOff>66039</xdr:rowOff>
    </xdr:to>
    <xdr:sp macro="" textlink="">
      <xdr:nvSpPr>
        <xdr:cNvPr id="745" name="フローチャート: 判断 744">
          <a:extLst>
            <a:ext uri="{FF2B5EF4-FFF2-40B4-BE49-F238E27FC236}">
              <a16:creationId xmlns:a16="http://schemas.microsoft.com/office/drawing/2014/main" id="{235FAD98-553B-484D-BC3B-2E167FBBF1C0}"/>
            </a:ext>
          </a:extLst>
        </xdr:cNvPr>
        <xdr:cNvSpPr/>
      </xdr:nvSpPr>
      <xdr:spPr>
        <a:xfrm>
          <a:off x="11487150" y="14190979"/>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46" name="テキスト ボックス 745">
          <a:extLst>
            <a:ext uri="{FF2B5EF4-FFF2-40B4-BE49-F238E27FC236}">
              <a16:creationId xmlns:a16="http://schemas.microsoft.com/office/drawing/2014/main" id="{25D787AF-747A-4E1F-9AB9-5D8B0413CC36}"/>
            </a:ext>
          </a:extLst>
        </xdr:cNvPr>
        <xdr:cNvSpPr txBox="1"/>
      </xdr:nvSpPr>
      <xdr:spPr>
        <a:xfrm>
          <a:off x="14532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47" name="テキスト ボックス 746">
          <a:extLst>
            <a:ext uri="{FF2B5EF4-FFF2-40B4-BE49-F238E27FC236}">
              <a16:creationId xmlns:a16="http://schemas.microsoft.com/office/drawing/2014/main" id="{10B3F5D2-E412-443E-B43E-D36F131C8966}"/>
            </a:ext>
          </a:extLst>
        </xdr:cNvPr>
        <xdr:cNvSpPr txBox="1"/>
      </xdr:nvSpPr>
      <xdr:spPr>
        <a:xfrm>
          <a:off x="13770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48" name="テキスト ボックス 747">
          <a:extLst>
            <a:ext uri="{FF2B5EF4-FFF2-40B4-BE49-F238E27FC236}">
              <a16:creationId xmlns:a16="http://schemas.microsoft.com/office/drawing/2014/main" id="{3F743522-0C6C-4FD6-890D-2BA28F8DA298}"/>
            </a:ext>
          </a:extLst>
        </xdr:cNvPr>
        <xdr:cNvSpPr txBox="1"/>
      </xdr:nvSpPr>
      <xdr:spPr>
        <a:xfrm>
          <a:off x="129730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49" name="テキスト ボックス 748">
          <a:extLst>
            <a:ext uri="{FF2B5EF4-FFF2-40B4-BE49-F238E27FC236}">
              <a16:creationId xmlns:a16="http://schemas.microsoft.com/office/drawing/2014/main" id="{2D9380A1-2435-49B2-9BEC-7D20509CC107}"/>
            </a:ext>
          </a:extLst>
        </xdr:cNvPr>
        <xdr:cNvSpPr txBox="1"/>
      </xdr:nvSpPr>
      <xdr:spPr>
        <a:xfrm>
          <a:off x="121754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50" name="テキスト ボックス 749">
          <a:extLst>
            <a:ext uri="{FF2B5EF4-FFF2-40B4-BE49-F238E27FC236}">
              <a16:creationId xmlns:a16="http://schemas.microsoft.com/office/drawing/2014/main" id="{E2B90250-E3DC-4E8F-8D15-F56C5F09DA13}"/>
            </a:ext>
          </a:extLst>
        </xdr:cNvPr>
        <xdr:cNvSpPr txBox="1"/>
      </xdr:nvSpPr>
      <xdr:spPr>
        <a:xfrm>
          <a:off x="113703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85</xdr:row>
      <xdr:rowOff>95069</xdr:rowOff>
    </xdr:from>
    <xdr:to>
      <xdr:col>85</xdr:col>
      <xdr:colOff>177800</xdr:colOff>
      <xdr:row>86</xdr:row>
      <xdr:rowOff>25219</xdr:rowOff>
    </xdr:to>
    <xdr:sp macro="" textlink="">
      <xdr:nvSpPr>
        <xdr:cNvPr id="751" name="楕円 750">
          <a:extLst>
            <a:ext uri="{FF2B5EF4-FFF2-40B4-BE49-F238E27FC236}">
              <a16:creationId xmlns:a16="http://schemas.microsoft.com/office/drawing/2014/main" id="{DFDD3647-ECF8-4A20-96C6-7EA17A4BAE69}"/>
            </a:ext>
          </a:extLst>
        </xdr:cNvPr>
        <xdr:cNvSpPr/>
      </xdr:nvSpPr>
      <xdr:spPr>
        <a:xfrm>
          <a:off x="14649450" y="14672129"/>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85</xdr:row>
      <xdr:rowOff>73496</xdr:rowOff>
    </xdr:from>
    <xdr:ext cx="405111" cy="259045"/>
    <xdr:sp macro="" textlink="">
      <xdr:nvSpPr>
        <xdr:cNvPr id="752" name="【消防施設】&#10;有形固定資産減価償却率該当値テキスト">
          <a:extLst>
            <a:ext uri="{FF2B5EF4-FFF2-40B4-BE49-F238E27FC236}">
              <a16:creationId xmlns:a16="http://schemas.microsoft.com/office/drawing/2014/main" id="{8CDCCF27-1ED4-4D1C-BE75-5C9E48A14E9D}"/>
            </a:ext>
          </a:extLst>
        </xdr:cNvPr>
        <xdr:cNvSpPr txBox="1"/>
      </xdr:nvSpPr>
      <xdr:spPr>
        <a:xfrm>
          <a:off x="14742160" y="146467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85</xdr:row>
      <xdr:rowOff>148952</xdr:rowOff>
    </xdr:from>
    <xdr:to>
      <xdr:col>81</xdr:col>
      <xdr:colOff>101600</xdr:colOff>
      <xdr:row>86</xdr:row>
      <xdr:rowOff>79102</xdr:rowOff>
    </xdr:to>
    <xdr:sp macro="" textlink="">
      <xdr:nvSpPr>
        <xdr:cNvPr id="753" name="楕円 752">
          <a:extLst>
            <a:ext uri="{FF2B5EF4-FFF2-40B4-BE49-F238E27FC236}">
              <a16:creationId xmlns:a16="http://schemas.microsoft.com/office/drawing/2014/main" id="{9B89EF88-8A5E-4F78-B89A-C7FA606D87F7}"/>
            </a:ext>
          </a:extLst>
        </xdr:cNvPr>
        <xdr:cNvSpPr/>
      </xdr:nvSpPr>
      <xdr:spPr>
        <a:xfrm>
          <a:off x="13887450" y="14722202"/>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85</xdr:row>
      <xdr:rowOff>145869</xdr:rowOff>
    </xdr:from>
    <xdr:to>
      <xdr:col>85</xdr:col>
      <xdr:colOff>127000</xdr:colOff>
      <xdr:row>86</xdr:row>
      <xdr:rowOff>28302</xdr:rowOff>
    </xdr:to>
    <xdr:cxnSp macro="">
      <xdr:nvCxnSpPr>
        <xdr:cNvPr id="754" name="直線コネクタ 753">
          <a:extLst>
            <a:ext uri="{FF2B5EF4-FFF2-40B4-BE49-F238E27FC236}">
              <a16:creationId xmlns:a16="http://schemas.microsoft.com/office/drawing/2014/main" id="{D909F5BF-7D80-4E64-AACB-629DCD59CFD1}"/>
            </a:ext>
          </a:extLst>
        </xdr:cNvPr>
        <xdr:cNvCxnSpPr/>
      </xdr:nvCxnSpPr>
      <xdr:spPr>
        <a:xfrm flipV="1">
          <a:off x="13942060" y="14717214"/>
          <a:ext cx="762000" cy="538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85</xdr:row>
      <xdr:rowOff>126093</xdr:rowOff>
    </xdr:from>
    <xdr:to>
      <xdr:col>76</xdr:col>
      <xdr:colOff>165100</xdr:colOff>
      <xdr:row>86</xdr:row>
      <xdr:rowOff>56243</xdr:rowOff>
    </xdr:to>
    <xdr:sp macro="" textlink="">
      <xdr:nvSpPr>
        <xdr:cNvPr id="755" name="楕円 754">
          <a:extLst>
            <a:ext uri="{FF2B5EF4-FFF2-40B4-BE49-F238E27FC236}">
              <a16:creationId xmlns:a16="http://schemas.microsoft.com/office/drawing/2014/main" id="{7F05738B-0F95-4861-8984-5E9DDA725A9F}"/>
            </a:ext>
          </a:extLst>
        </xdr:cNvPr>
        <xdr:cNvSpPr/>
      </xdr:nvSpPr>
      <xdr:spPr>
        <a:xfrm>
          <a:off x="13089890" y="14703153"/>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86</xdr:row>
      <xdr:rowOff>5443</xdr:rowOff>
    </xdr:from>
    <xdr:to>
      <xdr:col>81</xdr:col>
      <xdr:colOff>50800</xdr:colOff>
      <xdr:row>86</xdr:row>
      <xdr:rowOff>28302</xdr:rowOff>
    </xdr:to>
    <xdr:cxnSp macro="">
      <xdr:nvCxnSpPr>
        <xdr:cNvPr id="756" name="直線コネクタ 755">
          <a:extLst>
            <a:ext uri="{FF2B5EF4-FFF2-40B4-BE49-F238E27FC236}">
              <a16:creationId xmlns:a16="http://schemas.microsoft.com/office/drawing/2014/main" id="{10C3BC29-A179-4DBA-9B42-6BA82F89ADCD}"/>
            </a:ext>
          </a:extLst>
        </xdr:cNvPr>
        <xdr:cNvCxnSpPr/>
      </xdr:nvCxnSpPr>
      <xdr:spPr>
        <a:xfrm>
          <a:off x="13144500" y="14752048"/>
          <a:ext cx="797560" cy="19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85</xdr:row>
      <xdr:rowOff>101600</xdr:rowOff>
    </xdr:from>
    <xdr:to>
      <xdr:col>72</xdr:col>
      <xdr:colOff>38100</xdr:colOff>
      <xdr:row>86</xdr:row>
      <xdr:rowOff>31750</xdr:rowOff>
    </xdr:to>
    <xdr:sp macro="" textlink="">
      <xdr:nvSpPr>
        <xdr:cNvPr id="757" name="楕円 756">
          <a:extLst>
            <a:ext uri="{FF2B5EF4-FFF2-40B4-BE49-F238E27FC236}">
              <a16:creationId xmlns:a16="http://schemas.microsoft.com/office/drawing/2014/main" id="{FECC9796-40F3-4267-89FB-DAA8871606F4}"/>
            </a:ext>
          </a:extLst>
        </xdr:cNvPr>
        <xdr:cNvSpPr/>
      </xdr:nvSpPr>
      <xdr:spPr>
        <a:xfrm>
          <a:off x="12303760" y="1467104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85</xdr:row>
      <xdr:rowOff>152400</xdr:rowOff>
    </xdr:from>
    <xdr:to>
      <xdr:col>76</xdr:col>
      <xdr:colOff>114300</xdr:colOff>
      <xdr:row>86</xdr:row>
      <xdr:rowOff>5443</xdr:rowOff>
    </xdr:to>
    <xdr:cxnSp macro="">
      <xdr:nvCxnSpPr>
        <xdr:cNvPr id="758" name="直線コネクタ 757">
          <a:extLst>
            <a:ext uri="{FF2B5EF4-FFF2-40B4-BE49-F238E27FC236}">
              <a16:creationId xmlns:a16="http://schemas.microsoft.com/office/drawing/2014/main" id="{E8A9B612-7332-43A6-9E71-482A02FFDB2F}"/>
            </a:ext>
          </a:extLst>
        </xdr:cNvPr>
        <xdr:cNvCxnSpPr/>
      </xdr:nvCxnSpPr>
      <xdr:spPr>
        <a:xfrm>
          <a:off x="12346940" y="14725650"/>
          <a:ext cx="797560" cy="263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85</xdr:row>
      <xdr:rowOff>86905</xdr:rowOff>
    </xdr:from>
    <xdr:to>
      <xdr:col>67</xdr:col>
      <xdr:colOff>101600</xdr:colOff>
      <xdr:row>86</xdr:row>
      <xdr:rowOff>17055</xdr:rowOff>
    </xdr:to>
    <xdr:sp macro="" textlink="">
      <xdr:nvSpPr>
        <xdr:cNvPr id="759" name="楕円 758">
          <a:extLst>
            <a:ext uri="{FF2B5EF4-FFF2-40B4-BE49-F238E27FC236}">
              <a16:creationId xmlns:a16="http://schemas.microsoft.com/office/drawing/2014/main" id="{85ADA202-4AB7-4893-A8F0-A35DCAB18FAB}"/>
            </a:ext>
          </a:extLst>
        </xdr:cNvPr>
        <xdr:cNvSpPr/>
      </xdr:nvSpPr>
      <xdr:spPr>
        <a:xfrm>
          <a:off x="11487150" y="1466206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85</xdr:row>
      <xdr:rowOff>137705</xdr:rowOff>
    </xdr:from>
    <xdr:to>
      <xdr:col>71</xdr:col>
      <xdr:colOff>177800</xdr:colOff>
      <xdr:row>85</xdr:row>
      <xdr:rowOff>152400</xdr:rowOff>
    </xdr:to>
    <xdr:cxnSp macro="">
      <xdr:nvCxnSpPr>
        <xdr:cNvPr id="760" name="直線コネクタ 759">
          <a:extLst>
            <a:ext uri="{FF2B5EF4-FFF2-40B4-BE49-F238E27FC236}">
              <a16:creationId xmlns:a16="http://schemas.microsoft.com/office/drawing/2014/main" id="{8A012869-E276-4AC7-9CCB-CCF6D87B14C3}"/>
            </a:ext>
          </a:extLst>
        </xdr:cNvPr>
        <xdr:cNvCxnSpPr/>
      </xdr:nvCxnSpPr>
      <xdr:spPr>
        <a:xfrm>
          <a:off x="11541760" y="14707145"/>
          <a:ext cx="805180" cy="18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133185</xdr:rowOff>
    </xdr:from>
    <xdr:ext cx="405111" cy="259045"/>
    <xdr:sp macro="" textlink="">
      <xdr:nvSpPr>
        <xdr:cNvPr id="761" name="n_1aveValue【消防施設】&#10;有形固定資産減価償却率">
          <a:extLst>
            <a:ext uri="{FF2B5EF4-FFF2-40B4-BE49-F238E27FC236}">
              <a16:creationId xmlns:a16="http://schemas.microsoft.com/office/drawing/2014/main" id="{9946104A-00A2-43CA-A9D7-2C6A55CB500F}"/>
            </a:ext>
          </a:extLst>
        </xdr:cNvPr>
        <xdr:cNvSpPr txBox="1"/>
      </xdr:nvSpPr>
      <xdr:spPr>
        <a:xfrm>
          <a:off x="13738234" y="140244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100528</xdr:rowOff>
    </xdr:from>
    <xdr:ext cx="405111" cy="259045"/>
    <xdr:sp macro="" textlink="">
      <xdr:nvSpPr>
        <xdr:cNvPr id="762" name="n_2aveValue【消防施設】&#10;有形固定資産減価償却率">
          <a:extLst>
            <a:ext uri="{FF2B5EF4-FFF2-40B4-BE49-F238E27FC236}">
              <a16:creationId xmlns:a16="http://schemas.microsoft.com/office/drawing/2014/main" id="{7A1BFC15-08B8-4EDD-BECD-B9BB060A9BA0}"/>
            </a:ext>
          </a:extLst>
        </xdr:cNvPr>
        <xdr:cNvSpPr txBox="1"/>
      </xdr:nvSpPr>
      <xdr:spPr>
        <a:xfrm>
          <a:off x="12957184" y="139841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61340</xdr:rowOff>
    </xdr:from>
    <xdr:ext cx="405111" cy="259045"/>
    <xdr:sp macro="" textlink="">
      <xdr:nvSpPr>
        <xdr:cNvPr id="763" name="n_3aveValue【消防施設】&#10;有形固定資産減価償却率">
          <a:extLst>
            <a:ext uri="{FF2B5EF4-FFF2-40B4-BE49-F238E27FC236}">
              <a16:creationId xmlns:a16="http://schemas.microsoft.com/office/drawing/2014/main" id="{E9156459-498E-40F4-8209-61B66297B99E}"/>
            </a:ext>
          </a:extLst>
        </xdr:cNvPr>
        <xdr:cNvSpPr txBox="1"/>
      </xdr:nvSpPr>
      <xdr:spPr>
        <a:xfrm>
          <a:off x="12171054" y="139449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81</xdr:row>
      <xdr:rowOff>82566</xdr:rowOff>
    </xdr:from>
    <xdr:ext cx="405111" cy="259045"/>
    <xdr:sp macro="" textlink="">
      <xdr:nvSpPr>
        <xdr:cNvPr id="764" name="n_4aveValue【消防施設】&#10;有形固定資産減価償却率">
          <a:extLst>
            <a:ext uri="{FF2B5EF4-FFF2-40B4-BE49-F238E27FC236}">
              <a16:creationId xmlns:a16="http://schemas.microsoft.com/office/drawing/2014/main" id="{FD1535FD-1675-46DB-9A2C-789DEAC3B685}"/>
            </a:ext>
          </a:extLst>
        </xdr:cNvPr>
        <xdr:cNvSpPr txBox="1"/>
      </xdr:nvSpPr>
      <xdr:spPr>
        <a:xfrm>
          <a:off x="11354444" y="139719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86</xdr:row>
      <xdr:rowOff>70229</xdr:rowOff>
    </xdr:from>
    <xdr:ext cx="405111" cy="259045"/>
    <xdr:sp macro="" textlink="">
      <xdr:nvSpPr>
        <xdr:cNvPr id="765" name="n_1mainValue【消防施設】&#10;有形固定資産減価償却率">
          <a:extLst>
            <a:ext uri="{FF2B5EF4-FFF2-40B4-BE49-F238E27FC236}">
              <a16:creationId xmlns:a16="http://schemas.microsoft.com/office/drawing/2014/main" id="{86CB68F3-0763-4223-9794-D1B9DF57C024}"/>
            </a:ext>
          </a:extLst>
        </xdr:cNvPr>
        <xdr:cNvSpPr txBox="1"/>
      </xdr:nvSpPr>
      <xdr:spPr>
        <a:xfrm>
          <a:off x="13738234" y="148130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86</xdr:row>
      <xdr:rowOff>47370</xdr:rowOff>
    </xdr:from>
    <xdr:ext cx="405111" cy="259045"/>
    <xdr:sp macro="" textlink="">
      <xdr:nvSpPr>
        <xdr:cNvPr id="766" name="n_2mainValue【消防施設】&#10;有形固定資産減価償却率">
          <a:extLst>
            <a:ext uri="{FF2B5EF4-FFF2-40B4-BE49-F238E27FC236}">
              <a16:creationId xmlns:a16="http://schemas.microsoft.com/office/drawing/2014/main" id="{5B5FABF4-85D7-413C-9F64-0730AE275EC6}"/>
            </a:ext>
          </a:extLst>
        </xdr:cNvPr>
        <xdr:cNvSpPr txBox="1"/>
      </xdr:nvSpPr>
      <xdr:spPr>
        <a:xfrm>
          <a:off x="12957184" y="147939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86</xdr:row>
      <xdr:rowOff>22877</xdr:rowOff>
    </xdr:from>
    <xdr:ext cx="405111" cy="259045"/>
    <xdr:sp macro="" textlink="">
      <xdr:nvSpPr>
        <xdr:cNvPr id="767" name="n_3mainValue【消防施設】&#10;有形固定資産減価償却率">
          <a:extLst>
            <a:ext uri="{FF2B5EF4-FFF2-40B4-BE49-F238E27FC236}">
              <a16:creationId xmlns:a16="http://schemas.microsoft.com/office/drawing/2014/main" id="{70470547-2021-4CBB-B4C0-3B5D77BA955B}"/>
            </a:ext>
          </a:extLst>
        </xdr:cNvPr>
        <xdr:cNvSpPr txBox="1"/>
      </xdr:nvSpPr>
      <xdr:spPr>
        <a:xfrm>
          <a:off x="12171054" y="14763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86</xdr:row>
      <xdr:rowOff>8182</xdr:rowOff>
    </xdr:from>
    <xdr:ext cx="405111" cy="259045"/>
    <xdr:sp macro="" textlink="">
      <xdr:nvSpPr>
        <xdr:cNvPr id="768" name="n_4mainValue【消防施設】&#10;有形固定資産減価償却率">
          <a:extLst>
            <a:ext uri="{FF2B5EF4-FFF2-40B4-BE49-F238E27FC236}">
              <a16:creationId xmlns:a16="http://schemas.microsoft.com/office/drawing/2014/main" id="{E7E0F40C-E171-4458-87C0-42E019062248}"/>
            </a:ext>
          </a:extLst>
        </xdr:cNvPr>
        <xdr:cNvSpPr txBox="1"/>
      </xdr:nvSpPr>
      <xdr:spPr>
        <a:xfrm>
          <a:off x="11354444" y="147547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69" name="正方形/長方形 768">
          <a:extLst>
            <a:ext uri="{FF2B5EF4-FFF2-40B4-BE49-F238E27FC236}">
              <a16:creationId xmlns:a16="http://schemas.microsoft.com/office/drawing/2014/main" id="{606BDC6C-DF5D-4B2D-9C24-9503D4E9BAB1}"/>
            </a:ext>
          </a:extLst>
        </xdr:cNvPr>
        <xdr:cNvSpPr/>
      </xdr:nvSpPr>
      <xdr:spPr>
        <a:xfrm>
          <a:off x="164592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70" name="正方形/長方形 769">
          <a:extLst>
            <a:ext uri="{FF2B5EF4-FFF2-40B4-BE49-F238E27FC236}">
              <a16:creationId xmlns:a16="http://schemas.microsoft.com/office/drawing/2014/main" id="{CD9C712F-A614-4E28-B9A5-EDA58C6F3803}"/>
            </a:ext>
          </a:extLst>
        </xdr:cNvPr>
        <xdr:cNvSpPr/>
      </xdr:nvSpPr>
      <xdr:spPr>
        <a:xfrm>
          <a:off x="165900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71" name="正方形/長方形 770">
          <a:extLst>
            <a:ext uri="{FF2B5EF4-FFF2-40B4-BE49-F238E27FC236}">
              <a16:creationId xmlns:a16="http://schemas.microsoft.com/office/drawing/2014/main" id="{1DEC1262-39CF-4202-B942-107216FBBA37}"/>
            </a:ext>
          </a:extLst>
        </xdr:cNvPr>
        <xdr:cNvSpPr/>
      </xdr:nvSpPr>
      <xdr:spPr>
        <a:xfrm>
          <a:off x="165900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72" name="正方形/長方形 771">
          <a:extLst>
            <a:ext uri="{FF2B5EF4-FFF2-40B4-BE49-F238E27FC236}">
              <a16:creationId xmlns:a16="http://schemas.microsoft.com/office/drawing/2014/main" id="{5C2C24D6-0CF0-42C0-A879-4914665DFFBC}"/>
            </a:ext>
          </a:extLst>
        </xdr:cNvPr>
        <xdr:cNvSpPr/>
      </xdr:nvSpPr>
      <xdr:spPr>
        <a:xfrm>
          <a:off x="174879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73" name="正方形/長方形 772">
          <a:extLst>
            <a:ext uri="{FF2B5EF4-FFF2-40B4-BE49-F238E27FC236}">
              <a16:creationId xmlns:a16="http://schemas.microsoft.com/office/drawing/2014/main" id="{8C7C4B4F-9C09-4481-93C7-C164D0CCEA06}"/>
            </a:ext>
          </a:extLst>
        </xdr:cNvPr>
        <xdr:cNvSpPr/>
      </xdr:nvSpPr>
      <xdr:spPr>
        <a:xfrm>
          <a:off x="174879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74" name="正方形/長方形 773">
          <a:extLst>
            <a:ext uri="{FF2B5EF4-FFF2-40B4-BE49-F238E27FC236}">
              <a16:creationId xmlns:a16="http://schemas.microsoft.com/office/drawing/2014/main" id="{6C99092E-EE69-40E0-9837-66E17032B7D4}"/>
            </a:ext>
          </a:extLst>
        </xdr:cNvPr>
        <xdr:cNvSpPr/>
      </xdr:nvSpPr>
      <xdr:spPr>
        <a:xfrm>
          <a:off x="185166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75" name="正方形/長方形 774">
          <a:extLst>
            <a:ext uri="{FF2B5EF4-FFF2-40B4-BE49-F238E27FC236}">
              <a16:creationId xmlns:a16="http://schemas.microsoft.com/office/drawing/2014/main" id="{9E879439-F576-444D-A1E5-D4EE93434421}"/>
            </a:ext>
          </a:extLst>
        </xdr:cNvPr>
        <xdr:cNvSpPr/>
      </xdr:nvSpPr>
      <xdr:spPr>
        <a:xfrm>
          <a:off x="185166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76" name="正方形/長方形 775">
          <a:extLst>
            <a:ext uri="{FF2B5EF4-FFF2-40B4-BE49-F238E27FC236}">
              <a16:creationId xmlns:a16="http://schemas.microsoft.com/office/drawing/2014/main" id="{301A1743-343C-4F56-91AF-6148C101284A}"/>
            </a:ext>
          </a:extLst>
        </xdr:cNvPr>
        <xdr:cNvSpPr/>
      </xdr:nvSpPr>
      <xdr:spPr>
        <a:xfrm>
          <a:off x="16459200" y="1295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77" name="テキスト ボックス 776">
          <a:extLst>
            <a:ext uri="{FF2B5EF4-FFF2-40B4-BE49-F238E27FC236}">
              <a16:creationId xmlns:a16="http://schemas.microsoft.com/office/drawing/2014/main" id="{907BE8FD-2716-4727-A5E4-9EB6FE4B4C0A}"/>
            </a:ext>
          </a:extLst>
        </xdr:cNvPr>
        <xdr:cNvSpPr txBox="1"/>
      </xdr:nvSpPr>
      <xdr:spPr>
        <a:xfrm>
          <a:off x="1644015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78" name="直線コネクタ 777">
          <a:extLst>
            <a:ext uri="{FF2B5EF4-FFF2-40B4-BE49-F238E27FC236}">
              <a16:creationId xmlns:a16="http://schemas.microsoft.com/office/drawing/2014/main" id="{E57A27DE-D693-49B3-9CFF-6F5CFA7FFE4D}"/>
            </a:ext>
          </a:extLst>
        </xdr:cNvPr>
        <xdr:cNvCxnSpPr/>
      </xdr:nvCxnSpPr>
      <xdr:spPr>
        <a:xfrm>
          <a:off x="1645920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779" name="直線コネクタ 778">
          <a:extLst>
            <a:ext uri="{FF2B5EF4-FFF2-40B4-BE49-F238E27FC236}">
              <a16:creationId xmlns:a16="http://schemas.microsoft.com/office/drawing/2014/main" id="{F00D3E1F-E3B8-451D-BF4F-9A5D3296A47C}"/>
            </a:ext>
          </a:extLst>
        </xdr:cNvPr>
        <xdr:cNvCxnSpPr/>
      </xdr:nvCxnSpPr>
      <xdr:spPr>
        <a:xfrm>
          <a:off x="16459200" y="1491723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macro="" textlink="">
      <xdr:nvSpPr>
        <xdr:cNvPr id="780" name="テキスト ボックス 779">
          <a:extLst>
            <a:ext uri="{FF2B5EF4-FFF2-40B4-BE49-F238E27FC236}">
              <a16:creationId xmlns:a16="http://schemas.microsoft.com/office/drawing/2014/main" id="{A888D519-4485-45F2-9474-39A1E0FF0926}"/>
            </a:ext>
          </a:extLst>
        </xdr:cNvPr>
        <xdr:cNvSpPr txBox="1"/>
      </xdr:nvSpPr>
      <xdr:spPr>
        <a:xfrm>
          <a:off x="16047266" y="1476739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781" name="直線コネクタ 780">
          <a:extLst>
            <a:ext uri="{FF2B5EF4-FFF2-40B4-BE49-F238E27FC236}">
              <a16:creationId xmlns:a16="http://schemas.microsoft.com/office/drawing/2014/main" id="{16BE790A-BD23-4F0B-8EA2-BB73E810CAA8}"/>
            </a:ext>
          </a:extLst>
        </xdr:cNvPr>
        <xdr:cNvCxnSpPr/>
      </xdr:nvCxnSpPr>
      <xdr:spPr>
        <a:xfrm>
          <a:off x="16459200" y="1459066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macro="" textlink="">
      <xdr:nvSpPr>
        <xdr:cNvPr id="782" name="テキスト ボックス 781">
          <a:extLst>
            <a:ext uri="{FF2B5EF4-FFF2-40B4-BE49-F238E27FC236}">
              <a16:creationId xmlns:a16="http://schemas.microsoft.com/office/drawing/2014/main" id="{D98B16B8-9538-4996-B2AA-F775251EBC58}"/>
            </a:ext>
          </a:extLst>
        </xdr:cNvPr>
        <xdr:cNvSpPr txBox="1"/>
      </xdr:nvSpPr>
      <xdr:spPr>
        <a:xfrm>
          <a:off x="16047266" y="1444653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783" name="直線コネクタ 782">
          <a:extLst>
            <a:ext uri="{FF2B5EF4-FFF2-40B4-BE49-F238E27FC236}">
              <a16:creationId xmlns:a16="http://schemas.microsoft.com/office/drawing/2014/main" id="{30A5280D-7304-4299-A395-5A9FDD5F0F3E}"/>
            </a:ext>
          </a:extLst>
        </xdr:cNvPr>
        <xdr:cNvCxnSpPr/>
      </xdr:nvCxnSpPr>
      <xdr:spPr>
        <a:xfrm>
          <a:off x="16459200" y="1425838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macro="" textlink="">
      <xdr:nvSpPr>
        <xdr:cNvPr id="784" name="テキスト ボックス 783">
          <a:extLst>
            <a:ext uri="{FF2B5EF4-FFF2-40B4-BE49-F238E27FC236}">
              <a16:creationId xmlns:a16="http://schemas.microsoft.com/office/drawing/2014/main" id="{CB01F1DD-7032-4260-85A9-94A5ADE586C0}"/>
            </a:ext>
          </a:extLst>
        </xdr:cNvPr>
        <xdr:cNvSpPr txBox="1"/>
      </xdr:nvSpPr>
      <xdr:spPr>
        <a:xfrm>
          <a:off x="16047266" y="1411425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785" name="直線コネクタ 784">
          <a:extLst>
            <a:ext uri="{FF2B5EF4-FFF2-40B4-BE49-F238E27FC236}">
              <a16:creationId xmlns:a16="http://schemas.microsoft.com/office/drawing/2014/main" id="{E943F10D-AE74-4931-A343-924C220ECE52}"/>
            </a:ext>
          </a:extLst>
        </xdr:cNvPr>
        <xdr:cNvCxnSpPr/>
      </xdr:nvCxnSpPr>
      <xdr:spPr>
        <a:xfrm>
          <a:off x="16459200" y="1393561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macro="" textlink="">
      <xdr:nvSpPr>
        <xdr:cNvPr id="786" name="テキスト ボックス 785">
          <a:extLst>
            <a:ext uri="{FF2B5EF4-FFF2-40B4-BE49-F238E27FC236}">
              <a16:creationId xmlns:a16="http://schemas.microsoft.com/office/drawing/2014/main" id="{F7EBE8E5-F54F-41E2-A77A-04813AC548DE}"/>
            </a:ext>
          </a:extLst>
        </xdr:cNvPr>
        <xdr:cNvSpPr txBox="1"/>
      </xdr:nvSpPr>
      <xdr:spPr>
        <a:xfrm>
          <a:off x="16047266"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787" name="直線コネクタ 786">
          <a:extLst>
            <a:ext uri="{FF2B5EF4-FFF2-40B4-BE49-F238E27FC236}">
              <a16:creationId xmlns:a16="http://schemas.microsoft.com/office/drawing/2014/main" id="{85947A96-6067-4172-8609-FF68D9003E8E}"/>
            </a:ext>
          </a:extLst>
        </xdr:cNvPr>
        <xdr:cNvCxnSpPr/>
      </xdr:nvCxnSpPr>
      <xdr:spPr>
        <a:xfrm>
          <a:off x="16459200" y="1360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91820</xdr:rowOff>
    </xdr:from>
    <xdr:ext cx="531299" cy="259045"/>
    <xdr:sp macro="" textlink="">
      <xdr:nvSpPr>
        <xdr:cNvPr id="788" name="テキスト ボックス 787">
          <a:extLst>
            <a:ext uri="{FF2B5EF4-FFF2-40B4-BE49-F238E27FC236}">
              <a16:creationId xmlns:a16="http://schemas.microsoft.com/office/drawing/2014/main" id="{C97F524E-CD7C-4297-BFC3-90550E51D8A0}"/>
            </a:ext>
          </a:extLst>
        </xdr:cNvPr>
        <xdr:cNvSpPr txBox="1"/>
      </xdr:nvSpPr>
      <xdr:spPr>
        <a:xfrm>
          <a:off x="15985051" y="1346873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789" name="直線コネクタ 788">
          <a:extLst>
            <a:ext uri="{FF2B5EF4-FFF2-40B4-BE49-F238E27FC236}">
              <a16:creationId xmlns:a16="http://schemas.microsoft.com/office/drawing/2014/main" id="{FA9156E3-7163-49C9-A003-862F5352DCCB}"/>
            </a:ext>
          </a:extLst>
        </xdr:cNvPr>
        <xdr:cNvCxnSpPr/>
      </xdr:nvCxnSpPr>
      <xdr:spPr>
        <a:xfrm>
          <a:off x="16459200" y="1328057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108148</xdr:rowOff>
    </xdr:from>
    <xdr:ext cx="531299" cy="259045"/>
    <xdr:sp macro="" textlink="">
      <xdr:nvSpPr>
        <xdr:cNvPr id="790" name="テキスト ボックス 789">
          <a:extLst>
            <a:ext uri="{FF2B5EF4-FFF2-40B4-BE49-F238E27FC236}">
              <a16:creationId xmlns:a16="http://schemas.microsoft.com/office/drawing/2014/main" id="{A8CF35F2-3D1B-4380-8B67-B9952B6D6B89}"/>
            </a:ext>
          </a:extLst>
        </xdr:cNvPr>
        <xdr:cNvSpPr txBox="1"/>
      </xdr:nvSpPr>
      <xdr:spPr>
        <a:xfrm>
          <a:off x="15985051" y="1313644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91" name="直線コネクタ 790">
          <a:extLst>
            <a:ext uri="{FF2B5EF4-FFF2-40B4-BE49-F238E27FC236}">
              <a16:creationId xmlns:a16="http://schemas.microsoft.com/office/drawing/2014/main" id="{9E341415-4408-4F9D-9F5F-BA3DFD34814F}"/>
            </a:ext>
          </a:extLst>
        </xdr:cNvPr>
        <xdr:cNvCxnSpPr/>
      </xdr:nvCxnSpPr>
      <xdr:spPr>
        <a:xfrm>
          <a:off x="1645920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124477</xdr:rowOff>
    </xdr:from>
    <xdr:ext cx="531299" cy="259045"/>
    <xdr:sp macro="" textlink="">
      <xdr:nvSpPr>
        <xdr:cNvPr id="792" name="テキスト ボックス 791">
          <a:extLst>
            <a:ext uri="{FF2B5EF4-FFF2-40B4-BE49-F238E27FC236}">
              <a16:creationId xmlns:a16="http://schemas.microsoft.com/office/drawing/2014/main" id="{0874BDD2-A093-4B45-9127-B1EF79CA9192}"/>
            </a:ext>
          </a:extLst>
        </xdr:cNvPr>
        <xdr:cNvSpPr txBox="1"/>
      </xdr:nvSpPr>
      <xdr:spPr>
        <a:xfrm>
          <a:off x="15985051" y="12813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93" name="【消防施設】&#10;一人当たり面積グラフ枠">
          <a:extLst>
            <a:ext uri="{FF2B5EF4-FFF2-40B4-BE49-F238E27FC236}">
              <a16:creationId xmlns:a16="http://schemas.microsoft.com/office/drawing/2014/main" id="{17B8EACA-4D9A-48A3-9D7D-0E957FD321D1}"/>
            </a:ext>
          </a:extLst>
        </xdr:cNvPr>
        <xdr:cNvSpPr/>
      </xdr:nvSpPr>
      <xdr:spPr>
        <a:xfrm>
          <a:off x="16459200" y="1295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96447</xdr:rowOff>
    </xdr:from>
    <xdr:to>
      <xdr:col>116</xdr:col>
      <xdr:colOff>62864</xdr:colOff>
      <xdr:row>86</xdr:row>
      <xdr:rowOff>167966</xdr:rowOff>
    </xdr:to>
    <xdr:cxnSp macro="">
      <xdr:nvCxnSpPr>
        <xdr:cNvPr id="794" name="直線コネクタ 793">
          <a:extLst>
            <a:ext uri="{FF2B5EF4-FFF2-40B4-BE49-F238E27FC236}">
              <a16:creationId xmlns:a16="http://schemas.microsoft.com/office/drawing/2014/main" id="{D52E4969-8FEB-4251-B0B3-9B227B56089B}"/>
            </a:ext>
          </a:extLst>
        </xdr:cNvPr>
        <xdr:cNvCxnSpPr/>
      </xdr:nvCxnSpPr>
      <xdr:spPr>
        <a:xfrm flipV="1">
          <a:off x="19947254" y="13294287"/>
          <a:ext cx="0" cy="16221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87</xdr:row>
      <xdr:rowOff>7165</xdr:rowOff>
    </xdr:from>
    <xdr:ext cx="469744" cy="259045"/>
    <xdr:sp macro="" textlink="">
      <xdr:nvSpPr>
        <xdr:cNvPr id="795" name="【消防施設】&#10;一人当たり面積最小値テキスト">
          <a:extLst>
            <a:ext uri="{FF2B5EF4-FFF2-40B4-BE49-F238E27FC236}">
              <a16:creationId xmlns:a16="http://schemas.microsoft.com/office/drawing/2014/main" id="{183175F1-2AD5-40AD-8B4F-E70B92B59808}"/>
            </a:ext>
          </a:extLst>
        </xdr:cNvPr>
        <xdr:cNvSpPr txBox="1"/>
      </xdr:nvSpPr>
      <xdr:spPr>
        <a:xfrm>
          <a:off x="19985990" y="149252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167966</xdr:rowOff>
    </xdr:from>
    <xdr:to>
      <xdr:col>116</xdr:col>
      <xdr:colOff>152400</xdr:colOff>
      <xdr:row>86</xdr:row>
      <xdr:rowOff>167966</xdr:rowOff>
    </xdr:to>
    <xdr:cxnSp macro="">
      <xdr:nvCxnSpPr>
        <xdr:cNvPr id="796" name="直線コネクタ 795">
          <a:extLst>
            <a:ext uri="{FF2B5EF4-FFF2-40B4-BE49-F238E27FC236}">
              <a16:creationId xmlns:a16="http://schemas.microsoft.com/office/drawing/2014/main" id="{DDC245C4-5A09-40FF-847C-8581A2A33A34}"/>
            </a:ext>
          </a:extLst>
        </xdr:cNvPr>
        <xdr:cNvCxnSpPr/>
      </xdr:nvCxnSpPr>
      <xdr:spPr>
        <a:xfrm>
          <a:off x="19885660" y="1491647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43124</xdr:rowOff>
    </xdr:from>
    <xdr:ext cx="534377" cy="259045"/>
    <xdr:sp macro="" textlink="">
      <xdr:nvSpPr>
        <xdr:cNvPr id="797" name="【消防施設】&#10;一人当たり面積最大値テキスト">
          <a:extLst>
            <a:ext uri="{FF2B5EF4-FFF2-40B4-BE49-F238E27FC236}">
              <a16:creationId xmlns:a16="http://schemas.microsoft.com/office/drawing/2014/main" id="{E200622C-DB1E-4E76-8174-035A43A59C40}"/>
            </a:ext>
          </a:extLst>
        </xdr:cNvPr>
        <xdr:cNvSpPr txBox="1"/>
      </xdr:nvSpPr>
      <xdr:spPr>
        <a:xfrm>
          <a:off x="19985990" y="130752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96447</xdr:rowOff>
    </xdr:from>
    <xdr:to>
      <xdr:col>116</xdr:col>
      <xdr:colOff>152400</xdr:colOff>
      <xdr:row>77</xdr:row>
      <xdr:rowOff>96447</xdr:rowOff>
    </xdr:to>
    <xdr:cxnSp macro="">
      <xdr:nvCxnSpPr>
        <xdr:cNvPr id="798" name="直線コネクタ 797">
          <a:extLst>
            <a:ext uri="{FF2B5EF4-FFF2-40B4-BE49-F238E27FC236}">
              <a16:creationId xmlns:a16="http://schemas.microsoft.com/office/drawing/2014/main" id="{FCAA9C71-DECD-4A6D-868C-26542BD37DB0}"/>
            </a:ext>
          </a:extLst>
        </xdr:cNvPr>
        <xdr:cNvCxnSpPr/>
      </xdr:nvCxnSpPr>
      <xdr:spPr>
        <a:xfrm>
          <a:off x="19885660" y="1329428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96065</xdr:rowOff>
    </xdr:from>
    <xdr:ext cx="469744" cy="259045"/>
    <xdr:sp macro="" textlink="">
      <xdr:nvSpPr>
        <xdr:cNvPr id="799" name="【消防施設】&#10;一人当たり面積平均値テキスト">
          <a:extLst>
            <a:ext uri="{FF2B5EF4-FFF2-40B4-BE49-F238E27FC236}">
              <a16:creationId xmlns:a16="http://schemas.microsoft.com/office/drawing/2014/main" id="{2FA8092B-854D-4E62-B766-B066DAB615AC}"/>
            </a:ext>
          </a:extLst>
        </xdr:cNvPr>
        <xdr:cNvSpPr txBox="1"/>
      </xdr:nvSpPr>
      <xdr:spPr>
        <a:xfrm>
          <a:off x="19985990" y="1466550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73188</xdr:rowOff>
    </xdr:from>
    <xdr:to>
      <xdr:col>116</xdr:col>
      <xdr:colOff>114300</xdr:colOff>
      <xdr:row>87</xdr:row>
      <xdr:rowOff>3338</xdr:rowOff>
    </xdr:to>
    <xdr:sp macro="" textlink="">
      <xdr:nvSpPr>
        <xdr:cNvPr id="800" name="フローチャート: 判断 799">
          <a:extLst>
            <a:ext uri="{FF2B5EF4-FFF2-40B4-BE49-F238E27FC236}">
              <a16:creationId xmlns:a16="http://schemas.microsoft.com/office/drawing/2014/main" id="{D954E6DD-D2F2-4DC1-A6A0-5D8635F8818F}"/>
            </a:ext>
          </a:extLst>
        </xdr:cNvPr>
        <xdr:cNvSpPr/>
      </xdr:nvSpPr>
      <xdr:spPr>
        <a:xfrm>
          <a:off x="19904710" y="14817888"/>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86</xdr:row>
      <xdr:rowOff>76454</xdr:rowOff>
    </xdr:from>
    <xdr:to>
      <xdr:col>112</xdr:col>
      <xdr:colOff>38100</xdr:colOff>
      <xdr:row>87</xdr:row>
      <xdr:rowOff>6604</xdr:rowOff>
    </xdr:to>
    <xdr:sp macro="" textlink="">
      <xdr:nvSpPr>
        <xdr:cNvPr id="801" name="フローチャート: 判断 800">
          <a:extLst>
            <a:ext uri="{FF2B5EF4-FFF2-40B4-BE49-F238E27FC236}">
              <a16:creationId xmlns:a16="http://schemas.microsoft.com/office/drawing/2014/main" id="{3F1DEECB-EB5F-47A1-9F12-E691524291C4}"/>
            </a:ext>
          </a:extLst>
        </xdr:cNvPr>
        <xdr:cNvSpPr/>
      </xdr:nvSpPr>
      <xdr:spPr>
        <a:xfrm>
          <a:off x="19161760" y="14821154"/>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86</xdr:row>
      <xdr:rowOff>80699</xdr:rowOff>
    </xdr:from>
    <xdr:to>
      <xdr:col>107</xdr:col>
      <xdr:colOff>101600</xdr:colOff>
      <xdr:row>87</xdr:row>
      <xdr:rowOff>10849</xdr:rowOff>
    </xdr:to>
    <xdr:sp macro="" textlink="">
      <xdr:nvSpPr>
        <xdr:cNvPr id="802" name="フローチャート: 判断 801">
          <a:extLst>
            <a:ext uri="{FF2B5EF4-FFF2-40B4-BE49-F238E27FC236}">
              <a16:creationId xmlns:a16="http://schemas.microsoft.com/office/drawing/2014/main" id="{F9C9332B-422C-4A6E-A178-AEF43A4CF410}"/>
            </a:ext>
          </a:extLst>
        </xdr:cNvPr>
        <xdr:cNvSpPr/>
      </xdr:nvSpPr>
      <xdr:spPr>
        <a:xfrm>
          <a:off x="18345150" y="14827304"/>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86</xdr:row>
      <xdr:rowOff>81353</xdr:rowOff>
    </xdr:from>
    <xdr:to>
      <xdr:col>102</xdr:col>
      <xdr:colOff>165100</xdr:colOff>
      <xdr:row>87</xdr:row>
      <xdr:rowOff>11503</xdr:rowOff>
    </xdr:to>
    <xdr:sp macro="" textlink="">
      <xdr:nvSpPr>
        <xdr:cNvPr id="803" name="フローチャート: 判断 802">
          <a:extLst>
            <a:ext uri="{FF2B5EF4-FFF2-40B4-BE49-F238E27FC236}">
              <a16:creationId xmlns:a16="http://schemas.microsoft.com/office/drawing/2014/main" id="{AD4C5F5F-563B-4C90-A6D7-A5FE8FE2C0AF}"/>
            </a:ext>
          </a:extLst>
        </xdr:cNvPr>
        <xdr:cNvSpPr/>
      </xdr:nvSpPr>
      <xdr:spPr>
        <a:xfrm>
          <a:off x="17547590" y="14827958"/>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86</xdr:row>
      <xdr:rowOff>86251</xdr:rowOff>
    </xdr:from>
    <xdr:to>
      <xdr:col>98</xdr:col>
      <xdr:colOff>38100</xdr:colOff>
      <xdr:row>87</xdr:row>
      <xdr:rowOff>16401</xdr:rowOff>
    </xdr:to>
    <xdr:sp macro="" textlink="">
      <xdr:nvSpPr>
        <xdr:cNvPr id="804" name="フローチャート: 判断 803">
          <a:extLst>
            <a:ext uri="{FF2B5EF4-FFF2-40B4-BE49-F238E27FC236}">
              <a16:creationId xmlns:a16="http://schemas.microsoft.com/office/drawing/2014/main" id="{EA9FDDDD-FAB2-44DD-8D3F-6A5D21C57B7E}"/>
            </a:ext>
          </a:extLst>
        </xdr:cNvPr>
        <xdr:cNvSpPr/>
      </xdr:nvSpPr>
      <xdr:spPr>
        <a:xfrm>
          <a:off x="16761460" y="14832856"/>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05" name="テキスト ボックス 804">
          <a:extLst>
            <a:ext uri="{FF2B5EF4-FFF2-40B4-BE49-F238E27FC236}">
              <a16:creationId xmlns:a16="http://schemas.microsoft.com/office/drawing/2014/main" id="{9F270086-1E2F-4D84-BA8D-7F623D88A14D}"/>
            </a:ext>
          </a:extLst>
        </xdr:cNvPr>
        <xdr:cNvSpPr txBox="1"/>
      </xdr:nvSpPr>
      <xdr:spPr>
        <a:xfrm>
          <a:off x="1977644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06" name="テキスト ボックス 805">
          <a:extLst>
            <a:ext uri="{FF2B5EF4-FFF2-40B4-BE49-F238E27FC236}">
              <a16:creationId xmlns:a16="http://schemas.microsoft.com/office/drawing/2014/main" id="{51C9C354-F2A5-4675-A94C-BC8BF4D04878}"/>
            </a:ext>
          </a:extLst>
        </xdr:cNvPr>
        <xdr:cNvSpPr txBox="1"/>
      </xdr:nvSpPr>
      <xdr:spPr>
        <a:xfrm>
          <a:off x="190334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07" name="テキスト ボックス 806">
          <a:extLst>
            <a:ext uri="{FF2B5EF4-FFF2-40B4-BE49-F238E27FC236}">
              <a16:creationId xmlns:a16="http://schemas.microsoft.com/office/drawing/2014/main" id="{8A49937B-71BB-451C-8C47-D1CAB69A7B8C}"/>
            </a:ext>
          </a:extLst>
        </xdr:cNvPr>
        <xdr:cNvSpPr txBox="1"/>
      </xdr:nvSpPr>
      <xdr:spPr>
        <a:xfrm>
          <a:off x="182283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08" name="テキスト ボックス 807">
          <a:extLst>
            <a:ext uri="{FF2B5EF4-FFF2-40B4-BE49-F238E27FC236}">
              <a16:creationId xmlns:a16="http://schemas.microsoft.com/office/drawing/2014/main" id="{145C35A3-FCF8-450C-A5E7-FEF153638CC9}"/>
            </a:ext>
          </a:extLst>
        </xdr:cNvPr>
        <xdr:cNvSpPr txBox="1"/>
      </xdr:nvSpPr>
      <xdr:spPr>
        <a:xfrm>
          <a:off x="174307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09" name="テキスト ボックス 808">
          <a:extLst>
            <a:ext uri="{FF2B5EF4-FFF2-40B4-BE49-F238E27FC236}">
              <a16:creationId xmlns:a16="http://schemas.microsoft.com/office/drawing/2014/main" id="{E59AF4AD-EF94-4AE7-BCEC-FC14732CC5D1}"/>
            </a:ext>
          </a:extLst>
        </xdr:cNvPr>
        <xdr:cNvSpPr txBox="1"/>
      </xdr:nvSpPr>
      <xdr:spPr>
        <a:xfrm>
          <a:off x="166331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85489</xdr:rowOff>
    </xdr:from>
    <xdr:to>
      <xdr:col>116</xdr:col>
      <xdr:colOff>114300</xdr:colOff>
      <xdr:row>87</xdr:row>
      <xdr:rowOff>15639</xdr:rowOff>
    </xdr:to>
    <xdr:sp macro="" textlink="">
      <xdr:nvSpPr>
        <xdr:cNvPr id="810" name="楕円 809">
          <a:extLst>
            <a:ext uri="{FF2B5EF4-FFF2-40B4-BE49-F238E27FC236}">
              <a16:creationId xmlns:a16="http://schemas.microsoft.com/office/drawing/2014/main" id="{4042BEC4-F621-4C60-AE7C-49BE0E83A79E}"/>
            </a:ext>
          </a:extLst>
        </xdr:cNvPr>
        <xdr:cNvSpPr/>
      </xdr:nvSpPr>
      <xdr:spPr>
        <a:xfrm>
          <a:off x="19904710" y="14832094"/>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86</xdr:row>
      <xdr:rowOff>51615</xdr:rowOff>
    </xdr:from>
    <xdr:ext cx="469744" cy="259045"/>
    <xdr:sp macro="" textlink="">
      <xdr:nvSpPr>
        <xdr:cNvPr id="811" name="【消防施設】&#10;一人当たり面積該当値テキスト">
          <a:extLst>
            <a:ext uri="{FF2B5EF4-FFF2-40B4-BE49-F238E27FC236}">
              <a16:creationId xmlns:a16="http://schemas.microsoft.com/office/drawing/2014/main" id="{04E4B79C-E961-41C4-98D7-287ECFBF41E1}"/>
            </a:ext>
          </a:extLst>
        </xdr:cNvPr>
        <xdr:cNvSpPr txBox="1"/>
      </xdr:nvSpPr>
      <xdr:spPr>
        <a:xfrm>
          <a:off x="19985990" y="148001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86</xdr:row>
      <xdr:rowOff>86469</xdr:rowOff>
    </xdr:from>
    <xdr:to>
      <xdr:col>112</xdr:col>
      <xdr:colOff>38100</xdr:colOff>
      <xdr:row>87</xdr:row>
      <xdr:rowOff>16619</xdr:rowOff>
    </xdr:to>
    <xdr:sp macro="" textlink="">
      <xdr:nvSpPr>
        <xdr:cNvPr id="812" name="楕円 811">
          <a:extLst>
            <a:ext uri="{FF2B5EF4-FFF2-40B4-BE49-F238E27FC236}">
              <a16:creationId xmlns:a16="http://schemas.microsoft.com/office/drawing/2014/main" id="{C238B408-DD4F-4D70-AAA4-6229EDCDA514}"/>
            </a:ext>
          </a:extLst>
        </xdr:cNvPr>
        <xdr:cNvSpPr/>
      </xdr:nvSpPr>
      <xdr:spPr>
        <a:xfrm>
          <a:off x="19161760" y="14833074"/>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136289</xdr:rowOff>
    </xdr:from>
    <xdr:to>
      <xdr:col>116</xdr:col>
      <xdr:colOff>63500</xdr:colOff>
      <xdr:row>86</xdr:row>
      <xdr:rowOff>137269</xdr:rowOff>
    </xdr:to>
    <xdr:cxnSp macro="">
      <xdr:nvCxnSpPr>
        <xdr:cNvPr id="813" name="直線コネクタ 812">
          <a:extLst>
            <a:ext uri="{FF2B5EF4-FFF2-40B4-BE49-F238E27FC236}">
              <a16:creationId xmlns:a16="http://schemas.microsoft.com/office/drawing/2014/main" id="{311FAC4A-D534-4D44-A4BB-282909F5565E}"/>
            </a:ext>
          </a:extLst>
        </xdr:cNvPr>
        <xdr:cNvCxnSpPr/>
      </xdr:nvCxnSpPr>
      <xdr:spPr>
        <a:xfrm flipV="1">
          <a:off x="19204940" y="14877179"/>
          <a:ext cx="742950" cy="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86</xdr:row>
      <xdr:rowOff>87122</xdr:rowOff>
    </xdr:from>
    <xdr:to>
      <xdr:col>107</xdr:col>
      <xdr:colOff>101600</xdr:colOff>
      <xdr:row>87</xdr:row>
      <xdr:rowOff>17272</xdr:rowOff>
    </xdr:to>
    <xdr:sp macro="" textlink="">
      <xdr:nvSpPr>
        <xdr:cNvPr id="814" name="楕円 813">
          <a:extLst>
            <a:ext uri="{FF2B5EF4-FFF2-40B4-BE49-F238E27FC236}">
              <a16:creationId xmlns:a16="http://schemas.microsoft.com/office/drawing/2014/main" id="{F85ADBCB-DBE6-47DF-B650-AFE03E2EC923}"/>
            </a:ext>
          </a:extLst>
        </xdr:cNvPr>
        <xdr:cNvSpPr/>
      </xdr:nvSpPr>
      <xdr:spPr>
        <a:xfrm>
          <a:off x="18345150" y="14833727"/>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137269</xdr:rowOff>
    </xdr:from>
    <xdr:to>
      <xdr:col>111</xdr:col>
      <xdr:colOff>177800</xdr:colOff>
      <xdr:row>86</xdr:row>
      <xdr:rowOff>137922</xdr:rowOff>
    </xdr:to>
    <xdr:cxnSp macro="">
      <xdr:nvCxnSpPr>
        <xdr:cNvPr id="815" name="直線コネクタ 814">
          <a:extLst>
            <a:ext uri="{FF2B5EF4-FFF2-40B4-BE49-F238E27FC236}">
              <a16:creationId xmlns:a16="http://schemas.microsoft.com/office/drawing/2014/main" id="{2FF26721-186C-497A-BEB1-A56E61F1F119}"/>
            </a:ext>
          </a:extLst>
        </xdr:cNvPr>
        <xdr:cNvCxnSpPr/>
      </xdr:nvCxnSpPr>
      <xdr:spPr>
        <a:xfrm flipV="1">
          <a:off x="18399760" y="14878159"/>
          <a:ext cx="805180" cy="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86</xdr:row>
      <xdr:rowOff>87885</xdr:rowOff>
    </xdr:from>
    <xdr:to>
      <xdr:col>102</xdr:col>
      <xdr:colOff>165100</xdr:colOff>
      <xdr:row>87</xdr:row>
      <xdr:rowOff>18035</xdr:rowOff>
    </xdr:to>
    <xdr:sp macro="" textlink="">
      <xdr:nvSpPr>
        <xdr:cNvPr id="816" name="楕円 815">
          <a:extLst>
            <a:ext uri="{FF2B5EF4-FFF2-40B4-BE49-F238E27FC236}">
              <a16:creationId xmlns:a16="http://schemas.microsoft.com/office/drawing/2014/main" id="{9B7C1693-9B0D-4156-9F01-2BC6BE983E34}"/>
            </a:ext>
          </a:extLst>
        </xdr:cNvPr>
        <xdr:cNvSpPr/>
      </xdr:nvSpPr>
      <xdr:spPr>
        <a:xfrm>
          <a:off x="17547590" y="14836395"/>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137922</xdr:rowOff>
    </xdr:from>
    <xdr:to>
      <xdr:col>107</xdr:col>
      <xdr:colOff>50800</xdr:colOff>
      <xdr:row>86</xdr:row>
      <xdr:rowOff>138685</xdr:rowOff>
    </xdr:to>
    <xdr:cxnSp macro="">
      <xdr:nvCxnSpPr>
        <xdr:cNvPr id="817" name="直線コネクタ 816">
          <a:extLst>
            <a:ext uri="{FF2B5EF4-FFF2-40B4-BE49-F238E27FC236}">
              <a16:creationId xmlns:a16="http://schemas.microsoft.com/office/drawing/2014/main" id="{C443962F-9947-4D88-9C20-EF67B16F1693}"/>
            </a:ext>
          </a:extLst>
        </xdr:cNvPr>
        <xdr:cNvCxnSpPr/>
      </xdr:nvCxnSpPr>
      <xdr:spPr>
        <a:xfrm flipV="1">
          <a:off x="17602200" y="14878812"/>
          <a:ext cx="797560" cy="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86</xdr:row>
      <xdr:rowOff>89953</xdr:rowOff>
    </xdr:from>
    <xdr:to>
      <xdr:col>98</xdr:col>
      <xdr:colOff>38100</xdr:colOff>
      <xdr:row>87</xdr:row>
      <xdr:rowOff>20103</xdr:rowOff>
    </xdr:to>
    <xdr:sp macro="" textlink="">
      <xdr:nvSpPr>
        <xdr:cNvPr id="818" name="楕円 817">
          <a:extLst>
            <a:ext uri="{FF2B5EF4-FFF2-40B4-BE49-F238E27FC236}">
              <a16:creationId xmlns:a16="http://schemas.microsoft.com/office/drawing/2014/main" id="{DA4F990C-9292-40C8-B9B0-BEC132B5F4CC}"/>
            </a:ext>
          </a:extLst>
        </xdr:cNvPr>
        <xdr:cNvSpPr/>
      </xdr:nvSpPr>
      <xdr:spPr>
        <a:xfrm>
          <a:off x="16761460" y="14838463"/>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86</xdr:row>
      <xdr:rowOff>138685</xdr:rowOff>
    </xdr:from>
    <xdr:to>
      <xdr:col>102</xdr:col>
      <xdr:colOff>114300</xdr:colOff>
      <xdr:row>86</xdr:row>
      <xdr:rowOff>140753</xdr:rowOff>
    </xdr:to>
    <xdr:cxnSp macro="">
      <xdr:nvCxnSpPr>
        <xdr:cNvPr id="819" name="直線コネクタ 818">
          <a:extLst>
            <a:ext uri="{FF2B5EF4-FFF2-40B4-BE49-F238E27FC236}">
              <a16:creationId xmlns:a16="http://schemas.microsoft.com/office/drawing/2014/main" id="{4681EB6E-8938-4E87-A5B2-4F6B3EC9118E}"/>
            </a:ext>
          </a:extLst>
        </xdr:cNvPr>
        <xdr:cNvCxnSpPr/>
      </xdr:nvCxnSpPr>
      <xdr:spPr>
        <a:xfrm flipV="1">
          <a:off x="16804640" y="14879575"/>
          <a:ext cx="797560" cy="20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85</xdr:row>
      <xdr:rowOff>23131</xdr:rowOff>
    </xdr:from>
    <xdr:ext cx="469744" cy="259045"/>
    <xdr:sp macro="" textlink="">
      <xdr:nvSpPr>
        <xdr:cNvPr id="820" name="n_1aveValue【消防施設】&#10;一人当たり面積">
          <a:extLst>
            <a:ext uri="{FF2B5EF4-FFF2-40B4-BE49-F238E27FC236}">
              <a16:creationId xmlns:a16="http://schemas.microsoft.com/office/drawing/2014/main" id="{B8C9AF85-461E-4248-937F-27915B15634D}"/>
            </a:ext>
          </a:extLst>
        </xdr:cNvPr>
        <xdr:cNvSpPr txBox="1"/>
      </xdr:nvSpPr>
      <xdr:spPr>
        <a:xfrm>
          <a:off x="18982132" y="145925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27376</xdr:rowOff>
    </xdr:from>
    <xdr:ext cx="469744" cy="259045"/>
    <xdr:sp macro="" textlink="">
      <xdr:nvSpPr>
        <xdr:cNvPr id="821" name="n_2aveValue【消防施設】&#10;一人当たり面積">
          <a:extLst>
            <a:ext uri="{FF2B5EF4-FFF2-40B4-BE49-F238E27FC236}">
              <a16:creationId xmlns:a16="http://schemas.microsoft.com/office/drawing/2014/main" id="{65245BC6-0A11-4460-A634-93D1962310C8}"/>
            </a:ext>
          </a:extLst>
        </xdr:cNvPr>
        <xdr:cNvSpPr txBox="1"/>
      </xdr:nvSpPr>
      <xdr:spPr>
        <a:xfrm>
          <a:off x="18182032" y="145987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28030</xdr:rowOff>
    </xdr:from>
    <xdr:ext cx="469744" cy="259045"/>
    <xdr:sp macro="" textlink="">
      <xdr:nvSpPr>
        <xdr:cNvPr id="822" name="n_3aveValue【消防施設】&#10;一人当たり面積">
          <a:extLst>
            <a:ext uri="{FF2B5EF4-FFF2-40B4-BE49-F238E27FC236}">
              <a16:creationId xmlns:a16="http://schemas.microsoft.com/office/drawing/2014/main" id="{97875984-A38A-4D6A-A55B-CFB4186AED5D}"/>
            </a:ext>
          </a:extLst>
        </xdr:cNvPr>
        <xdr:cNvSpPr txBox="1"/>
      </xdr:nvSpPr>
      <xdr:spPr>
        <a:xfrm>
          <a:off x="17384472" y="145993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32928</xdr:rowOff>
    </xdr:from>
    <xdr:ext cx="469744" cy="259045"/>
    <xdr:sp macro="" textlink="">
      <xdr:nvSpPr>
        <xdr:cNvPr id="823" name="n_4aveValue【消防施設】&#10;一人当たり面積">
          <a:extLst>
            <a:ext uri="{FF2B5EF4-FFF2-40B4-BE49-F238E27FC236}">
              <a16:creationId xmlns:a16="http://schemas.microsoft.com/office/drawing/2014/main" id="{779AA1B4-EEC7-463F-B479-0695687D9E45}"/>
            </a:ext>
          </a:extLst>
        </xdr:cNvPr>
        <xdr:cNvSpPr txBox="1"/>
      </xdr:nvSpPr>
      <xdr:spPr>
        <a:xfrm>
          <a:off x="16588817" y="146042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87</xdr:row>
      <xdr:rowOff>7746</xdr:rowOff>
    </xdr:from>
    <xdr:ext cx="469744" cy="259045"/>
    <xdr:sp macro="" textlink="">
      <xdr:nvSpPr>
        <xdr:cNvPr id="824" name="n_1mainValue【消防施設】&#10;一人当たり面積">
          <a:extLst>
            <a:ext uri="{FF2B5EF4-FFF2-40B4-BE49-F238E27FC236}">
              <a16:creationId xmlns:a16="http://schemas.microsoft.com/office/drawing/2014/main" id="{6F1AEEA0-189D-4DBC-9D9C-DECE6218D274}"/>
            </a:ext>
          </a:extLst>
        </xdr:cNvPr>
        <xdr:cNvSpPr txBox="1"/>
      </xdr:nvSpPr>
      <xdr:spPr>
        <a:xfrm>
          <a:off x="18982132" y="14925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87</xdr:row>
      <xdr:rowOff>8399</xdr:rowOff>
    </xdr:from>
    <xdr:ext cx="469744" cy="259045"/>
    <xdr:sp macro="" textlink="">
      <xdr:nvSpPr>
        <xdr:cNvPr id="825" name="n_2mainValue【消防施設】&#10;一人当たり面積">
          <a:extLst>
            <a:ext uri="{FF2B5EF4-FFF2-40B4-BE49-F238E27FC236}">
              <a16:creationId xmlns:a16="http://schemas.microsoft.com/office/drawing/2014/main" id="{5E2D96F8-2F68-4738-B2C8-1DDB38E27F38}"/>
            </a:ext>
          </a:extLst>
        </xdr:cNvPr>
        <xdr:cNvSpPr txBox="1"/>
      </xdr:nvSpPr>
      <xdr:spPr>
        <a:xfrm>
          <a:off x="18182032" y="149264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87</xdr:row>
      <xdr:rowOff>9162</xdr:rowOff>
    </xdr:from>
    <xdr:ext cx="469744" cy="259045"/>
    <xdr:sp macro="" textlink="">
      <xdr:nvSpPr>
        <xdr:cNvPr id="826" name="n_3mainValue【消防施設】&#10;一人当たり面積">
          <a:extLst>
            <a:ext uri="{FF2B5EF4-FFF2-40B4-BE49-F238E27FC236}">
              <a16:creationId xmlns:a16="http://schemas.microsoft.com/office/drawing/2014/main" id="{A6F4FBA9-21D8-4BCC-B3B5-320ADA05420F}"/>
            </a:ext>
          </a:extLst>
        </xdr:cNvPr>
        <xdr:cNvSpPr txBox="1"/>
      </xdr:nvSpPr>
      <xdr:spPr>
        <a:xfrm>
          <a:off x="17384472" y="149272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87</xdr:row>
      <xdr:rowOff>11230</xdr:rowOff>
    </xdr:from>
    <xdr:ext cx="469744" cy="259045"/>
    <xdr:sp macro="" textlink="">
      <xdr:nvSpPr>
        <xdr:cNvPr id="827" name="n_4mainValue【消防施設】&#10;一人当たり面積">
          <a:extLst>
            <a:ext uri="{FF2B5EF4-FFF2-40B4-BE49-F238E27FC236}">
              <a16:creationId xmlns:a16="http://schemas.microsoft.com/office/drawing/2014/main" id="{A95443EB-5006-4B54-B78C-15D7311B485C}"/>
            </a:ext>
          </a:extLst>
        </xdr:cNvPr>
        <xdr:cNvSpPr txBox="1"/>
      </xdr:nvSpPr>
      <xdr:spPr>
        <a:xfrm>
          <a:off x="16588817" y="149292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28" name="正方形/長方形 827">
          <a:extLst>
            <a:ext uri="{FF2B5EF4-FFF2-40B4-BE49-F238E27FC236}">
              <a16:creationId xmlns:a16="http://schemas.microsoft.com/office/drawing/2014/main" id="{4A99AB15-6BDA-4C52-A299-E45DB6B5E623}"/>
            </a:ext>
          </a:extLst>
        </xdr:cNvPr>
        <xdr:cNvSpPr/>
      </xdr:nvSpPr>
      <xdr:spPr>
        <a:xfrm>
          <a:off x="1120394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29" name="正方形/長方形 828">
          <a:extLst>
            <a:ext uri="{FF2B5EF4-FFF2-40B4-BE49-F238E27FC236}">
              <a16:creationId xmlns:a16="http://schemas.microsoft.com/office/drawing/2014/main" id="{12E5F332-BE1B-475E-872B-0F51FD6E2075}"/>
            </a:ext>
          </a:extLst>
        </xdr:cNvPr>
        <xdr:cNvSpPr/>
      </xdr:nvSpPr>
      <xdr:spPr>
        <a:xfrm>
          <a:off x="113157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30" name="正方形/長方形 829">
          <a:extLst>
            <a:ext uri="{FF2B5EF4-FFF2-40B4-BE49-F238E27FC236}">
              <a16:creationId xmlns:a16="http://schemas.microsoft.com/office/drawing/2014/main" id="{56DEBA50-E3AF-43E3-A48C-7B60F79C283A}"/>
            </a:ext>
          </a:extLst>
        </xdr:cNvPr>
        <xdr:cNvSpPr/>
      </xdr:nvSpPr>
      <xdr:spPr>
        <a:xfrm>
          <a:off x="113157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31" name="正方形/長方形 830">
          <a:extLst>
            <a:ext uri="{FF2B5EF4-FFF2-40B4-BE49-F238E27FC236}">
              <a16:creationId xmlns:a16="http://schemas.microsoft.com/office/drawing/2014/main" id="{2B35F691-68A1-42E3-AE8C-6E93764AA6C4}"/>
            </a:ext>
          </a:extLst>
        </xdr:cNvPr>
        <xdr:cNvSpPr/>
      </xdr:nvSpPr>
      <xdr:spPr>
        <a:xfrm>
          <a:off x="122326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32" name="正方形/長方形 831">
          <a:extLst>
            <a:ext uri="{FF2B5EF4-FFF2-40B4-BE49-F238E27FC236}">
              <a16:creationId xmlns:a16="http://schemas.microsoft.com/office/drawing/2014/main" id="{7AE52143-4DB9-43AF-9207-3B9633C105D5}"/>
            </a:ext>
          </a:extLst>
        </xdr:cNvPr>
        <xdr:cNvSpPr/>
      </xdr:nvSpPr>
      <xdr:spPr>
        <a:xfrm>
          <a:off x="122326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33" name="正方形/長方形 832">
          <a:extLst>
            <a:ext uri="{FF2B5EF4-FFF2-40B4-BE49-F238E27FC236}">
              <a16:creationId xmlns:a16="http://schemas.microsoft.com/office/drawing/2014/main" id="{4CB404A2-3CE6-4782-A538-DC20D2B855AC}"/>
            </a:ext>
          </a:extLst>
        </xdr:cNvPr>
        <xdr:cNvSpPr/>
      </xdr:nvSpPr>
      <xdr:spPr>
        <a:xfrm>
          <a:off x="132613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34" name="正方形/長方形 833">
          <a:extLst>
            <a:ext uri="{FF2B5EF4-FFF2-40B4-BE49-F238E27FC236}">
              <a16:creationId xmlns:a16="http://schemas.microsoft.com/office/drawing/2014/main" id="{A7E25C4E-0939-4747-A40A-B1791A241A7B}"/>
            </a:ext>
          </a:extLst>
        </xdr:cNvPr>
        <xdr:cNvSpPr/>
      </xdr:nvSpPr>
      <xdr:spPr>
        <a:xfrm>
          <a:off x="132613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35" name="正方形/長方形 834">
          <a:extLst>
            <a:ext uri="{FF2B5EF4-FFF2-40B4-BE49-F238E27FC236}">
              <a16:creationId xmlns:a16="http://schemas.microsoft.com/office/drawing/2014/main" id="{985D62B7-CB6F-44CC-9119-9B4B4B2A5490}"/>
            </a:ext>
          </a:extLst>
        </xdr:cNvPr>
        <xdr:cNvSpPr/>
      </xdr:nvSpPr>
      <xdr:spPr>
        <a:xfrm>
          <a:off x="11203940" y="16760190"/>
          <a:ext cx="424815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836" name="テキスト ボックス 835">
          <a:extLst>
            <a:ext uri="{FF2B5EF4-FFF2-40B4-BE49-F238E27FC236}">
              <a16:creationId xmlns:a16="http://schemas.microsoft.com/office/drawing/2014/main" id="{02C3106A-B781-4CEA-BA55-71D678D0062A}"/>
            </a:ext>
          </a:extLst>
        </xdr:cNvPr>
        <xdr:cNvSpPr txBox="1"/>
      </xdr:nvSpPr>
      <xdr:spPr>
        <a:xfrm>
          <a:off x="1116584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837" name="直線コネクタ 836">
          <a:extLst>
            <a:ext uri="{FF2B5EF4-FFF2-40B4-BE49-F238E27FC236}">
              <a16:creationId xmlns:a16="http://schemas.microsoft.com/office/drawing/2014/main" id="{6B8509E5-1085-4A6F-877D-D03DFDA5C48B}"/>
            </a:ext>
          </a:extLst>
        </xdr:cNvPr>
        <xdr:cNvCxnSpPr/>
      </xdr:nvCxnSpPr>
      <xdr:spPr>
        <a:xfrm>
          <a:off x="1120394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838" name="テキスト ボックス 837">
          <a:extLst>
            <a:ext uri="{FF2B5EF4-FFF2-40B4-BE49-F238E27FC236}">
              <a16:creationId xmlns:a16="http://schemas.microsoft.com/office/drawing/2014/main" id="{931DC5A2-F6C0-47F9-BE8F-611B47779172}"/>
            </a:ext>
          </a:extLst>
        </xdr:cNvPr>
        <xdr:cNvSpPr txBox="1"/>
      </xdr:nvSpPr>
      <xdr:spPr>
        <a:xfrm>
          <a:off x="10801531" y="1890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839" name="直線コネクタ 838">
          <a:extLst>
            <a:ext uri="{FF2B5EF4-FFF2-40B4-BE49-F238E27FC236}">
              <a16:creationId xmlns:a16="http://schemas.microsoft.com/office/drawing/2014/main" id="{8D470509-8E0F-4659-A3F1-CD58615BD199}"/>
            </a:ext>
          </a:extLst>
        </xdr:cNvPr>
        <xdr:cNvCxnSpPr/>
      </xdr:nvCxnSpPr>
      <xdr:spPr>
        <a:xfrm>
          <a:off x="11203940" y="1872342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840" name="テキスト ボックス 839">
          <a:extLst>
            <a:ext uri="{FF2B5EF4-FFF2-40B4-BE49-F238E27FC236}">
              <a16:creationId xmlns:a16="http://schemas.microsoft.com/office/drawing/2014/main" id="{00D3A116-C860-4C74-A51B-8BB15FF071CC}"/>
            </a:ext>
          </a:extLst>
        </xdr:cNvPr>
        <xdr:cNvSpPr txBox="1"/>
      </xdr:nvSpPr>
      <xdr:spPr>
        <a:xfrm>
          <a:off x="10801531" y="1857739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841" name="直線コネクタ 840">
          <a:extLst>
            <a:ext uri="{FF2B5EF4-FFF2-40B4-BE49-F238E27FC236}">
              <a16:creationId xmlns:a16="http://schemas.microsoft.com/office/drawing/2014/main" id="{D3D3649B-1645-4A30-897D-E680D5B121C0}"/>
            </a:ext>
          </a:extLst>
        </xdr:cNvPr>
        <xdr:cNvCxnSpPr/>
      </xdr:nvCxnSpPr>
      <xdr:spPr>
        <a:xfrm>
          <a:off x="11203940" y="1840066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842" name="テキスト ボックス 841">
          <a:extLst>
            <a:ext uri="{FF2B5EF4-FFF2-40B4-BE49-F238E27FC236}">
              <a16:creationId xmlns:a16="http://schemas.microsoft.com/office/drawing/2014/main" id="{25E0CDFE-5F18-4863-8206-AA53626028A8}"/>
            </a:ext>
          </a:extLst>
        </xdr:cNvPr>
        <xdr:cNvSpPr txBox="1"/>
      </xdr:nvSpPr>
      <xdr:spPr>
        <a:xfrm>
          <a:off x="10842791" y="1825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843" name="直線コネクタ 842">
          <a:extLst>
            <a:ext uri="{FF2B5EF4-FFF2-40B4-BE49-F238E27FC236}">
              <a16:creationId xmlns:a16="http://schemas.microsoft.com/office/drawing/2014/main" id="{C73944AE-8987-4121-B549-7CD4540FB0B9}"/>
            </a:ext>
          </a:extLst>
        </xdr:cNvPr>
        <xdr:cNvCxnSpPr/>
      </xdr:nvCxnSpPr>
      <xdr:spPr>
        <a:xfrm>
          <a:off x="11203940" y="1806838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844" name="テキスト ボックス 843">
          <a:extLst>
            <a:ext uri="{FF2B5EF4-FFF2-40B4-BE49-F238E27FC236}">
              <a16:creationId xmlns:a16="http://schemas.microsoft.com/office/drawing/2014/main" id="{4836B952-B28E-492F-9435-13790BFD132F}"/>
            </a:ext>
          </a:extLst>
        </xdr:cNvPr>
        <xdr:cNvSpPr txBox="1"/>
      </xdr:nvSpPr>
      <xdr:spPr>
        <a:xfrm>
          <a:off x="10842791" y="1792425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845" name="直線コネクタ 844">
          <a:extLst>
            <a:ext uri="{FF2B5EF4-FFF2-40B4-BE49-F238E27FC236}">
              <a16:creationId xmlns:a16="http://schemas.microsoft.com/office/drawing/2014/main" id="{66AC03E5-8E58-4CD7-915E-E320CFBDFD81}"/>
            </a:ext>
          </a:extLst>
        </xdr:cNvPr>
        <xdr:cNvCxnSpPr/>
      </xdr:nvCxnSpPr>
      <xdr:spPr>
        <a:xfrm>
          <a:off x="11203940" y="1774561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846" name="テキスト ボックス 845">
          <a:extLst>
            <a:ext uri="{FF2B5EF4-FFF2-40B4-BE49-F238E27FC236}">
              <a16:creationId xmlns:a16="http://schemas.microsoft.com/office/drawing/2014/main" id="{78EEC98A-3767-4F85-B509-273960C4C86F}"/>
            </a:ext>
          </a:extLst>
        </xdr:cNvPr>
        <xdr:cNvSpPr txBox="1"/>
      </xdr:nvSpPr>
      <xdr:spPr>
        <a:xfrm>
          <a:off x="1084279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847" name="直線コネクタ 846">
          <a:extLst>
            <a:ext uri="{FF2B5EF4-FFF2-40B4-BE49-F238E27FC236}">
              <a16:creationId xmlns:a16="http://schemas.microsoft.com/office/drawing/2014/main" id="{B5BDB11C-9262-4D2E-95CD-2D4302BDFA35}"/>
            </a:ext>
          </a:extLst>
        </xdr:cNvPr>
        <xdr:cNvCxnSpPr/>
      </xdr:nvCxnSpPr>
      <xdr:spPr>
        <a:xfrm>
          <a:off x="11203940" y="1741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848" name="テキスト ボックス 847">
          <a:extLst>
            <a:ext uri="{FF2B5EF4-FFF2-40B4-BE49-F238E27FC236}">
              <a16:creationId xmlns:a16="http://schemas.microsoft.com/office/drawing/2014/main" id="{4F6CD957-4DE9-46C9-8CDF-0887FC88713C}"/>
            </a:ext>
          </a:extLst>
        </xdr:cNvPr>
        <xdr:cNvSpPr txBox="1"/>
      </xdr:nvSpPr>
      <xdr:spPr>
        <a:xfrm>
          <a:off x="10842791" y="1727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849" name="直線コネクタ 848">
          <a:extLst>
            <a:ext uri="{FF2B5EF4-FFF2-40B4-BE49-F238E27FC236}">
              <a16:creationId xmlns:a16="http://schemas.microsoft.com/office/drawing/2014/main" id="{990AFB09-341B-48B9-AB1C-AFA2CED1FC07}"/>
            </a:ext>
          </a:extLst>
        </xdr:cNvPr>
        <xdr:cNvCxnSpPr/>
      </xdr:nvCxnSpPr>
      <xdr:spPr>
        <a:xfrm>
          <a:off x="11203940" y="1709057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850" name="テキスト ボックス 849">
          <a:extLst>
            <a:ext uri="{FF2B5EF4-FFF2-40B4-BE49-F238E27FC236}">
              <a16:creationId xmlns:a16="http://schemas.microsoft.com/office/drawing/2014/main" id="{8808B17B-C42D-4E6F-8622-50A72F9CBC34}"/>
            </a:ext>
          </a:extLst>
        </xdr:cNvPr>
        <xdr:cNvSpPr txBox="1"/>
      </xdr:nvSpPr>
      <xdr:spPr>
        <a:xfrm>
          <a:off x="10905006" y="16946443"/>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851" name="直線コネクタ 850">
          <a:extLst>
            <a:ext uri="{FF2B5EF4-FFF2-40B4-BE49-F238E27FC236}">
              <a16:creationId xmlns:a16="http://schemas.microsoft.com/office/drawing/2014/main" id="{965CC65A-8618-4C27-9B42-428A3B1157D9}"/>
            </a:ext>
          </a:extLst>
        </xdr:cNvPr>
        <xdr:cNvCxnSpPr/>
      </xdr:nvCxnSpPr>
      <xdr:spPr>
        <a:xfrm>
          <a:off x="1120394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52" name="【庁舎】&#10;有形固定資産減価償却率グラフ枠">
          <a:extLst>
            <a:ext uri="{FF2B5EF4-FFF2-40B4-BE49-F238E27FC236}">
              <a16:creationId xmlns:a16="http://schemas.microsoft.com/office/drawing/2014/main" id="{052C7266-130C-4BBF-BAF4-BF0D3A8A6060}"/>
            </a:ext>
          </a:extLst>
        </xdr:cNvPr>
        <xdr:cNvSpPr/>
      </xdr:nvSpPr>
      <xdr:spPr>
        <a:xfrm>
          <a:off x="11203940" y="16760190"/>
          <a:ext cx="424815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30480</xdr:rowOff>
    </xdr:from>
    <xdr:to>
      <xdr:col>85</xdr:col>
      <xdr:colOff>126364</xdr:colOff>
      <xdr:row>109</xdr:row>
      <xdr:rowOff>35379</xdr:rowOff>
    </xdr:to>
    <xdr:cxnSp macro="">
      <xdr:nvCxnSpPr>
        <xdr:cNvPr id="853" name="直線コネクタ 852">
          <a:extLst>
            <a:ext uri="{FF2B5EF4-FFF2-40B4-BE49-F238E27FC236}">
              <a16:creationId xmlns:a16="http://schemas.microsoft.com/office/drawing/2014/main" id="{AD65427F-D986-42C4-9B21-AE24B798E299}"/>
            </a:ext>
          </a:extLst>
        </xdr:cNvPr>
        <xdr:cNvCxnSpPr/>
      </xdr:nvCxnSpPr>
      <xdr:spPr>
        <a:xfrm flipV="1">
          <a:off x="14703424" y="17173575"/>
          <a:ext cx="0" cy="15498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854" name="【庁舎】&#10;有形固定資産減価償却率最小値テキスト">
          <a:extLst>
            <a:ext uri="{FF2B5EF4-FFF2-40B4-BE49-F238E27FC236}">
              <a16:creationId xmlns:a16="http://schemas.microsoft.com/office/drawing/2014/main" id="{4453DE8A-DB49-46DB-A698-9A1E3BEFA408}"/>
            </a:ext>
          </a:extLst>
        </xdr:cNvPr>
        <xdr:cNvSpPr txBox="1"/>
      </xdr:nvSpPr>
      <xdr:spPr>
        <a:xfrm>
          <a:off x="1474216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855" name="直線コネクタ 854">
          <a:extLst>
            <a:ext uri="{FF2B5EF4-FFF2-40B4-BE49-F238E27FC236}">
              <a16:creationId xmlns:a16="http://schemas.microsoft.com/office/drawing/2014/main" id="{E2A16B08-1E7F-4D08-89AC-0E474BE7275E}"/>
            </a:ext>
          </a:extLst>
        </xdr:cNvPr>
        <xdr:cNvCxnSpPr/>
      </xdr:nvCxnSpPr>
      <xdr:spPr>
        <a:xfrm>
          <a:off x="14611350" y="1872342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148607</xdr:rowOff>
    </xdr:from>
    <xdr:ext cx="340478" cy="259045"/>
    <xdr:sp macro="" textlink="">
      <xdr:nvSpPr>
        <xdr:cNvPr id="856" name="【庁舎】&#10;有形固定資産減価償却率最大値テキスト">
          <a:extLst>
            <a:ext uri="{FF2B5EF4-FFF2-40B4-BE49-F238E27FC236}">
              <a16:creationId xmlns:a16="http://schemas.microsoft.com/office/drawing/2014/main" id="{CE02B3C4-F797-4B6D-8BE4-3A37853DEB8F}"/>
            </a:ext>
          </a:extLst>
        </xdr:cNvPr>
        <xdr:cNvSpPr txBox="1"/>
      </xdr:nvSpPr>
      <xdr:spPr>
        <a:xfrm>
          <a:off x="14742160" y="1695070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30480</xdr:rowOff>
    </xdr:from>
    <xdr:to>
      <xdr:col>86</xdr:col>
      <xdr:colOff>25400</xdr:colOff>
      <xdr:row>100</xdr:row>
      <xdr:rowOff>30480</xdr:rowOff>
    </xdr:to>
    <xdr:cxnSp macro="">
      <xdr:nvCxnSpPr>
        <xdr:cNvPr id="857" name="直線コネクタ 856">
          <a:extLst>
            <a:ext uri="{FF2B5EF4-FFF2-40B4-BE49-F238E27FC236}">
              <a16:creationId xmlns:a16="http://schemas.microsoft.com/office/drawing/2014/main" id="{93E77B87-B767-4679-85FA-7120AC84ACD9}"/>
            </a:ext>
          </a:extLst>
        </xdr:cNvPr>
        <xdr:cNvCxnSpPr/>
      </xdr:nvCxnSpPr>
      <xdr:spPr>
        <a:xfrm>
          <a:off x="14611350" y="1717357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139716</xdr:rowOff>
    </xdr:from>
    <xdr:ext cx="405111" cy="259045"/>
    <xdr:sp macro="" textlink="">
      <xdr:nvSpPr>
        <xdr:cNvPr id="858" name="【庁舎】&#10;有形固定資産減価償却率平均値テキスト">
          <a:extLst>
            <a:ext uri="{FF2B5EF4-FFF2-40B4-BE49-F238E27FC236}">
              <a16:creationId xmlns:a16="http://schemas.microsoft.com/office/drawing/2014/main" id="{47F5693F-DF5A-482F-B6E1-F64DEB44A159}"/>
            </a:ext>
          </a:extLst>
        </xdr:cNvPr>
        <xdr:cNvSpPr txBox="1"/>
      </xdr:nvSpPr>
      <xdr:spPr>
        <a:xfrm>
          <a:off x="14742160" y="1779525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116839</xdr:rowOff>
    </xdr:from>
    <xdr:to>
      <xdr:col>85</xdr:col>
      <xdr:colOff>177800</xdr:colOff>
      <xdr:row>105</xdr:row>
      <xdr:rowOff>46989</xdr:rowOff>
    </xdr:to>
    <xdr:sp macro="" textlink="">
      <xdr:nvSpPr>
        <xdr:cNvPr id="859" name="フローチャート: 判断 858">
          <a:extLst>
            <a:ext uri="{FF2B5EF4-FFF2-40B4-BE49-F238E27FC236}">
              <a16:creationId xmlns:a16="http://schemas.microsoft.com/office/drawing/2014/main" id="{0CB3BF7D-1F1F-4716-B896-4185F6B647C4}"/>
            </a:ext>
          </a:extLst>
        </xdr:cNvPr>
        <xdr:cNvSpPr/>
      </xdr:nvSpPr>
      <xdr:spPr>
        <a:xfrm>
          <a:off x="14649450" y="17947639"/>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84182</xdr:rowOff>
    </xdr:from>
    <xdr:to>
      <xdr:col>81</xdr:col>
      <xdr:colOff>101600</xdr:colOff>
      <xdr:row>105</xdr:row>
      <xdr:rowOff>14332</xdr:rowOff>
    </xdr:to>
    <xdr:sp macro="" textlink="">
      <xdr:nvSpPr>
        <xdr:cNvPr id="860" name="フローチャート: 判断 859">
          <a:extLst>
            <a:ext uri="{FF2B5EF4-FFF2-40B4-BE49-F238E27FC236}">
              <a16:creationId xmlns:a16="http://schemas.microsoft.com/office/drawing/2014/main" id="{7A19B748-B119-44DC-8454-8B1DBEFE326A}"/>
            </a:ext>
          </a:extLst>
        </xdr:cNvPr>
        <xdr:cNvSpPr/>
      </xdr:nvSpPr>
      <xdr:spPr>
        <a:xfrm>
          <a:off x="13887450" y="17916887"/>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105411</xdr:rowOff>
    </xdr:from>
    <xdr:to>
      <xdr:col>76</xdr:col>
      <xdr:colOff>165100</xdr:colOff>
      <xdr:row>105</xdr:row>
      <xdr:rowOff>35561</xdr:rowOff>
    </xdr:to>
    <xdr:sp macro="" textlink="">
      <xdr:nvSpPr>
        <xdr:cNvPr id="861" name="フローチャート: 判断 860">
          <a:extLst>
            <a:ext uri="{FF2B5EF4-FFF2-40B4-BE49-F238E27FC236}">
              <a16:creationId xmlns:a16="http://schemas.microsoft.com/office/drawing/2014/main" id="{1DC7AEE7-437C-4061-9FFC-2A9727BB88D6}"/>
            </a:ext>
          </a:extLst>
        </xdr:cNvPr>
        <xdr:cNvSpPr/>
      </xdr:nvSpPr>
      <xdr:spPr>
        <a:xfrm>
          <a:off x="13089890" y="17934306"/>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123371</xdr:rowOff>
    </xdr:from>
    <xdr:to>
      <xdr:col>72</xdr:col>
      <xdr:colOff>38100</xdr:colOff>
      <xdr:row>105</xdr:row>
      <xdr:rowOff>53521</xdr:rowOff>
    </xdr:to>
    <xdr:sp macro="" textlink="">
      <xdr:nvSpPr>
        <xdr:cNvPr id="862" name="フローチャート: 判断 861">
          <a:extLst>
            <a:ext uri="{FF2B5EF4-FFF2-40B4-BE49-F238E27FC236}">
              <a16:creationId xmlns:a16="http://schemas.microsoft.com/office/drawing/2014/main" id="{80FDD23D-2880-4FA4-B873-FCD10D66E006}"/>
            </a:ext>
          </a:extLst>
        </xdr:cNvPr>
        <xdr:cNvSpPr/>
      </xdr:nvSpPr>
      <xdr:spPr>
        <a:xfrm>
          <a:off x="12303760" y="17956076"/>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157662</xdr:rowOff>
    </xdr:from>
    <xdr:to>
      <xdr:col>67</xdr:col>
      <xdr:colOff>101600</xdr:colOff>
      <xdr:row>105</xdr:row>
      <xdr:rowOff>87812</xdr:rowOff>
    </xdr:to>
    <xdr:sp macro="" textlink="">
      <xdr:nvSpPr>
        <xdr:cNvPr id="863" name="フローチャート: 判断 862">
          <a:extLst>
            <a:ext uri="{FF2B5EF4-FFF2-40B4-BE49-F238E27FC236}">
              <a16:creationId xmlns:a16="http://schemas.microsoft.com/office/drawing/2014/main" id="{CE51496D-5C83-49C7-9E76-B1200F70CE9D}"/>
            </a:ext>
          </a:extLst>
        </xdr:cNvPr>
        <xdr:cNvSpPr/>
      </xdr:nvSpPr>
      <xdr:spPr>
        <a:xfrm>
          <a:off x="11487150" y="17990367"/>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864" name="テキスト ボックス 863">
          <a:extLst>
            <a:ext uri="{FF2B5EF4-FFF2-40B4-BE49-F238E27FC236}">
              <a16:creationId xmlns:a16="http://schemas.microsoft.com/office/drawing/2014/main" id="{E9FFD4F6-FA13-4987-94F9-C7124C527470}"/>
            </a:ext>
          </a:extLst>
        </xdr:cNvPr>
        <xdr:cNvSpPr txBox="1"/>
      </xdr:nvSpPr>
      <xdr:spPr>
        <a:xfrm>
          <a:off x="14532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865" name="テキスト ボックス 864">
          <a:extLst>
            <a:ext uri="{FF2B5EF4-FFF2-40B4-BE49-F238E27FC236}">
              <a16:creationId xmlns:a16="http://schemas.microsoft.com/office/drawing/2014/main" id="{9E9D37D7-05B5-4300-A527-D899F2697C1E}"/>
            </a:ext>
          </a:extLst>
        </xdr:cNvPr>
        <xdr:cNvSpPr txBox="1"/>
      </xdr:nvSpPr>
      <xdr:spPr>
        <a:xfrm>
          <a:off x="13770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866" name="テキスト ボックス 865">
          <a:extLst>
            <a:ext uri="{FF2B5EF4-FFF2-40B4-BE49-F238E27FC236}">
              <a16:creationId xmlns:a16="http://schemas.microsoft.com/office/drawing/2014/main" id="{418A3B6C-AE06-4424-AD8A-FB8452DF23AD}"/>
            </a:ext>
          </a:extLst>
        </xdr:cNvPr>
        <xdr:cNvSpPr txBox="1"/>
      </xdr:nvSpPr>
      <xdr:spPr>
        <a:xfrm>
          <a:off x="129730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867" name="テキスト ボックス 866">
          <a:extLst>
            <a:ext uri="{FF2B5EF4-FFF2-40B4-BE49-F238E27FC236}">
              <a16:creationId xmlns:a16="http://schemas.microsoft.com/office/drawing/2014/main" id="{C7219F61-5D3A-48A7-9D1F-74E05ECD1CD0}"/>
            </a:ext>
          </a:extLst>
        </xdr:cNvPr>
        <xdr:cNvSpPr txBox="1"/>
      </xdr:nvSpPr>
      <xdr:spPr>
        <a:xfrm>
          <a:off x="121754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868" name="テキスト ボックス 867">
          <a:extLst>
            <a:ext uri="{FF2B5EF4-FFF2-40B4-BE49-F238E27FC236}">
              <a16:creationId xmlns:a16="http://schemas.microsoft.com/office/drawing/2014/main" id="{1542F425-48B4-4C4C-B6F1-812437C69D16}"/>
            </a:ext>
          </a:extLst>
        </xdr:cNvPr>
        <xdr:cNvSpPr txBox="1"/>
      </xdr:nvSpPr>
      <xdr:spPr>
        <a:xfrm>
          <a:off x="113703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125005</xdr:rowOff>
    </xdr:from>
    <xdr:to>
      <xdr:col>85</xdr:col>
      <xdr:colOff>177800</xdr:colOff>
      <xdr:row>106</xdr:row>
      <xdr:rowOff>55155</xdr:rowOff>
    </xdr:to>
    <xdr:sp macro="" textlink="">
      <xdr:nvSpPr>
        <xdr:cNvPr id="869" name="楕円 868">
          <a:extLst>
            <a:ext uri="{FF2B5EF4-FFF2-40B4-BE49-F238E27FC236}">
              <a16:creationId xmlns:a16="http://schemas.microsoft.com/office/drawing/2014/main" id="{DF6E5AB7-2272-4886-8A98-47EDE1DAF551}"/>
            </a:ext>
          </a:extLst>
        </xdr:cNvPr>
        <xdr:cNvSpPr/>
      </xdr:nvSpPr>
      <xdr:spPr>
        <a:xfrm>
          <a:off x="14649450" y="1812916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105</xdr:row>
      <xdr:rowOff>103432</xdr:rowOff>
    </xdr:from>
    <xdr:ext cx="405111" cy="259045"/>
    <xdr:sp macro="" textlink="">
      <xdr:nvSpPr>
        <xdr:cNvPr id="870" name="【庁舎】&#10;有形固定資産減価償却率該当値テキスト">
          <a:extLst>
            <a:ext uri="{FF2B5EF4-FFF2-40B4-BE49-F238E27FC236}">
              <a16:creationId xmlns:a16="http://schemas.microsoft.com/office/drawing/2014/main" id="{13D70681-C491-4BE0-A2D9-5A91BCCDF368}"/>
            </a:ext>
          </a:extLst>
        </xdr:cNvPr>
        <xdr:cNvSpPr txBox="1"/>
      </xdr:nvSpPr>
      <xdr:spPr>
        <a:xfrm>
          <a:off x="14742160" y="18103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105</xdr:row>
      <xdr:rowOff>152763</xdr:rowOff>
    </xdr:from>
    <xdr:to>
      <xdr:col>81</xdr:col>
      <xdr:colOff>101600</xdr:colOff>
      <xdr:row>106</xdr:row>
      <xdr:rowOff>82913</xdr:rowOff>
    </xdr:to>
    <xdr:sp macro="" textlink="">
      <xdr:nvSpPr>
        <xdr:cNvPr id="871" name="楕円 870">
          <a:extLst>
            <a:ext uri="{FF2B5EF4-FFF2-40B4-BE49-F238E27FC236}">
              <a16:creationId xmlns:a16="http://schemas.microsoft.com/office/drawing/2014/main" id="{E0E6EFB7-20E6-4BE9-AB0C-DE05B9B49D5B}"/>
            </a:ext>
          </a:extLst>
        </xdr:cNvPr>
        <xdr:cNvSpPr/>
      </xdr:nvSpPr>
      <xdr:spPr>
        <a:xfrm>
          <a:off x="13887450" y="18155013"/>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106</xdr:row>
      <xdr:rowOff>4355</xdr:rowOff>
    </xdr:from>
    <xdr:to>
      <xdr:col>85</xdr:col>
      <xdr:colOff>127000</xdr:colOff>
      <xdr:row>106</xdr:row>
      <xdr:rowOff>32113</xdr:rowOff>
    </xdr:to>
    <xdr:cxnSp macro="">
      <xdr:nvCxnSpPr>
        <xdr:cNvPr id="872" name="直線コネクタ 871">
          <a:extLst>
            <a:ext uri="{FF2B5EF4-FFF2-40B4-BE49-F238E27FC236}">
              <a16:creationId xmlns:a16="http://schemas.microsoft.com/office/drawing/2014/main" id="{BA561B1D-6EFC-442C-A251-C35F06580E02}"/>
            </a:ext>
          </a:extLst>
        </xdr:cNvPr>
        <xdr:cNvCxnSpPr/>
      </xdr:nvCxnSpPr>
      <xdr:spPr>
        <a:xfrm flipV="1">
          <a:off x="13942060" y="18179960"/>
          <a:ext cx="762000" cy="239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128270</xdr:rowOff>
    </xdr:from>
    <xdr:to>
      <xdr:col>76</xdr:col>
      <xdr:colOff>165100</xdr:colOff>
      <xdr:row>106</xdr:row>
      <xdr:rowOff>58420</xdr:rowOff>
    </xdr:to>
    <xdr:sp macro="" textlink="">
      <xdr:nvSpPr>
        <xdr:cNvPr id="873" name="楕円 872">
          <a:extLst>
            <a:ext uri="{FF2B5EF4-FFF2-40B4-BE49-F238E27FC236}">
              <a16:creationId xmlns:a16="http://schemas.microsoft.com/office/drawing/2014/main" id="{1A8F9738-50C3-4798-B0C7-9296CD077B85}"/>
            </a:ext>
          </a:extLst>
        </xdr:cNvPr>
        <xdr:cNvSpPr/>
      </xdr:nvSpPr>
      <xdr:spPr>
        <a:xfrm>
          <a:off x="13089890" y="18134330"/>
          <a:ext cx="10922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106</xdr:row>
      <xdr:rowOff>7620</xdr:rowOff>
    </xdr:from>
    <xdr:to>
      <xdr:col>81</xdr:col>
      <xdr:colOff>50800</xdr:colOff>
      <xdr:row>106</xdr:row>
      <xdr:rowOff>32113</xdr:rowOff>
    </xdr:to>
    <xdr:cxnSp macro="">
      <xdr:nvCxnSpPr>
        <xdr:cNvPr id="874" name="直線コネクタ 873">
          <a:extLst>
            <a:ext uri="{FF2B5EF4-FFF2-40B4-BE49-F238E27FC236}">
              <a16:creationId xmlns:a16="http://schemas.microsoft.com/office/drawing/2014/main" id="{99841514-02A2-4AC9-8575-C1105E192062}"/>
            </a:ext>
          </a:extLst>
        </xdr:cNvPr>
        <xdr:cNvCxnSpPr/>
      </xdr:nvCxnSpPr>
      <xdr:spPr>
        <a:xfrm>
          <a:off x="13144500" y="18183225"/>
          <a:ext cx="797560" cy="206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97245</xdr:rowOff>
    </xdr:from>
    <xdr:to>
      <xdr:col>72</xdr:col>
      <xdr:colOff>38100</xdr:colOff>
      <xdr:row>106</xdr:row>
      <xdr:rowOff>27395</xdr:rowOff>
    </xdr:to>
    <xdr:sp macro="" textlink="">
      <xdr:nvSpPr>
        <xdr:cNvPr id="875" name="楕円 874">
          <a:extLst>
            <a:ext uri="{FF2B5EF4-FFF2-40B4-BE49-F238E27FC236}">
              <a16:creationId xmlns:a16="http://schemas.microsoft.com/office/drawing/2014/main" id="{C34EB95A-AD7C-4FEF-B95B-2669FE9FA596}"/>
            </a:ext>
          </a:extLst>
        </xdr:cNvPr>
        <xdr:cNvSpPr/>
      </xdr:nvSpPr>
      <xdr:spPr>
        <a:xfrm>
          <a:off x="12303760" y="18095685"/>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105</xdr:row>
      <xdr:rowOff>148045</xdr:rowOff>
    </xdr:from>
    <xdr:to>
      <xdr:col>76</xdr:col>
      <xdr:colOff>114300</xdr:colOff>
      <xdr:row>106</xdr:row>
      <xdr:rowOff>7620</xdr:rowOff>
    </xdr:to>
    <xdr:cxnSp macro="">
      <xdr:nvCxnSpPr>
        <xdr:cNvPr id="876" name="直線コネクタ 875">
          <a:extLst>
            <a:ext uri="{FF2B5EF4-FFF2-40B4-BE49-F238E27FC236}">
              <a16:creationId xmlns:a16="http://schemas.microsoft.com/office/drawing/2014/main" id="{D22DFA0A-98BC-47E9-9284-28D78C42B5C1}"/>
            </a:ext>
          </a:extLst>
        </xdr:cNvPr>
        <xdr:cNvCxnSpPr/>
      </xdr:nvCxnSpPr>
      <xdr:spPr>
        <a:xfrm>
          <a:off x="12346940" y="18148390"/>
          <a:ext cx="797560" cy="348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105</xdr:row>
      <xdr:rowOff>64588</xdr:rowOff>
    </xdr:from>
    <xdr:to>
      <xdr:col>67</xdr:col>
      <xdr:colOff>101600</xdr:colOff>
      <xdr:row>105</xdr:row>
      <xdr:rowOff>166188</xdr:rowOff>
    </xdr:to>
    <xdr:sp macro="" textlink="">
      <xdr:nvSpPr>
        <xdr:cNvPr id="877" name="楕円 876">
          <a:extLst>
            <a:ext uri="{FF2B5EF4-FFF2-40B4-BE49-F238E27FC236}">
              <a16:creationId xmlns:a16="http://schemas.microsoft.com/office/drawing/2014/main" id="{F356A1C5-3BF8-40B9-94AC-1D2C135344D5}"/>
            </a:ext>
          </a:extLst>
        </xdr:cNvPr>
        <xdr:cNvSpPr/>
      </xdr:nvSpPr>
      <xdr:spPr>
        <a:xfrm>
          <a:off x="11487150" y="18063028"/>
          <a:ext cx="9779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105</xdr:row>
      <xdr:rowOff>115388</xdr:rowOff>
    </xdr:from>
    <xdr:to>
      <xdr:col>71</xdr:col>
      <xdr:colOff>177800</xdr:colOff>
      <xdr:row>105</xdr:row>
      <xdr:rowOff>148045</xdr:rowOff>
    </xdr:to>
    <xdr:cxnSp macro="">
      <xdr:nvCxnSpPr>
        <xdr:cNvPr id="878" name="直線コネクタ 877">
          <a:extLst>
            <a:ext uri="{FF2B5EF4-FFF2-40B4-BE49-F238E27FC236}">
              <a16:creationId xmlns:a16="http://schemas.microsoft.com/office/drawing/2014/main" id="{12F135DE-49C5-404D-9CBE-7A0330B01562}"/>
            </a:ext>
          </a:extLst>
        </xdr:cNvPr>
        <xdr:cNvCxnSpPr/>
      </xdr:nvCxnSpPr>
      <xdr:spPr>
        <a:xfrm>
          <a:off x="11541760" y="18117638"/>
          <a:ext cx="805180" cy="30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30859</xdr:rowOff>
    </xdr:from>
    <xdr:ext cx="405111" cy="259045"/>
    <xdr:sp macro="" textlink="">
      <xdr:nvSpPr>
        <xdr:cNvPr id="879" name="n_1aveValue【庁舎】&#10;有形固定資産減価償却率">
          <a:extLst>
            <a:ext uri="{FF2B5EF4-FFF2-40B4-BE49-F238E27FC236}">
              <a16:creationId xmlns:a16="http://schemas.microsoft.com/office/drawing/2014/main" id="{9312D21C-E278-4AE4-B83F-05829AE5E5C0}"/>
            </a:ext>
          </a:extLst>
        </xdr:cNvPr>
        <xdr:cNvSpPr txBox="1"/>
      </xdr:nvSpPr>
      <xdr:spPr>
        <a:xfrm>
          <a:off x="13738234" y="176883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52088</xdr:rowOff>
    </xdr:from>
    <xdr:ext cx="405111" cy="259045"/>
    <xdr:sp macro="" textlink="">
      <xdr:nvSpPr>
        <xdr:cNvPr id="880" name="n_2aveValue【庁舎】&#10;有形固定資産減価償却率">
          <a:extLst>
            <a:ext uri="{FF2B5EF4-FFF2-40B4-BE49-F238E27FC236}">
              <a16:creationId xmlns:a16="http://schemas.microsoft.com/office/drawing/2014/main" id="{EE6F8A8D-DC0F-4F6E-A79E-23FDDA25ECD8}"/>
            </a:ext>
          </a:extLst>
        </xdr:cNvPr>
        <xdr:cNvSpPr txBox="1"/>
      </xdr:nvSpPr>
      <xdr:spPr>
        <a:xfrm>
          <a:off x="12957184" y="177152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70048</xdr:rowOff>
    </xdr:from>
    <xdr:ext cx="405111" cy="259045"/>
    <xdr:sp macro="" textlink="">
      <xdr:nvSpPr>
        <xdr:cNvPr id="881" name="n_3aveValue【庁舎】&#10;有形固定資産減価償却率">
          <a:extLst>
            <a:ext uri="{FF2B5EF4-FFF2-40B4-BE49-F238E27FC236}">
              <a16:creationId xmlns:a16="http://schemas.microsoft.com/office/drawing/2014/main" id="{7C2B12B4-0064-4533-BCF3-50D03BA1D079}"/>
            </a:ext>
          </a:extLst>
        </xdr:cNvPr>
        <xdr:cNvSpPr txBox="1"/>
      </xdr:nvSpPr>
      <xdr:spPr>
        <a:xfrm>
          <a:off x="12171054" y="177274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104339</xdr:rowOff>
    </xdr:from>
    <xdr:ext cx="405111" cy="259045"/>
    <xdr:sp macro="" textlink="">
      <xdr:nvSpPr>
        <xdr:cNvPr id="882" name="n_4aveValue【庁舎】&#10;有形固定資産減価償却率">
          <a:extLst>
            <a:ext uri="{FF2B5EF4-FFF2-40B4-BE49-F238E27FC236}">
              <a16:creationId xmlns:a16="http://schemas.microsoft.com/office/drawing/2014/main" id="{055DC008-3A60-4F55-B720-1DACF7D64894}"/>
            </a:ext>
          </a:extLst>
        </xdr:cNvPr>
        <xdr:cNvSpPr txBox="1"/>
      </xdr:nvSpPr>
      <xdr:spPr>
        <a:xfrm>
          <a:off x="11354444" y="177617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106</xdr:row>
      <xdr:rowOff>74040</xdr:rowOff>
    </xdr:from>
    <xdr:ext cx="405111" cy="259045"/>
    <xdr:sp macro="" textlink="">
      <xdr:nvSpPr>
        <xdr:cNvPr id="883" name="n_1mainValue【庁舎】&#10;有形固定資産減価償却率">
          <a:extLst>
            <a:ext uri="{FF2B5EF4-FFF2-40B4-BE49-F238E27FC236}">
              <a16:creationId xmlns:a16="http://schemas.microsoft.com/office/drawing/2014/main" id="{075EB63B-397D-48CB-8EEE-50450464AD89}"/>
            </a:ext>
          </a:extLst>
        </xdr:cNvPr>
        <xdr:cNvSpPr txBox="1"/>
      </xdr:nvSpPr>
      <xdr:spPr>
        <a:xfrm>
          <a:off x="13738234" y="182477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49547</xdr:rowOff>
    </xdr:from>
    <xdr:ext cx="405111" cy="259045"/>
    <xdr:sp macro="" textlink="">
      <xdr:nvSpPr>
        <xdr:cNvPr id="884" name="n_2mainValue【庁舎】&#10;有形固定資産減価償却率">
          <a:extLst>
            <a:ext uri="{FF2B5EF4-FFF2-40B4-BE49-F238E27FC236}">
              <a16:creationId xmlns:a16="http://schemas.microsoft.com/office/drawing/2014/main" id="{DD5D8F51-E5E1-4642-94FA-CFCEDFD331AE}"/>
            </a:ext>
          </a:extLst>
        </xdr:cNvPr>
        <xdr:cNvSpPr txBox="1"/>
      </xdr:nvSpPr>
      <xdr:spPr>
        <a:xfrm>
          <a:off x="12957184" y="18227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18522</xdr:rowOff>
    </xdr:from>
    <xdr:ext cx="405111" cy="259045"/>
    <xdr:sp macro="" textlink="">
      <xdr:nvSpPr>
        <xdr:cNvPr id="885" name="n_3mainValue【庁舎】&#10;有形固定資産減価償却率">
          <a:extLst>
            <a:ext uri="{FF2B5EF4-FFF2-40B4-BE49-F238E27FC236}">
              <a16:creationId xmlns:a16="http://schemas.microsoft.com/office/drawing/2014/main" id="{5758C0C7-3EFA-49AC-9797-55A6388E84C8}"/>
            </a:ext>
          </a:extLst>
        </xdr:cNvPr>
        <xdr:cNvSpPr txBox="1"/>
      </xdr:nvSpPr>
      <xdr:spPr>
        <a:xfrm>
          <a:off x="12171054" y="181960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157315</xdr:rowOff>
    </xdr:from>
    <xdr:ext cx="405111" cy="259045"/>
    <xdr:sp macro="" textlink="">
      <xdr:nvSpPr>
        <xdr:cNvPr id="886" name="n_4mainValue【庁舎】&#10;有形固定資産減価償却率">
          <a:extLst>
            <a:ext uri="{FF2B5EF4-FFF2-40B4-BE49-F238E27FC236}">
              <a16:creationId xmlns:a16="http://schemas.microsoft.com/office/drawing/2014/main" id="{3BCD74F9-4F06-4CE6-80BF-BBDD5246892D}"/>
            </a:ext>
          </a:extLst>
        </xdr:cNvPr>
        <xdr:cNvSpPr txBox="1"/>
      </xdr:nvSpPr>
      <xdr:spPr>
        <a:xfrm>
          <a:off x="11354444" y="181614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87" name="正方形/長方形 886">
          <a:extLst>
            <a:ext uri="{FF2B5EF4-FFF2-40B4-BE49-F238E27FC236}">
              <a16:creationId xmlns:a16="http://schemas.microsoft.com/office/drawing/2014/main" id="{5B46506E-F9C6-47B8-A461-3C510A5F7140}"/>
            </a:ext>
          </a:extLst>
        </xdr:cNvPr>
        <xdr:cNvSpPr/>
      </xdr:nvSpPr>
      <xdr:spPr>
        <a:xfrm>
          <a:off x="164592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88" name="正方形/長方形 887">
          <a:extLst>
            <a:ext uri="{FF2B5EF4-FFF2-40B4-BE49-F238E27FC236}">
              <a16:creationId xmlns:a16="http://schemas.microsoft.com/office/drawing/2014/main" id="{F60886DC-EF9E-4E86-ABD3-3D30615B0EE7}"/>
            </a:ext>
          </a:extLst>
        </xdr:cNvPr>
        <xdr:cNvSpPr/>
      </xdr:nvSpPr>
      <xdr:spPr>
        <a:xfrm>
          <a:off x="165900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89" name="正方形/長方形 888">
          <a:extLst>
            <a:ext uri="{FF2B5EF4-FFF2-40B4-BE49-F238E27FC236}">
              <a16:creationId xmlns:a16="http://schemas.microsoft.com/office/drawing/2014/main" id="{394D86F3-0073-45ED-98BD-A346C665482E}"/>
            </a:ext>
          </a:extLst>
        </xdr:cNvPr>
        <xdr:cNvSpPr/>
      </xdr:nvSpPr>
      <xdr:spPr>
        <a:xfrm>
          <a:off x="165900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90" name="正方形/長方形 889">
          <a:extLst>
            <a:ext uri="{FF2B5EF4-FFF2-40B4-BE49-F238E27FC236}">
              <a16:creationId xmlns:a16="http://schemas.microsoft.com/office/drawing/2014/main" id="{16CFD236-52CC-46A9-BEE9-F436CD3622FD}"/>
            </a:ext>
          </a:extLst>
        </xdr:cNvPr>
        <xdr:cNvSpPr/>
      </xdr:nvSpPr>
      <xdr:spPr>
        <a:xfrm>
          <a:off x="174879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91" name="正方形/長方形 890">
          <a:extLst>
            <a:ext uri="{FF2B5EF4-FFF2-40B4-BE49-F238E27FC236}">
              <a16:creationId xmlns:a16="http://schemas.microsoft.com/office/drawing/2014/main" id="{8374CD49-7C1F-4142-8BF5-794A2B16BF74}"/>
            </a:ext>
          </a:extLst>
        </xdr:cNvPr>
        <xdr:cNvSpPr/>
      </xdr:nvSpPr>
      <xdr:spPr>
        <a:xfrm>
          <a:off x="174879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92" name="正方形/長方形 891">
          <a:extLst>
            <a:ext uri="{FF2B5EF4-FFF2-40B4-BE49-F238E27FC236}">
              <a16:creationId xmlns:a16="http://schemas.microsoft.com/office/drawing/2014/main" id="{C32E77CA-4F79-4C16-885C-4DAC42F9E2F8}"/>
            </a:ext>
          </a:extLst>
        </xdr:cNvPr>
        <xdr:cNvSpPr/>
      </xdr:nvSpPr>
      <xdr:spPr>
        <a:xfrm>
          <a:off x="185166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93" name="正方形/長方形 892">
          <a:extLst>
            <a:ext uri="{FF2B5EF4-FFF2-40B4-BE49-F238E27FC236}">
              <a16:creationId xmlns:a16="http://schemas.microsoft.com/office/drawing/2014/main" id="{77FB1867-8847-44CD-94D7-4DE91ABF254F}"/>
            </a:ext>
          </a:extLst>
        </xdr:cNvPr>
        <xdr:cNvSpPr/>
      </xdr:nvSpPr>
      <xdr:spPr>
        <a:xfrm>
          <a:off x="185166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94" name="正方形/長方形 893">
          <a:extLst>
            <a:ext uri="{FF2B5EF4-FFF2-40B4-BE49-F238E27FC236}">
              <a16:creationId xmlns:a16="http://schemas.microsoft.com/office/drawing/2014/main" id="{716CCD85-6481-47A1-BAB0-7F2B56AEA662}"/>
            </a:ext>
          </a:extLst>
        </xdr:cNvPr>
        <xdr:cNvSpPr/>
      </xdr:nvSpPr>
      <xdr:spPr>
        <a:xfrm>
          <a:off x="16459200" y="16760190"/>
          <a:ext cx="42672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95" name="テキスト ボックス 894">
          <a:extLst>
            <a:ext uri="{FF2B5EF4-FFF2-40B4-BE49-F238E27FC236}">
              <a16:creationId xmlns:a16="http://schemas.microsoft.com/office/drawing/2014/main" id="{F760B16F-CCB2-46E6-99DB-8B0882E6A3B8}"/>
            </a:ext>
          </a:extLst>
        </xdr:cNvPr>
        <xdr:cNvSpPr txBox="1"/>
      </xdr:nvSpPr>
      <xdr:spPr>
        <a:xfrm>
          <a:off x="1644015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96" name="直線コネクタ 895">
          <a:extLst>
            <a:ext uri="{FF2B5EF4-FFF2-40B4-BE49-F238E27FC236}">
              <a16:creationId xmlns:a16="http://schemas.microsoft.com/office/drawing/2014/main" id="{8ED71DB7-DBC7-4B4B-B886-7113DB784054}"/>
            </a:ext>
          </a:extLst>
        </xdr:cNvPr>
        <xdr:cNvCxnSpPr/>
      </xdr:nvCxnSpPr>
      <xdr:spPr>
        <a:xfrm>
          <a:off x="1645920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897" name="直線コネクタ 896">
          <a:extLst>
            <a:ext uri="{FF2B5EF4-FFF2-40B4-BE49-F238E27FC236}">
              <a16:creationId xmlns:a16="http://schemas.microsoft.com/office/drawing/2014/main" id="{DDB7A8C1-4444-467B-8026-5E65A79C71C9}"/>
            </a:ext>
          </a:extLst>
        </xdr:cNvPr>
        <xdr:cNvCxnSpPr/>
      </xdr:nvCxnSpPr>
      <xdr:spPr>
        <a:xfrm>
          <a:off x="16459200" y="18592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macro="" textlink="">
      <xdr:nvSpPr>
        <xdr:cNvPr id="898" name="テキスト ボックス 897">
          <a:extLst>
            <a:ext uri="{FF2B5EF4-FFF2-40B4-BE49-F238E27FC236}">
              <a16:creationId xmlns:a16="http://schemas.microsoft.com/office/drawing/2014/main" id="{D7A6C815-3864-450C-B90B-056A3A2E2983}"/>
            </a:ext>
          </a:extLst>
        </xdr:cNvPr>
        <xdr:cNvSpPr txBox="1"/>
      </xdr:nvSpPr>
      <xdr:spPr>
        <a:xfrm>
          <a:off x="16047266" y="184486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899" name="直線コネクタ 898">
          <a:extLst>
            <a:ext uri="{FF2B5EF4-FFF2-40B4-BE49-F238E27FC236}">
              <a16:creationId xmlns:a16="http://schemas.microsoft.com/office/drawing/2014/main" id="{9F1E4F18-7203-427F-93D9-62EA7CB46D44}"/>
            </a:ext>
          </a:extLst>
        </xdr:cNvPr>
        <xdr:cNvCxnSpPr/>
      </xdr:nvCxnSpPr>
      <xdr:spPr>
        <a:xfrm>
          <a:off x="16459200" y="1813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macro="" textlink="">
      <xdr:nvSpPr>
        <xdr:cNvPr id="900" name="テキスト ボックス 899">
          <a:extLst>
            <a:ext uri="{FF2B5EF4-FFF2-40B4-BE49-F238E27FC236}">
              <a16:creationId xmlns:a16="http://schemas.microsoft.com/office/drawing/2014/main" id="{7B1B72A7-855B-46B1-BB0C-BEC46940376E}"/>
            </a:ext>
          </a:extLst>
        </xdr:cNvPr>
        <xdr:cNvSpPr txBox="1"/>
      </xdr:nvSpPr>
      <xdr:spPr>
        <a:xfrm>
          <a:off x="16047266" y="179952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901" name="直線コネクタ 900">
          <a:extLst>
            <a:ext uri="{FF2B5EF4-FFF2-40B4-BE49-F238E27FC236}">
              <a16:creationId xmlns:a16="http://schemas.microsoft.com/office/drawing/2014/main" id="{2DFFE3B5-31F6-4DCD-878C-ADB65B3A11F3}"/>
            </a:ext>
          </a:extLst>
        </xdr:cNvPr>
        <xdr:cNvCxnSpPr/>
      </xdr:nvCxnSpPr>
      <xdr:spPr>
        <a:xfrm>
          <a:off x="16459200" y="176745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macro="" textlink="">
      <xdr:nvSpPr>
        <xdr:cNvPr id="902" name="テキスト ボックス 901">
          <a:extLst>
            <a:ext uri="{FF2B5EF4-FFF2-40B4-BE49-F238E27FC236}">
              <a16:creationId xmlns:a16="http://schemas.microsoft.com/office/drawing/2014/main" id="{4E759461-218B-4EB5-936E-9F51B9020B52}"/>
            </a:ext>
          </a:extLst>
        </xdr:cNvPr>
        <xdr:cNvSpPr txBox="1"/>
      </xdr:nvSpPr>
      <xdr:spPr>
        <a:xfrm>
          <a:off x="16047266" y="175380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903" name="直線コネクタ 902">
          <a:extLst>
            <a:ext uri="{FF2B5EF4-FFF2-40B4-BE49-F238E27FC236}">
              <a16:creationId xmlns:a16="http://schemas.microsoft.com/office/drawing/2014/main" id="{A3615F4C-4481-414C-A87D-4C93DEB6F18E}"/>
            </a:ext>
          </a:extLst>
        </xdr:cNvPr>
        <xdr:cNvCxnSpPr/>
      </xdr:nvCxnSpPr>
      <xdr:spPr>
        <a:xfrm>
          <a:off x="16459200" y="172212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macro="" textlink="">
      <xdr:nvSpPr>
        <xdr:cNvPr id="904" name="テキスト ボックス 903">
          <a:extLst>
            <a:ext uri="{FF2B5EF4-FFF2-40B4-BE49-F238E27FC236}">
              <a16:creationId xmlns:a16="http://schemas.microsoft.com/office/drawing/2014/main" id="{5A9CBCED-B713-4402-ADA0-808C93ACA717}"/>
            </a:ext>
          </a:extLst>
        </xdr:cNvPr>
        <xdr:cNvSpPr txBox="1"/>
      </xdr:nvSpPr>
      <xdr:spPr>
        <a:xfrm>
          <a:off x="16047266" y="170770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905" name="直線コネクタ 904">
          <a:extLst>
            <a:ext uri="{FF2B5EF4-FFF2-40B4-BE49-F238E27FC236}">
              <a16:creationId xmlns:a16="http://schemas.microsoft.com/office/drawing/2014/main" id="{522032D3-55D8-45A1-B23C-329F23ACF146}"/>
            </a:ext>
          </a:extLst>
        </xdr:cNvPr>
        <xdr:cNvCxnSpPr/>
      </xdr:nvCxnSpPr>
      <xdr:spPr>
        <a:xfrm>
          <a:off x="1645920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906" name="テキスト ボックス 905">
          <a:extLst>
            <a:ext uri="{FF2B5EF4-FFF2-40B4-BE49-F238E27FC236}">
              <a16:creationId xmlns:a16="http://schemas.microsoft.com/office/drawing/2014/main" id="{854567EF-D1AF-45EE-9680-E809CA26DFDD}"/>
            </a:ext>
          </a:extLst>
        </xdr:cNvPr>
        <xdr:cNvSpPr txBox="1"/>
      </xdr:nvSpPr>
      <xdr:spPr>
        <a:xfrm>
          <a:off x="16047266" y="1662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907" name="【庁舎】&#10;一人当たり面積グラフ枠">
          <a:extLst>
            <a:ext uri="{FF2B5EF4-FFF2-40B4-BE49-F238E27FC236}">
              <a16:creationId xmlns:a16="http://schemas.microsoft.com/office/drawing/2014/main" id="{F3EAC9E6-5323-436E-A400-BEE327F68F00}"/>
            </a:ext>
          </a:extLst>
        </xdr:cNvPr>
        <xdr:cNvSpPr/>
      </xdr:nvSpPr>
      <xdr:spPr>
        <a:xfrm>
          <a:off x="16459200" y="16760190"/>
          <a:ext cx="42672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125577</xdr:rowOff>
    </xdr:from>
    <xdr:to>
      <xdr:col>116</xdr:col>
      <xdr:colOff>62864</xdr:colOff>
      <xdr:row>108</xdr:row>
      <xdr:rowOff>3505</xdr:rowOff>
    </xdr:to>
    <xdr:cxnSp macro="">
      <xdr:nvCxnSpPr>
        <xdr:cNvPr id="908" name="直線コネクタ 907">
          <a:extLst>
            <a:ext uri="{FF2B5EF4-FFF2-40B4-BE49-F238E27FC236}">
              <a16:creationId xmlns:a16="http://schemas.microsoft.com/office/drawing/2014/main" id="{023B4256-207C-49FB-897D-78F85789E0BA}"/>
            </a:ext>
          </a:extLst>
        </xdr:cNvPr>
        <xdr:cNvCxnSpPr/>
      </xdr:nvCxnSpPr>
      <xdr:spPr>
        <a:xfrm flipV="1">
          <a:off x="19947254" y="17272482"/>
          <a:ext cx="0" cy="12476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7332</xdr:rowOff>
    </xdr:from>
    <xdr:ext cx="469744" cy="259045"/>
    <xdr:sp macro="" textlink="">
      <xdr:nvSpPr>
        <xdr:cNvPr id="909" name="【庁舎】&#10;一人当たり面積最小値テキスト">
          <a:extLst>
            <a:ext uri="{FF2B5EF4-FFF2-40B4-BE49-F238E27FC236}">
              <a16:creationId xmlns:a16="http://schemas.microsoft.com/office/drawing/2014/main" id="{A52A3CDC-1624-4C95-B089-49E8DEBED7CD}"/>
            </a:ext>
          </a:extLst>
        </xdr:cNvPr>
        <xdr:cNvSpPr txBox="1"/>
      </xdr:nvSpPr>
      <xdr:spPr>
        <a:xfrm>
          <a:off x="19985990" y="185258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3505</xdr:rowOff>
    </xdr:from>
    <xdr:to>
      <xdr:col>116</xdr:col>
      <xdr:colOff>152400</xdr:colOff>
      <xdr:row>108</xdr:row>
      <xdr:rowOff>3505</xdr:rowOff>
    </xdr:to>
    <xdr:cxnSp macro="">
      <xdr:nvCxnSpPr>
        <xdr:cNvPr id="910" name="直線コネクタ 909">
          <a:extLst>
            <a:ext uri="{FF2B5EF4-FFF2-40B4-BE49-F238E27FC236}">
              <a16:creationId xmlns:a16="http://schemas.microsoft.com/office/drawing/2014/main" id="{02D19C13-5686-4555-BC1E-6A900501C1E3}"/>
            </a:ext>
          </a:extLst>
        </xdr:cNvPr>
        <xdr:cNvCxnSpPr/>
      </xdr:nvCxnSpPr>
      <xdr:spPr>
        <a:xfrm>
          <a:off x="19885660" y="1852010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72254</xdr:rowOff>
    </xdr:from>
    <xdr:ext cx="469744" cy="259045"/>
    <xdr:sp macro="" textlink="">
      <xdr:nvSpPr>
        <xdr:cNvPr id="911" name="【庁舎】&#10;一人当たり面積最大値テキスト">
          <a:extLst>
            <a:ext uri="{FF2B5EF4-FFF2-40B4-BE49-F238E27FC236}">
              <a16:creationId xmlns:a16="http://schemas.microsoft.com/office/drawing/2014/main" id="{F0AC75A0-C113-47A1-9813-FBAD8ABBE914}"/>
            </a:ext>
          </a:extLst>
        </xdr:cNvPr>
        <xdr:cNvSpPr txBox="1"/>
      </xdr:nvSpPr>
      <xdr:spPr>
        <a:xfrm>
          <a:off x="19985990" y="17043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125577</xdr:rowOff>
    </xdr:from>
    <xdr:to>
      <xdr:col>116</xdr:col>
      <xdr:colOff>152400</xdr:colOff>
      <xdr:row>100</xdr:row>
      <xdr:rowOff>125577</xdr:rowOff>
    </xdr:to>
    <xdr:cxnSp macro="">
      <xdr:nvCxnSpPr>
        <xdr:cNvPr id="912" name="直線コネクタ 911">
          <a:extLst>
            <a:ext uri="{FF2B5EF4-FFF2-40B4-BE49-F238E27FC236}">
              <a16:creationId xmlns:a16="http://schemas.microsoft.com/office/drawing/2014/main" id="{9BC5E2FA-3AE7-48FC-A03E-74CCA0BF2E79}"/>
            </a:ext>
          </a:extLst>
        </xdr:cNvPr>
        <xdr:cNvCxnSpPr/>
      </xdr:nvCxnSpPr>
      <xdr:spPr>
        <a:xfrm>
          <a:off x="19885660" y="1727248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150232</xdr:rowOff>
    </xdr:from>
    <xdr:ext cx="469744" cy="259045"/>
    <xdr:sp macro="" textlink="">
      <xdr:nvSpPr>
        <xdr:cNvPr id="913" name="【庁舎】&#10;一人当たり面積平均値テキスト">
          <a:extLst>
            <a:ext uri="{FF2B5EF4-FFF2-40B4-BE49-F238E27FC236}">
              <a16:creationId xmlns:a16="http://schemas.microsoft.com/office/drawing/2014/main" id="{0BF446C5-0861-4E8D-B7F1-3AB520476F37}"/>
            </a:ext>
          </a:extLst>
        </xdr:cNvPr>
        <xdr:cNvSpPr txBox="1"/>
      </xdr:nvSpPr>
      <xdr:spPr>
        <a:xfrm>
          <a:off x="19985990" y="1815248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127355</xdr:rowOff>
    </xdr:from>
    <xdr:to>
      <xdr:col>116</xdr:col>
      <xdr:colOff>114300</xdr:colOff>
      <xdr:row>107</xdr:row>
      <xdr:rowOff>57505</xdr:rowOff>
    </xdr:to>
    <xdr:sp macro="" textlink="">
      <xdr:nvSpPr>
        <xdr:cNvPr id="914" name="フローチャート: 判断 913">
          <a:extLst>
            <a:ext uri="{FF2B5EF4-FFF2-40B4-BE49-F238E27FC236}">
              <a16:creationId xmlns:a16="http://schemas.microsoft.com/office/drawing/2014/main" id="{9D4EDDBF-D1B7-49E0-BE10-203DD60BF401}"/>
            </a:ext>
          </a:extLst>
        </xdr:cNvPr>
        <xdr:cNvSpPr/>
      </xdr:nvSpPr>
      <xdr:spPr>
        <a:xfrm>
          <a:off x="19904710" y="18304865"/>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126670</xdr:rowOff>
    </xdr:from>
    <xdr:to>
      <xdr:col>112</xdr:col>
      <xdr:colOff>38100</xdr:colOff>
      <xdr:row>107</xdr:row>
      <xdr:rowOff>56820</xdr:rowOff>
    </xdr:to>
    <xdr:sp macro="" textlink="">
      <xdr:nvSpPr>
        <xdr:cNvPr id="915" name="フローチャート: 判断 914">
          <a:extLst>
            <a:ext uri="{FF2B5EF4-FFF2-40B4-BE49-F238E27FC236}">
              <a16:creationId xmlns:a16="http://schemas.microsoft.com/office/drawing/2014/main" id="{66C6AA8D-B048-4F7B-8AE0-C3ECCB3939CE}"/>
            </a:ext>
          </a:extLst>
        </xdr:cNvPr>
        <xdr:cNvSpPr/>
      </xdr:nvSpPr>
      <xdr:spPr>
        <a:xfrm>
          <a:off x="19161760" y="1830418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134899</xdr:rowOff>
    </xdr:from>
    <xdr:to>
      <xdr:col>107</xdr:col>
      <xdr:colOff>101600</xdr:colOff>
      <xdr:row>107</xdr:row>
      <xdr:rowOff>65049</xdr:rowOff>
    </xdr:to>
    <xdr:sp macro="" textlink="">
      <xdr:nvSpPr>
        <xdr:cNvPr id="916" name="フローチャート: 判断 915">
          <a:extLst>
            <a:ext uri="{FF2B5EF4-FFF2-40B4-BE49-F238E27FC236}">
              <a16:creationId xmlns:a16="http://schemas.microsoft.com/office/drawing/2014/main" id="{AD478590-9AE8-4669-95D8-285486EAF307}"/>
            </a:ext>
          </a:extLst>
        </xdr:cNvPr>
        <xdr:cNvSpPr/>
      </xdr:nvSpPr>
      <xdr:spPr>
        <a:xfrm>
          <a:off x="18345150" y="18304789"/>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147929</xdr:rowOff>
    </xdr:from>
    <xdr:to>
      <xdr:col>102</xdr:col>
      <xdr:colOff>165100</xdr:colOff>
      <xdr:row>107</xdr:row>
      <xdr:rowOff>78079</xdr:rowOff>
    </xdr:to>
    <xdr:sp macro="" textlink="">
      <xdr:nvSpPr>
        <xdr:cNvPr id="917" name="フローチャート: 判断 916">
          <a:extLst>
            <a:ext uri="{FF2B5EF4-FFF2-40B4-BE49-F238E27FC236}">
              <a16:creationId xmlns:a16="http://schemas.microsoft.com/office/drawing/2014/main" id="{B3D3817C-02B3-4D18-A6C5-74A9561D118D}"/>
            </a:ext>
          </a:extLst>
        </xdr:cNvPr>
        <xdr:cNvSpPr/>
      </xdr:nvSpPr>
      <xdr:spPr>
        <a:xfrm>
          <a:off x="17547590" y="18319724"/>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157987</xdr:rowOff>
    </xdr:from>
    <xdr:to>
      <xdr:col>98</xdr:col>
      <xdr:colOff>38100</xdr:colOff>
      <xdr:row>107</xdr:row>
      <xdr:rowOff>88137</xdr:rowOff>
    </xdr:to>
    <xdr:sp macro="" textlink="">
      <xdr:nvSpPr>
        <xdr:cNvPr id="918" name="フローチャート: 判断 917">
          <a:extLst>
            <a:ext uri="{FF2B5EF4-FFF2-40B4-BE49-F238E27FC236}">
              <a16:creationId xmlns:a16="http://schemas.microsoft.com/office/drawing/2014/main" id="{D7BF8ADE-A3A9-405B-86D5-6904BD9D8152}"/>
            </a:ext>
          </a:extLst>
        </xdr:cNvPr>
        <xdr:cNvSpPr/>
      </xdr:nvSpPr>
      <xdr:spPr>
        <a:xfrm>
          <a:off x="16761460" y="18333592"/>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919" name="テキスト ボックス 918">
          <a:extLst>
            <a:ext uri="{FF2B5EF4-FFF2-40B4-BE49-F238E27FC236}">
              <a16:creationId xmlns:a16="http://schemas.microsoft.com/office/drawing/2014/main" id="{98AA7648-6110-44CC-984C-92475DF274EE}"/>
            </a:ext>
          </a:extLst>
        </xdr:cNvPr>
        <xdr:cNvSpPr txBox="1"/>
      </xdr:nvSpPr>
      <xdr:spPr>
        <a:xfrm>
          <a:off x="1977644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920" name="テキスト ボックス 919">
          <a:extLst>
            <a:ext uri="{FF2B5EF4-FFF2-40B4-BE49-F238E27FC236}">
              <a16:creationId xmlns:a16="http://schemas.microsoft.com/office/drawing/2014/main" id="{3E22D651-6629-4925-96FF-B9E45C80BAFD}"/>
            </a:ext>
          </a:extLst>
        </xdr:cNvPr>
        <xdr:cNvSpPr txBox="1"/>
      </xdr:nvSpPr>
      <xdr:spPr>
        <a:xfrm>
          <a:off x="190334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921" name="テキスト ボックス 920">
          <a:extLst>
            <a:ext uri="{FF2B5EF4-FFF2-40B4-BE49-F238E27FC236}">
              <a16:creationId xmlns:a16="http://schemas.microsoft.com/office/drawing/2014/main" id="{2BAE8855-22EF-4D04-BAF9-8475CCE0D321}"/>
            </a:ext>
          </a:extLst>
        </xdr:cNvPr>
        <xdr:cNvSpPr txBox="1"/>
      </xdr:nvSpPr>
      <xdr:spPr>
        <a:xfrm>
          <a:off x="182283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922" name="テキスト ボックス 921">
          <a:extLst>
            <a:ext uri="{FF2B5EF4-FFF2-40B4-BE49-F238E27FC236}">
              <a16:creationId xmlns:a16="http://schemas.microsoft.com/office/drawing/2014/main" id="{534AF48F-B053-49F9-8F59-88E233FD5CC6}"/>
            </a:ext>
          </a:extLst>
        </xdr:cNvPr>
        <xdr:cNvSpPr txBox="1"/>
      </xdr:nvSpPr>
      <xdr:spPr>
        <a:xfrm>
          <a:off x="174307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923" name="テキスト ボックス 922">
          <a:extLst>
            <a:ext uri="{FF2B5EF4-FFF2-40B4-BE49-F238E27FC236}">
              <a16:creationId xmlns:a16="http://schemas.microsoft.com/office/drawing/2014/main" id="{A3E963A1-2363-4633-A926-A7CDD7981172}"/>
            </a:ext>
          </a:extLst>
        </xdr:cNvPr>
        <xdr:cNvSpPr txBox="1"/>
      </xdr:nvSpPr>
      <xdr:spPr>
        <a:xfrm>
          <a:off x="166331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150216</xdr:rowOff>
    </xdr:from>
    <xdr:to>
      <xdr:col>116</xdr:col>
      <xdr:colOff>114300</xdr:colOff>
      <xdr:row>107</xdr:row>
      <xdr:rowOff>80366</xdr:rowOff>
    </xdr:to>
    <xdr:sp macro="" textlink="">
      <xdr:nvSpPr>
        <xdr:cNvPr id="924" name="楕円 923">
          <a:extLst>
            <a:ext uri="{FF2B5EF4-FFF2-40B4-BE49-F238E27FC236}">
              <a16:creationId xmlns:a16="http://schemas.microsoft.com/office/drawing/2014/main" id="{AD48CDB0-34EC-4B22-A3A9-8CE3406057F9}"/>
            </a:ext>
          </a:extLst>
        </xdr:cNvPr>
        <xdr:cNvSpPr/>
      </xdr:nvSpPr>
      <xdr:spPr>
        <a:xfrm>
          <a:off x="19904710" y="18323916"/>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128643</xdr:rowOff>
    </xdr:from>
    <xdr:ext cx="469744" cy="259045"/>
    <xdr:sp macro="" textlink="">
      <xdr:nvSpPr>
        <xdr:cNvPr id="925" name="【庁舎】&#10;一人当たり面積該当値テキスト">
          <a:extLst>
            <a:ext uri="{FF2B5EF4-FFF2-40B4-BE49-F238E27FC236}">
              <a16:creationId xmlns:a16="http://schemas.microsoft.com/office/drawing/2014/main" id="{CC8124E2-1293-47DD-9ACC-B613914DFFFB}"/>
            </a:ext>
          </a:extLst>
        </xdr:cNvPr>
        <xdr:cNvSpPr txBox="1"/>
      </xdr:nvSpPr>
      <xdr:spPr>
        <a:xfrm>
          <a:off x="19985990" y="18306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121869</xdr:rowOff>
    </xdr:from>
    <xdr:to>
      <xdr:col>112</xdr:col>
      <xdr:colOff>38100</xdr:colOff>
      <xdr:row>107</xdr:row>
      <xdr:rowOff>52019</xdr:rowOff>
    </xdr:to>
    <xdr:sp macro="" textlink="">
      <xdr:nvSpPr>
        <xdr:cNvPr id="926" name="楕円 925">
          <a:extLst>
            <a:ext uri="{FF2B5EF4-FFF2-40B4-BE49-F238E27FC236}">
              <a16:creationId xmlns:a16="http://schemas.microsoft.com/office/drawing/2014/main" id="{56BD6D26-2D73-4935-8C09-BD659B9E9895}"/>
            </a:ext>
          </a:extLst>
        </xdr:cNvPr>
        <xdr:cNvSpPr/>
      </xdr:nvSpPr>
      <xdr:spPr>
        <a:xfrm>
          <a:off x="19161760" y="18297474"/>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1219</xdr:rowOff>
    </xdr:from>
    <xdr:to>
      <xdr:col>116</xdr:col>
      <xdr:colOff>63500</xdr:colOff>
      <xdr:row>107</xdr:row>
      <xdr:rowOff>29566</xdr:rowOff>
    </xdr:to>
    <xdr:cxnSp macro="">
      <xdr:nvCxnSpPr>
        <xdr:cNvPr id="927" name="直線コネクタ 926">
          <a:extLst>
            <a:ext uri="{FF2B5EF4-FFF2-40B4-BE49-F238E27FC236}">
              <a16:creationId xmlns:a16="http://schemas.microsoft.com/office/drawing/2014/main" id="{4C751C99-7F9F-4F7E-AC42-DF2FCED670BC}"/>
            </a:ext>
          </a:extLst>
        </xdr:cNvPr>
        <xdr:cNvCxnSpPr/>
      </xdr:nvCxnSpPr>
      <xdr:spPr>
        <a:xfrm>
          <a:off x="19204940" y="18346369"/>
          <a:ext cx="742950" cy="264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126898</xdr:rowOff>
    </xdr:from>
    <xdr:to>
      <xdr:col>107</xdr:col>
      <xdr:colOff>101600</xdr:colOff>
      <xdr:row>107</xdr:row>
      <xdr:rowOff>57048</xdr:rowOff>
    </xdr:to>
    <xdr:sp macro="" textlink="">
      <xdr:nvSpPr>
        <xdr:cNvPr id="928" name="楕円 927">
          <a:extLst>
            <a:ext uri="{FF2B5EF4-FFF2-40B4-BE49-F238E27FC236}">
              <a16:creationId xmlns:a16="http://schemas.microsoft.com/office/drawing/2014/main" id="{E59C976E-98FF-4F99-A1A6-C20DA0F92C62}"/>
            </a:ext>
          </a:extLst>
        </xdr:cNvPr>
        <xdr:cNvSpPr/>
      </xdr:nvSpPr>
      <xdr:spPr>
        <a:xfrm>
          <a:off x="18345150" y="18304408"/>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1219</xdr:rowOff>
    </xdr:from>
    <xdr:to>
      <xdr:col>111</xdr:col>
      <xdr:colOff>177800</xdr:colOff>
      <xdr:row>107</xdr:row>
      <xdr:rowOff>6248</xdr:rowOff>
    </xdr:to>
    <xdr:cxnSp macro="">
      <xdr:nvCxnSpPr>
        <xdr:cNvPr id="929" name="直線コネクタ 928">
          <a:extLst>
            <a:ext uri="{FF2B5EF4-FFF2-40B4-BE49-F238E27FC236}">
              <a16:creationId xmlns:a16="http://schemas.microsoft.com/office/drawing/2014/main" id="{CA6EE402-F569-418D-80D4-8B5A1AA80E85}"/>
            </a:ext>
          </a:extLst>
        </xdr:cNvPr>
        <xdr:cNvCxnSpPr/>
      </xdr:nvCxnSpPr>
      <xdr:spPr>
        <a:xfrm flipV="1">
          <a:off x="18399760" y="18346369"/>
          <a:ext cx="805180" cy="69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133071</xdr:rowOff>
    </xdr:from>
    <xdr:to>
      <xdr:col>102</xdr:col>
      <xdr:colOff>165100</xdr:colOff>
      <xdr:row>107</xdr:row>
      <xdr:rowOff>63221</xdr:rowOff>
    </xdr:to>
    <xdr:sp macro="" textlink="">
      <xdr:nvSpPr>
        <xdr:cNvPr id="930" name="楕円 929">
          <a:extLst>
            <a:ext uri="{FF2B5EF4-FFF2-40B4-BE49-F238E27FC236}">
              <a16:creationId xmlns:a16="http://schemas.microsoft.com/office/drawing/2014/main" id="{0DCE0398-0851-464D-B528-670D4DFE72D5}"/>
            </a:ext>
          </a:extLst>
        </xdr:cNvPr>
        <xdr:cNvSpPr/>
      </xdr:nvSpPr>
      <xdr:spPr>
        <a:xfrm>
          <a:off x="17547590" y="18310581"/>
          <a:ext cx="10922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6248</xdr:rowOff>
    </xdr:from>
    <xdr:to>
      <xdr:col>107</xdr:col>
      <xdr:colOff>50800</xdr:colOff>
      <xdr:row>107</xdr:row>
      <xdr:rowOff>12421</xdr:rowOff>
    </xdr:to>
    <xdr:cxnSp macro="">
      <xdr:nvCxnSpPr>
        <xdr:cNvPr id="931" name="直線コネクタ 930">
          <a:extLst>
            <a:ext uri="{FF2B5EF4-FFF2-40B4-BE49-F238E27FC236}">
              <a16:creationId xmlns:a16="http://schemas.microsoft.com/office/drawing/2014/main" id="{258B1134-437E-42A7-AC9E-D4464EEFBC37}"/>
            </a:ext>
          </a:extLst>
        </xdr:cNvPr>
        <xdr:cNvCxnSpPr/>
      </xdr:nvCxnSpPr>
      <xdr:spPr>
        <a:xfrm flipV="1">
          <a:off x="17602200" y="18353303"/>
          <a:ext cx="797560" cy="80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135356</xdr:rowOff>
    </xdr:from>
    <xdr:to>
      <xdr:col>98</xdr:col>
      <xdr:colOff>38100</xdr:colOff>
      <xdr:row>107</xdr:row>
      <xdr:rowOff>65506</xdr:rowOff>
    </xdr:to>
    <xdr:sp macro="" textlink="">
      <xdr:nvSpPr>
        <xdr:cNvPr id="932" name="楕円 931">
          <a:extLst>
            <a:ext uri="{FF2B5EF4-FFF2-40B4-BE49-F238E27FC236}">
              <a16:creationId xmlns:a16="http://schemas.microsoft.com/office/drawing/2014/main" id="{3AD2DFFF-9034-4E1D-A380-7D55052BF143}"/>
            </a:ext>
          </a:extLst>
        </xdr:cNvPr>
        <xdr:cNvSpPr/>
      </xdr:nvSpPr>
      <xdr:spPr>
        <a:xfrm>
          <a:off x="16761460" y="18305246"/>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12421</xdr:rowOff>
    </xdr:from>
    <xdr:to>
      <xdr:col>102</xdr:col>
      <xdr:colOff>114300</xdr:colOff>
      <xdr:row>107</xdr:row>
      <xdr:rowOff>14706</xdr:rowOff>
    </xdr:to>
    <xdr:cxnSp macro="">
      <xdr:nvCxnSpPr>
        <xdr:cNvPr id="933" name="直線コネクタ 932">
          <a:extLst>
            <a:ext uri="{FF2B5EF4-FFF2-40B4-BE49-F238E27FC236}">
              <a16:creationId xmlns:a16="http://schemas.microsoft.com/office/drawing/2014/main" id="{2B97D951-A3C2-4485-8712-831F558AE3C3}"/>
            </a:ext>
          </a:extLst>
        </xdr:cNvPr>
        <xdr:cNvCxnSpPr/>
      </xdr:nvCxnSpPr>
      <xdr:spPr>
        <a:xfrm flipV="1">
          <a:off x="16804640" y="18361381"/>
          <a:ext cx="797560" cy="2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47947</xdr:rowOff>
    </xdr:from>
    <xdr:ext cx="469744" cy="259045"/>
    <xdr:sp macro="" textlink="">
      <xdr:nvSpPr>
        <xdr:cNvPr id="934" name="n_1aveValue【庁舎】&#10;一人当たり面積">
          <a:extLst>
            <a:ext uri="{FF2B5EF4-FFF2-40B4-BE49-F238E27FC236}">
              <a16:creationId xmlns:a16="http://schemas.microsoft.com/office/drawing/2014/main" id="{15C9CA8B-85D9-41C3-8A8B-497CB0BE1B73}"/>
            </a:ext>
          </a:extLst>
        </xdr:cNvPr>
        <xdr:cNvSpPr txBox="1"/>
      </xdr:nvSpPr>
      <xdr:spPr>
        <a:xfrm>
          <a:off x="18982132" y="183950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56176</xdr:rowOff>
    </xdr:from>
    <xdr:ext cx="469744" cy="259045"/>
    <xdr:sp macro="" textlink="">
      <xdr:nvSpPr>
        <xdr:cNvPr id="935" name="n_2aveValue【庁舎】&#10;一人当たり面積">
          <a:extLst>
            <a:ext uri="{FF2B5EF4-FFF2-40B4-BE49-F238E27FC236}">
              <a16:creationId xmlns:a16="http://schemas.microsoft.com/office/drawing/2014/main" id="{73EE0D77-9867-45A8-AC0B-6F33BD167E7F}"/>
            </a:ext>
          </a:extLst>
        </xdr:cNvPr>
        <xdr:cNvSpPr txBox="1"/>
      </xdr:nvSpPr>
      <xdr:spPr>
        <a:xfrm>
          <a:off x="18182032" y="184051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69206</xdr:rowOff>
    </xdr:from>
    <xdr:ext cx="469744" cy="259045"/>
    <xdr:sp macro="" textlink="">
      <xdr:nvSpPr>
        <xdr:cNvPr id="936" name="n_3aveValue【庁舎】&#10;一人当たり面積">
          <a:extLst>
            <a:ext uri="{FF2B5EF4-FFF2-40B4-BE49-F238E27FC236}">
              <a16:creationId xmlns:a16="http://schemas.microsoft.com/office/drawing/2014/main" id="{70775A21-744C-44F5-8BAC-D66FA69B948F}"/>
            </a:ext>
          </a:extLst>
        </xdr:cNvPr>
        <xdr:cNvSpPr txBox="1"/>
      </xdr:nvSpPr>
      <xdr:spPr>
        <a:xfrm>
          <a:off x="17384472" y="184124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79264</xdr:rowOff>
    </xdr:from>
    <xdr:ext cx="469744" cy="259045"/>
    <xdr:sp macro="" textlink="">
      <xdr:nvSpPr>
        <xdr:cNvPr id="937" name="n_4aveValue【庁舎】&#10;一人当たり面積">
          <a:extLst>
            <a:ext uri="{FF2B5EF4-FFF2-40B4-BE49-F238E27FC236}">
              <a16:creationId xmlns:a16="http://schemas.microsoft.com/office/drawing/2014/main" id="{0607E481-7464-452A-853D-23B094286909}"/>
            </a:ext>
          </a:extLst>
        </xdr:cNvPr>
        <xdr:cNvSpPr txBox="1"/>
      </xdr:nvSpPr>
      <xdr:spPr>
        <a:xfrm>
          <a:off x="16588817" y="184244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105</xdr:row>
      <xdr:rowOff>68546</xdr:rowOff>
    </xdr:from>
    <xdr:ext cx="469744" cy="259045"/>
    <xdr:sp macro="" textlink="">
      <xdr:nvSpPr>
        <xdr:cNvPr id="938" name="n_1mainValue【庁舎】&#10;一人当たり面積">
          <a:extLst>
            <a:ext uri="{FF2B5EF4-FFF2-40B4-BE49-F238E27FC236}">
              <a16:creationId xmlns:a16="http://schemas.microsoft.com/office/drawing/2014/main" id="{FFBDC887-5D10-4060-861A-0B855D4FE6A6}"/>
            </a:ext>
          </a:extLst>
        </xdr:cNvPr>
        <xdr:cNvSpPr txBox="1"/>
      </xdr:nvSpPr>
      <xdr:spPr>
        <a:xfrm>
          <a:off x="18982132" y="18068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73575</xdr:rowOff>
    </xdr:from>
    <xdr:ext cx="469744" cy="259045"/>
    <xdr:sp macro="" textlink="">
      <xdr:nvSpPr>
        <xdr:cNvPr id="939" name="n_2mainValue【庁舎】&#10;一人当たり面積">
          <a:extLst>
            <a:ext uri="{FF2B5EF4-FFF2-40B4-BE49-F238E27FC236}">
              <a16:creationId xmlns:a16="http://schemas.microsoft.com/office/drawing/2014/main" id="{3DCFE83C-FEBA-4A4B-8578-2687E9FCF3C2}"/>
            </a:ext>
          </a:extLst>
        </xdr:cNvPr>
        <xdr:cNvSpPr txBox="1"/>
      </xdr:nvSpPr>
      <xdr:spPr>
        <a:xfrm>
          <a:off x="18182032" y="180758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79748</xdr:rowOff>
    </xdr:from>
    <xdr:ext cx="469744" cy="259045"/>
    <xdr:sp macro="" textlink="">
      <xdr:nvSpPr>
        <xdr:cNvPr id="940" name="n_3mainValue【庁舎】&#10;一人当たり面積">
          <a:extLst>
            <a:ext uri="{FF2B5EF4-FFF2-40B4-BE49-F238E27FC236}">
              <a16:creationId xmlns:a16="http://schemas.microsoft.com/office/drawing/2014/main" id="{C3C359FB-D3D0-4FD8-9D62-DB01156FEC5E}"/>
            </a:ext>
          </a:extLst>
        </xdr:cNvPr>
        <xdr:cNvSpPr txBox="1"/>
      </xdr:nvSpPr>
      <xdr:spPr>
        <a:xfrm>
          <a:off x="17384472" y="180819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82033</xdr:rowOff>
    </xdr:from>
    <xdr:ext cx="469744" cy="259045"/>
    <xdr:sp macro="" textlink="">
      <xdr:nvSpPr>
        <xdr:cNvPr id="941" name="n_4mainValue【庁舎】&#10;一人当たり面積">
          <a:extLst>
            <a:ext uri="{FF2B5EF4-FFF2-40B4-BE49-F238E27FC236}">
              <a16:creationId xmlns:a16="http://schemas.microsoft.com/office/drawing/2014/main" id="{CE5DFDC4-4971-4F7B-81C8-A06D168E5E0E}"/>
            </a:ext>
          </a:extLst>
        </xdr:cNvPr>
        <xdr:cNvSpPr txBox="1"/>
      </xdr:nvSpPr>
      <xdr:spPr>
        <a:xfrm>
          <a:off x="16588817" y="180861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942" name="正方形/長方形 941">
          <a:extLst>
            <a:ext uri="{FF2B5EF4-FFF2-40B4-BE49-F238E27FC236}">
              <a16:creationId xmlns:a16="http://schemas.microsoft.com/office/drawing/2014/main" id="{5ECAE989-44F2-438F-83B6-79E3E9CDCA1B}"/>
            </a:ext>
          </a:extLst>
        </xdr:cNvPr>
        <xdr:cNvSpPr/>
      </xdr:nvSpPr>
      <xdr:spPr>
        <a:xfrm>
          <a:off x="685800" y="19427190"/>
          <a:ext cx="20040600" cy="1908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943" name="正方形/長方形 942">
          <a:extLst>
            <a:ext uri="{FF2B5EF4-FFF2-40B4-BE49-F238E27FC236}">
              <a16:creationId xmlns:a16="http://schemas.microsoft.com/office/drawing/2014/main" id="{05749B9C-28F8-4064-8A2D-3D43D3D68ED6}"/>
            </a:ext>
          </a:extLst>
        </xdr:cNvPr>
        <xdr:cNvSpPr/>
      </xdr:nvSpPr>
      <xdr:spPr>
        <a:xfrm>
          <a:off x="685800" y="19496405"/>
          <a:ext cx="34671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944" name="テキスト ボックス 943">
          <a:extLst>
            <a:ext uri="{FF2B5EF4-FFF2-40B4-BE49-F238E27FC236}">
              <a16:creationId xmlns:a16="http://schemas.microsoft.com/office/drawing/2014/main" id="{1A63C9AE-0D9B-47A3-A2B0-DC73A110EDDF}"/>
            </a:ext>
          </a:extLst>
        </xdr:cNvPr>
        <xdr:cNvSpPr txBox="1"/>
      </xdr:nvSpPr>
      <xdr:spPr>
        <a:xfrm>
          <a:off x="762000" y="19746595"/>
          <a:ext cx="1987169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と比較すると、全体的に有形固定資産減価償却率は高くなっているが、特に高くなっている福祉施設・市民会館については、令和３年度に改訂を実施した公共施設等総合管理計画及び個別施設計画に基づき、統廃合を含めた整備検討を進める必要が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消防施設については、消防庁舎が築</a:t>
          </a:r>
          <a:r>
            <a:rPr kumimoji="1" lang="en-US" altLang="ja-JP" sz="1300">
              <a:latin typeface="ＭＳ Ｐゴシック" panose="020B0600070205080204" pitchFamily="50" charset="-128"/>
              <a:ea typeface="ＭＳ Ｐゴシック" panose="020B0600070205080204" pitchFamily="50" charset="-128"/>
            </a:rPr>
            <a:t>50</a:t>
          </a:r>
          <a:r>
            <a:rPr kumimoji="1" lang="ja-JP" altLang="en-US" sz="1300">
              <a:latin typeface="ＭＳ Ｐゴシック" panose="020B0600070205080204" pitchFamily="50" charset="-128"/>
              <a:ea typeface="ＭＳ Ｐゴシック" panose="020B0600070205080204" pitchFamily="50" charset="-128"/>
            </a:rPr>
            <a:t>年を超えて老朽化していたため、移転改築を行っている。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体育館についても、町スポーツセンターが築</a:t>
          </a:r>
          <a:r>
            <a:rPr kumimoji="1" lang="en-US" altLang="ja-JP" sz="1300">
              <a:latin typeface="ＭＳ Ｐゴシック" panose="020B0600070205080204" pitchFamily="50" charset="-128"/>
              <a:ea typeface="ＭＳ Ｐゴシック" panose="020B0600070205080204" pitchFamily="50" charset="-128"/>
            </a:rPr>
            <a:t>50</a:t>
          </a:r>
          <a:r>
            <a:rPr kumimoji="1" lang="ja-JP" altLang="en-US" sz="1300">
              <a:latin typeface="ＭＳ Ｐゴシック" panose="020B0600070205080204" pitchFamily="50" charset="-128"/>
              <a:ea typeface="ＭＳ Ｐゴシック" panose="020B0600070205080204" pitchFamily="50" charset="-128"/>
            </a:rPr>
            <a:t>年を経過して老朽化が進んでいることから、建替等に向けた検討を進めなければならない状況にある。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62" customWidth="1"/>
    <col min="12" max="12" width="2.25" style="162" customWidth="1"/>
    <col min="13" max="17" width="2.375" style="162" customWidth="1"/>
    <col min="18" max="119" width="2.125" style="162" customWidth="1"/>
    <col min="120" max="16384" width="0" style="162" hidden="1"/>
  </cols>
  <sheetData>
    <row r="1" spans="1:119" ht="33" customHeight="1" x14ac:dyDescent="0.15">
      <c r="B1" s="604" t="s">
        <v>76</v>
      </c>
      <c r="C1" s="604"/>
      <c r="D1" s="604"/>
      <c r="E1" s="604"/>
      <c r="F1" s="604"/>
      <c r="G1" s="604"/>
      <c r="H1" s="604"/>
      <c r="I1" s="604"/>
      <c r="J1" s="604"/>
      <c r="K1" s="604"/>
      <c r="L1" s="604"/>
      <c r="M1" s="604"/>
      <c r="N1" s="604"/>
      <c r="O1" s="604"/>
      <c r="P1" s="604"/>
      <c r="Q1" s="604"/>
      <c r="R1" s="604"/>
      <c r="S1" s="604"/>
      <c r="T1" s="604"/>
      <c r="U1" s="604"/>
      <c r="V1" s="604"/>
      <c r="W1" s="604"/>
      <c r="X1" s="604"/>
      <c r="Y1" s="604"/>
      <c r="Z1" s="604"/>
      <c r="AA1" s="604"/>
      <c r="AB1" s="604"/>
      <c r="AC1" s="604"/>
      <c r="AD1" s="604"/>
      <c r="AE1" s="604"/>
      <c r="AF1" s="604"/>
      <c r="AG1" s="604"/>
      <c r="AH1" s="604"/>
      <c r="AI1" s="604"/>
      <c r="AJ1" s="604"/>
      <c r="AK1" s="604"/>
      <c r="AL1" s="604"/>
      <c r="AM1" s="604"/>
      <c r="AN1" s="604"/>
      <c r="AO1" s="604"/>
      <c r="AP1" s="604"/>
      <c r="AQ1" s="604"/>
      <c r="AR1" s="604"/>
      <c r="AS1" s="604"/>
      <c r="AT1" s="604"/>
      <c r="AU1" s="604"/>
      <c r="AV1" s="604"/>
      <c r="AW1" s="604"/>
      <c r="AX1" s="604"/>
      <c r="AY1" s="604"/>
      <c r="AZ1" s="604"/>
      <c r="BA1" s="604"/>
      <c r="BB1" s="604"/>
      <c r="BC1" s="604"/>
      <c r="BD1" s="604"/>
      <c r="BE1" s="604"/>
      <c r="BF1" s="604"/>
      <c r="BG1" s="604"/>
      <c r="BH1" s="604"/>
      <c r="BI1" s="604"/>
      <c r="BJ1" s="604"/>
      <c r="BK1" s="604"/>
      <c r="BL1" s="604"/>
      <c r="BM1" s="604"/>
      <c r="BN1" s="604"/>
      <c r="BO1" s="604"/>
      <c r="BP1" s="604"/>
      <c r="BQ1" s="604"/>
      <c r="BR1" s="604"/>
      <c r="BS1" s="604"/>
      <c r="BT1" s="604"/>
      <c r="BU1" s="604"/>
      <c r="BV1" s="604"/>
      <c r="BW1" s="604"/>
      <c r="BX1" s="604"/>
      <c r="BY1" s="604"/>
      <c r="BZ1" s="604"/>
      <c r="CA1" s="604"/>
      <c r="CB1" s="604"/>
      <c r="CC1" s="604"/>
      <c r="CD1" s="604"/>
      <c r="CE1" s="604"/>
      <c r="CF1" s="604"/>
      <c r="CG1" s="604"/>
      <c r="CH1" s="604"/>
      <c r="CI1" s="604"/>
      <c r="CJ1" s="604"/>
      <c r="CK1" s="604"/>
      <c r="CL1" s="604"/>
      <c r="CM1" s="604"/>
      <c r="CN1" s="604"/>
      <c r="CO1" s="604"/>
      <c r="CP1" s="604"/>
      <c r="CQ1" s="604"/>
      <c r="CR1" s="604"/>
      <c r="CS1" s="604"/>
      <c r="CT1" s="604"/>
      <c r="CU1" s="604"/>
      <c r="CV1" s="604"/>
      <c r="CW1" s="604"/>
      <c r="CX1" s="604"/>
      <c r="CY1" s="604"/>
      <c r="CZ1" s="604"/>
      <c r="DA1" s="604"/>
      <c r="DB1" s="604"/>
      <c r="DC1" s="604"/>
      <c r="DD1" s="604"/>
      <c r="DE1" s="604"/>
      <c r="DF1" s="604"/>
      <c r="DG1" s="604"/>
      <c r="DH1" s="604"/>
      <c r="DI1" s="604"/>
      <c r="DJ1" s="163"/>
      <c r="DK1" s="163"/>
      <c r="DL1" s="163"/>
      <c r="DM1" s="163"/>
      <c r="DN1" s="163"/>
      <c r="DO1" s="163"/>
    </row>
    <row r="2" spans="1:119" ht="24.75" thickBot="1" x14ac:dyDescent="0.2">
      <c r="B2" s="164" t="s">
        <v>77</v>
      </c>
      <c r="C2" s="164"/>
      <c r="D2" s="165"/>
    </row>
    <row r="3" spans="1:119" ht="18.75" customHeight="1" thickBot="1" x14ac:dyDescent="0.2">
      <c r="A3" s="163"/>
      <c r="B3" s="605" t="s">
        <v>78</v>
      </c>
      <c r="C3" s="606"/>
      <c r="D3" s="606"/>
      <c r="E3" s="607"/>
      <c r="F3" s="607"/>
      <c r="G3" s="607"/>
      <c r="H3" s="607"/>
      <c r="I3" s="607"/>
      <c r="J3" s="607"/>
      <c r="K3" s="607"/>
      <c r="L3" s="607" t="s">
        <v>79</v>
      </c>
      <c r="M3" s="607"/>
      <c r="N3" s="607"/>
      <c r="O3" s="607"/>
      <c r="P3" s="607"/>
      <c r="Q3" s="607"/>
      <c r="R3" s="610"/>
      <c r="S3" s="610"/>
      <c r="T3" s="610"/>
      <c r="U3" s="610"/>
      <c r="V3" s="611"/>
      <c r="W3" s="501" t="s">
        <v>80</v>
      </c>
      <c r="X3" s="502"/>
      <c r="Y3" s="502"/>
      <c r="Z3" s="502"/>
      <c r="AA3" s="502"/>
      <c r="AB3" s="606"/>
      <c r="AC3" s="610" t="s">
        <v>81</v>
      </c>
      <c r="AD3" s="502"/>
      <c r="AE3" s="502"/>
      <c r="AF3" s="502"/>
      <c r="AG3" s="502"/>
      <c r="AH3" s="502"/>
      <c r="AI3" s="502"/>
      <c r="AJ3" s="502"/>
      <c r="AK3" s="502"/>
      <c r="AL3" s="572"/>
      <c r="AM3" s="501" t="s">
        <v>82</v>
      </c>
      <c r="AN3" s="502"/>
      <c r="AO3" s="502"/>
      <c r="AP3" s="502"/>
      <c r="AQ3" s="502"/>
      <c r="AR3" s="502"/>
      <c r="AS3" s="502"/>
      <c r="AT3" s="502"/>
      <c r="AU3" s="502"/>
      <c r="AV3" s="502"/>
      <c r="AW3" s="502"/>
      <c r="AX3" s="572"/>
      <c r="AY3" s="564" t="s">
        <v>1</v>
      </c>
      <c r="AZ3" s="565"/>
      <c r="BA3" s="565"/>
      <c r="BB3" s="565"/>
      <c r="BC3" s="565"/>
      <c r="BD3" s="565"/>
      <c r="BE3" s="565"/>
      <c r="BF3" s="565"/>
      <c r="BG3" s="565"/>
      <c r="BH3" s="565"/>
      <c r="BI3" s="565"/>
      <c r="BJ3" s="565"/>
      <c r="BK3" s="565"/>
      <c r="BL3" s="565"/>
      <c r="BM3" s="614"/>
      <c r="BN3" s="501" t="s">
        <v>83</v>
      </c>
      <c r="BO3" s="502"/>
      <c r="BP3" s="502"/>
      <c r="BQ3" s="502"/>
      <c r="BR3" s="502"/>
      <c r="BS3" s="502"/>
      <c r="BT3" s="502"/>
      <c r="BU3" s="572"/>
      <c r="BV3" s="501" t="s">
        <v>84</v>
      </c>
      <c r="BW3" s="502"/>
      <c r="BX3" s="502"/>
      <c r="BY3" s="502"/>
      <c r="BZ3" s="502"/>
      <c r="CA3" s="502"/>
      <c r="CB3" s="502"/>
      <c r="CC3" s="572"/>
      <c r="CD3" s="564" t="s">
        <v>1</v>
      </c>
      <c r="CE3" s="565"/>
      <c r="CF3" s="565"/>
      <c r="CG3" s="565"/>
      <c r="CH3" s="565"/>
      <c r="CI3" s="565"/>
      <c r="CJ3" s="565"/>
      <c r="CK3" s="565"/>
      <c r="CL3" s="565"/>
      <c r="CM3" s="565"/>
      <c r="CN3" s="565"/>
      <c r="CO3" s="565"/>
      <c r="CP3" s="565"/>
      <c r="CQ3" s="565"/>
      <c r="CR3" s="565"/>
      <c r="CS3" s="614"/>
      <c r="CT3" s="501" t="s">
        <v>85</v>
      </c>
      <c r="CU3" s="502"/>
      <c r="CV3" s="502"/>
      <c r="CW3" s="502"/>
      <c r="CX3" s="502"/>
      <c r="CY3" s="502"/>
      <c r="CZ3" s="502"/>
      <c r="DA3" s="572"/>
      <c r="DB3" s="501" t="s">
        <v>86</v>
      </c>
      <c r="DC3" s="502"/>
      <c r="DD3" s="502"/>
      <c r="DE3" s="502"/>
      <c r="DF3" s="502"/>
      <c r="DG3" s="502"/>
      <c r="DH3" s="502"/>
      <c r="DI3" s="572"/>
    </row>
    <row r="4" spans="1:119" ht="18.75" customHeight="1" x14ac:dyDescent="0.15">
      <c r="A4" s="163"/>
      <c r="B4" s="580"/>
      <c r="C4" s="581"/>
      <c r="D4" s="581"/>
      <c r="E4" s="582"/>
      <c r="F4" s="582"/>
      <c r="G4" s="582"/>
      <c r="H4" s="582"/>
      <c r="I4" s="582"/>
      <c r="J4" s="582"/>
      <c r="K4" s="582"/>
      <c r="L4" s="582"/>
      <c r="M4" s="582"/>
      <c r="N4" s="582"/>
      <c r="O4" s="582"/>
      <c r="P4" s="582"/>
      <c r="Q4" s="582"/>
      <c r="R4" s="586"/>
      <c r="S4" s="586"/>
      <c r="T4" s="586"/>
      <c r="U4" s="586"/>
      <c r="V4" s="587"/>
      <c r="W4" s="573"/>
      <c r="X4" s="383"/>
      <c r="Y4" s="383"/>
      <c r="Z4" s="383"/>
      <c r="AA4" s="383"/>
      <c r="AB4" s="581"/>
      <c r="AC4" s="586"/>
      <c r="AD4" s="383"/>
      <c r="AE4" s="383"/>
      <c r="AF4" s="383"/>
      <c r="AG4" s="383"/>
      <c r="AH4" s="383"/>
      <c r="AI4" s="383"/>
      <c r="AJ4" s="383"/>
      <c r="AK4" s="383"/>
      <c r="AL4" s="574"/>
      <c r="AM4" s="523"/>
      <c r="AN4" s="421"/>
      <c r="AO4" s="421"/>
      <c r="AP4" s="421"/>
      <c r="AQ4" s="421"/>
      <c r="AR4" s="421"/>
      <c r="AS4" s="421"/>
      <c r="AT4" s="421"/>
      <c r="AU4" s="421"/>
      <c r="AV4" s="421"/>
      <c r="AW4" s="421"/>
      <c r="AX4" s="613"/>
      <c r="AY4" s="458" t="s">
        <v>87</v>
      </c>
      <c r="AZ4" s="459"/>
      <c r="BA4" s="459"/>
      <c r="BB4" s="459"/>
      <c r="BC4" s="459"/>
      <c r="BD4" s="459"/>
      <c r="BE4" s="459"/>
      <c r="BF4" s="459"/>
      <c r="BG4" s="459"/>
      <c r="BH4" s="459"/>
      <c r="BI4" s="459"/>
      <c r="BJ4" s="459"/>
      <c r="BK4" s="459"/>
      <c r="BL4" s="459"/>
      <c r="BM4" s="460"/>
      <c r="BN4" s="461">
        <v>6020649</v>
      </c>
      <c r="BO4" s="462"/>
      <c r="BP4" s="462"/>
      <c r="BQ4" s="462"/>
      <c r="BR4" s="462"/>
      <c r="BS4" s="462"/>
      <c r="BT4" s="462"/>
      <c r="BU4" s="463"/>
      <c r="BV4" s="461">
        <v>5274770</v>
      </c>
      <c r="BW4" s="462"/>
      <c r="BX4" s="462"/>
      <c r="BY4" s="462"/>
      <c r="BZ4" s="462"/>
      <c r="CA4" s="462"/>
      <c r="CB4" s="462"/>
      <c r="CC4" s="463"/>
      <c r="CD4" s="598" t="s">
        <v>88</v>
      </c>
      <c r="CE4" s="599"/>
      <c r="CF4" s="599"/>
      <c r="CG4" s="599"/>
      <c r="CH4" s="599"/>
      <c r="CI4" s="599"/>
      <c r="CJ4" s="599"/>
      <c r="CK4" s="599"/>
      <c r="CL4" s="599"/>
      <c r="CM4" s="599"/>
      <c r="CN4" s="599"/>
      <c r="CO4" s="599"/>
      <c r="CP4" s="599"/>
      <c r="CQ4" s="599"/>
      <c r="CR4" s="599"/>
      <c r="CS4" s="600"/>
      <c r="CT4" s="601">
        <v>2</v>
      </c>
      <c r="CU4" s="602"/>
      <c r="CV4" s="602"/>
      <c r="CW4" s="602"/>
      <c r="CX4" s="602"/>
      <c r="CY4" s="602"/>
      <c r="CZ4" s="602"/>
      <c r="DA4" s="603"/>
      <c r="DB4" s="601">
        <v>1.7</v>
      </c>
      <c r="DC4" s="602"/>
      <c r="DD4" s="602"/>
      <c r="DE4" s="602"/>
      <c r="DF4" s="602"/>
      <c r="DG4" s="602"/>
      <c r="DH4" s="602"/>
      <c r="DI4" s="603"/>
    </row>
    <row r="5" spans="1:119" ht="18.75" customHeight="1" x14ac:dyDescent="0.15">
      <c r="A5" s="163"/>
      <c r="B5" s="608"/>
      <c r="C5" s="422"/>
      <c r="D5" s="422"/>
      <c r="E5" s="609"/>
      <c r="F5" s="609"/>
      <c r="G5" s="609"/>
      <c r="H5" s="609"/>
      <c r="I5" s="609"/>
      <c r="J5" s="609"/>
      <c r="K5" s="609"/>
      <c r="L5" s="609"/>
      <c r="M5" s="609"/>
      <c r="N5" s="609"/>
      <c r="O5" s="609"/>
      <c r="P5" s="609"/>
      <c r="Q5" s="609"/>
      <c r="R5" s="420"/>
      <c r="S5" s="420"/>
      <c r="T5" s="420"/>
      <c r="U5" s="420"/>
      <c r="V5" s="612"/>
      <c r="W5" s="523"/>
      <c r="X5" s="421"/>
      <c r="Y5" s="421"/>
      <c r="Z5" s="421"/>
      <c r="AA5" s="421"/>
      <c r="AB5" s="422"/>
      <c r="AC5" s="420"/>
      <c r="AD5" s="421"/>
      <c r="AE5" s="421"/>
      <c r="AF5" s="421"/>
      <c r="AG5" s="421"/>
      <c r="AH5" s="421"/>
      <c r="AI5" s="421"/>
      <c r="AJ5" s="421"/>
      <c r="AK5" s="421"/>
      <c r="AL5" s="613"/>
      <c r="AM5" s="489" t="s">
        <v>89</v>
      </c>
      <c r="AN5" s="389"/>
      <c r="AO5" s="389"/>
      <c r="AP5" s="389"/>
      <c r="AQ5" s="389"/>
      <c r="AR5" s="389"/>
      <c r="AS5" s="389"/>
      <c r="AT5" s="390"/>
      <c r="AU5" s="490" t="s">
        <v>90</v>
      </c>
      <c r="AV5" s="491"/>
      <c r="AW5" s="491"/>
      <c r="AX5" s="491"/>
      <c r="AY5" s="446" t="s">
        <v>91</v>
      </c>
      <c r="AZ5" s="447"/>
      <c r="BA5" s="447"/>
      <c r="BB5" s="447"/>
      <c r="BC5" s="447"/>
      <c r="BD5" s="447"/>
      <c r="BE5" s="447"/>
      <c r="BF5" s="447"/>
      <c r="BG5" s="447"/>
      <c r="BH5" s="447"/>
      <c r="BI5" s="447"/>
      <c r="BJ5" s="447"/>
      <c r="BK5" s="447"/>
      <c r="BL5" s="447"/>
      <c r="BM5" s="448"/>
      <c r="BN5" s="432">
        <v>5958098</v>
      </c>
      <c r="BO5" s="433"/>
      <c r="BP5" s="433"/>
      <c r="BQ5" s="433"/>
      <c r="BR5" s="433"/>
      <c r="BS5" s="433"/>
      <c r="BT5" s="433"/>
      <c r="BU5" s="434"/>
      <c r="BV5" s="432">
        <v>5216432</v>
      </c>
      <c r="BW5" s="433"/>
      <c r="BX5" s="433"/>
      <c r="BY5" s="433"/>
      <c r="BZ5" s="433"/>
      <c r="CA5" s="433"/>
      <c r="CB5" s="433"/>
      <c r="CC5" s="434"/>
      <c r="CD5" s="472" t="s">
        <v>92</v>
      </c>
      <c r="CE5" s="392"/>
      <c r="CF5" s="392"/>
      <c r="CG5" s="392"/>
      <c r="CH5" s="392"/>
      <c r="CI5" s="392"/>
      <c r="CJ5" s="392"/>
      <c r="CK5" s="392"/>
      <c r="CL5" s="392"/>
      <c r="CM5" s="392"/>
      <c r="CN5" s="392"/>
      <c r="CO5" s="392"/>
      <c r="CP5" s="392"/>
      <c r="CQ5" s="392"/>
      <c r="CR5" s="392"/>
      <c r="CS5" s="473"/>
      <c r="CT5" s="429">
        <v>83.9</v>
      </c>
      <c r="CU5" s="430"/>
      <c r="CV5" s="430"/>
      <c r="CW5" s="430"/>
      <c r="CX5" s="430"/>
      <c r="CY5" s="430"/>
      <c r="CZ5" s="430"/>
      <c r="DA5" s="431"/>
      <c r="DB5" s="429">
        <v>86.3</v>
      </c>
      <c r="DC5" s="430"/>
      <c r="DD5" s="430"/>
      <c r="DE5" s="430"/>
      <c r="DF5" s="430"/>
      <c r="DG5" s="430"/>
      <c r="DH5" s="430"/>
      <c r="DI5" s="431"/>
    </row>
    <row r="6" spans="1:119" ht="18.75" customHeight="1" x14ac:dyDescent="0.15">
      <c r="A6" s="163"/>
      <c r="B6" s="578" t="s">
        <v>93</v>
      </c>
      <c r="C6" s="419"/>
      <c r="D6" s="419"/>
      <c r="E6" s="579"/>
      <c r="F6" s="579"/>
      <c r="G6" s="579"/>
      <c r="H6" s="579"/>
      <c r="I6" s="579"/>
      <c r="J6" s="579"/>
      <c r="K6" s="579"/>
      <c r="L6" s="579" t="s">
        <v>94</v>
      </c>
      <c r="M6" s="579"/>
      <c r="N6" s="579"/>
      <c r="O6" s="579"/>
      <c r="P6" s="579"/>
      <c r="Q6" s="579"/>
      <c r="R6" s="417"/>
      <c r="S6" s="417"/>
      <c r="T6" s="417"/>
      <c r="U6" s="417"/>
      <c r="V6" s="585"/>
      <c r="W6" s="522" t="s">
        <v>95</v>
      </c>
      <c r="X6" s="418"/>
      <c r="Y6" s="418"/>
      <c r="Z6" s="418"/>
      <c r="AA6" s="418"/>
      <c r="AB6" s="419"/>
      <c r="AC6" s="590" t="s">
        <v>96</v>
      </c>
      <c r="AD6" s="591"/>
      <c r="AE6" s="591"/>
      <c r="AF6" s="591"/>
      <c r="AG6" s="591"/>
      <c r="AH6" s="591"/>
      <c r="AI6" s="591"/>
      <c r="AJ6" s="591"/>
      <c r="AK6" s="591"/>
      <c r="AL6" s="592"/>
      <c r="AM6" s="489" t="s">
        <v>97</v>
      </c>
      <c r="AN6" s="389"/>
      <c r="AO6" s="389"/>
      <c r="AP6" s="389"/>
      <c r="AQ6" s="389"/>
      <c r="AR6" s="389"/>
      <c r="AS6" s="389"/>
      <c r="AT6" s="390"/>
      <c r="AU6" s="490" t="s">
        <v>90</v>
      </c>
      <c r="AV6" s="491"/>
      <c r="AW6" s="491"/>
      <c r="AX6" s="491"/>
      <c r="AY6" s="446" t="s">
        <v>98</v>
      </c>
      <c r="AZ6" s="447"/>
      <c r="BA6" s="447"/>
      <c r="BB6" s="447"/>
      <c r="BC6" s="447"/>
      <c r="BD6" s="447"/>
      <c r="BE6" s="447"/>
      <c r="BF6" s="447"/>
      <c r="BG6" s="447"/>
      <c r="BH6" s="447"/>
      <c r="BI6" s="447"/>
      <c r="BJ6" s="447"/>
      <c r="BK6" s="447"/>
      <c r="BL6" s="447"/>
      <c r="BM6" s="448"/>
      <c r="BN6" s="432">
        <v>62551</v>
      </c>
      <c r="BO6" s="433"/>
      <c r="BP6" s="433"/>
      <c r="BQ6" s="433"/>
      <c r="BR6" s="433"/>
      <c r="BS6" s="433"/>
      <c r="BT6" s="433"/>
      <c r="BU6" s="434"/>
      <c r="BV6" s="432">
        <v>58338</v>
      </c>
      <c r="BW6" s="433"/>
      <c r="BX6" s="433"/>
      <c r="BY6" s="433"/>
      <c r="BZ6" s="433"/>
      <c r="CA6" s="433"/>
      <c r="CB6" s="433"/>
      <c r="CC6" s="434"/>
      <c r="CD6" s="472" t="s">
        <v>99</v>
      </c>
      <c r="CE6" s="392"/>
      <c r="CF6" s="392"/>
      <c r="CG6" s="392"/>
      <c r="CH6" s="392"/>
      <c r="CI6" s="392"/>
      <c r="CJ6" s="392"/>
      <c r="CK6" s="392"/>
      <c r="CL6" s="392"/>
      <c r="CM6" s="392"/>
      <c r="CN6" s="392"/>
      <c r="CO6" s="392"/>
      <c r="CP6" s="392"/>
      <c r="CQ6" s="392"/>
      <c r="CR6" s="392"/>
      <c r="CS6" s="473"/>
      <c r="CT6" s="575">
        <v>84.1</v>
      </c>
      <c r="CU6" s="576"/>
      <c r="CV6" s="576"/>
      <c r="CW6" s="576"/>
      <c r="CX6" s="576"/>
      <c r="CY6" s="576"/>
      <c r="CZ6" s="576"/>
      <c r="DA6" s="577"/>
      <c r="DB6" s="575">
        <v>86.3</v>
      </c>
      <c r="DC6" s="576"/>
      <c r="DD6" s="576"/>
      <c r="DE6" s="576"/>
      <c r="DF6" s="576"/>
      <c r="DG6" s="576"/>
      <c r="DH6" s="576"/>
      <c r="DI6" s="577"/>
    </row>
    <row r="7" spans="1:119" ht="18.75" customHeight="1" x14ac:dyDescent="0.15">
      <c r="A7" s="163"/>
      <c r="B7" s="580"/>
      <c r="C7" s="581"/>
      <c r="D7" s="581"/>
      <c r="E7" s="582"/>
      <c r="F7" s="582"/>
      <c r="G7" s="582"/>
      <c r="H7" s="582"/>
      <c r="I7" s="582"/>
      <c r="J7" s="582"/>
      <c r="K7" s="582"/>
      <c r="L7" s="582"/>
      <c r="M7" s="582"/>
      <c r="N7" s="582"/>
      <c r="O7" s="582"/>
      <c r="P7" s="582"/>
      <c r="Q7" s="582"/>
      <c r="R7" s="586"/>
      <c r="S7" s="586"/>
      <c r="T7" s="586"/>
      <c r="U7" s="586"/>
      <c r="V7" s="587"/>
      <c r="W7" s="573"/>
      <c r="X7" s="383"/>
      <c r="Y7" s="383"/>
      <c r="Z7" s="383"/>
      <c r="AA7" s="383"/>
      <c r="AB7" s="581"/>
      <c r="AC7" s="593"/>
      <c r="AD7" s="384"/>
      <c r="AE7" s="384"/>
      <c r="AF7" s="384"/>
      <c r="AG7" s="384"/>
      <c r="AH7" s="384"/>
      <c r="AI7" s="384"/>
      <c r="AJ7" s="384"/>
      <c r="AK7" s="384"/>
      <c r="AL7" s="594"/>
      <c r="AM7" s="489" t="s">
        <v>100</v>
      </c>
      <c r="AN7" s="389"/>
      <c r="AO7" s="389"/>
      <c r="AP7" s="389"/>
      <c r="AQ7" s="389"/>
      <c r="AR7" s="389"/>
      <c r="AS7" s="389"/>
      <c r="AT7" s="390"/>
      <c r="AU7" s="490" t="s">
        <v>90</v>
      </c>
      <c r="AV7" s="491"/>
      <c r="AW7" s="491"/>
      <c r="AX7" s="491"/>
      <c r="AY7" s="446" t="s">
        <v>101</v>
      </c>
      <c r="AZ7" s="447"/>
      <c r="BA7" s="447"/>
      <c r="BB7" s="447"/>
      <c r="BC7" s="447"/>
      <c r="BD7" s="447"/>
      <c r="BE7" s="447"/>
      <c r="BF7" s="447"/>
      <c r="BG7" s="447"/>
      <c r="BH7" s="447"/>
      <c r="BI7" s="447"/>
      <c r="BJ7" s="447"/>
      <c r="BK7" s="447"/>
      <c r="BL7" s="447"/>
      <c r="BM7" s="448"/>
      <c r="BN7" s="432">
        <v>0</v>
      </c>
      <c r="BO7" s="433"/>
      <c r="BP7" s="433"/>
      <c r="BQ7" s="433"/>
      <c r="BR7" s="433"/>
      <c r="BS7" s="433"/>
      <c r="BT7" s="433"/>
      <c r="BU7" s="434"/>
      <c r="BV7" s="432">
        <v>6434</v>
      </c>
      <c r="BW7" s="433"/>
      <c r="BX7" s="433"/>
      <c r="BY7" s="433"/>
      <c r="BZ7" s="433"/>
      <c r="CA7" s="433"/>
      <c r="CB7" s="433"/>
      <c r="CC7" s="434"/>
      <c r="CD7" s="472" t="s">
        <v>102</v>
      </c>
      <c r="CE7" s="392"/>
      <c r="CF7" s="392"/>
      <c r="CG7" s="392"/>
      <c r="CH7" s="392"/>
      <c r="CI7" s="392"/>
      <c r="CJ7" s="392"/>
      <c r="CK7" s="392"/>
      <c r="CL7" s="392"/>
      <c r="CM7" s="392"/>
      <c r="CN7" s="392"/>
      <c r="CO7" s="392"/>
      <c r="CP7" s="392"/>
      <c r="CQ7" s="392"/>
      <c r="CR7" s="392"/>
      <c r="CS7" s="473"/>
      <c r="CT7" s="432">
        <v>3055900</v>
      </c>
      <c r="CU7" s="433"/>
      <c r="CV7" s="433"/>
      <c r="CW7" s="433"/>
      <c r="CX7" s="433"/>
      <c r="CY7" s="433"/>
      <c r="CZ7" s="433"/>
      <c r="DA7" s="434"/>
      <c r="DB7" s="432">
        <v>3029348</v>
      </c>
      <c r="DC7" s="433"/>
      <c r="DD7" s="433"/>
      <c r="DE7" s="433"/>
      <c r="DF7" s="433"/>
      <c r="DG7" s="433"/>
      <c r="DH7" s="433"/>
      <c r="DI7" s="434"/>
    </row>
    <row r="8" spans="1:119" ht="18.75" customHeight="1" thickBot="1" x14ac:dyDescent="0.2">
      <c r="A8" s="163"/>
      <c r="B8" s="583"/>
      <c r="C8" s="528"/>
      <c r="D8" s="528"/>
      <c r="E8" s="584"/>
      <c r="F8" s="584"/>
      <c r="G8" s="584"/>
      <c r="H8" s="584"/>
      <c r="I8" s="584"/>
      <c r="J8" s="584"/>
      <c r="K8" s="584"/>
      <c r="L8" s="584"/>
      <c r="M8" s="584"/>
      <c r="N8" s="584"/>
      <c r="O8" s="584"/>
      <c r="P8" s="584"/>
      <c r="Q8" s="584"/>
      <c r="R8" s="588"/>
      <c r="S8" s="588"/>
      <c r="T8" s="588"/>
      <c r="U8" s="588"/>
      <c r="V8" s="589"/>
      <c r="W8" s="503"/>
      <c r="X8" s="504"/>
      <c r="Y8" s="504"/>
      <c r="Z8" s="504"/>
      <c r="AA8" s="504"/>
      <c r="AB8" s="528"/>
      <c r="AC8" s="595"/>
      <c r="AD8" s="596"/>
      <c r="AE8" s="596"/>
      <c r="AF8" s="596"/>
      <c r="AG8" s="596"/>
      <c r="AH8" s="596"/>
      <c r="AI8" s="596"/>
      <c r="AJ8" s="596"/>
      <c r="AK8" s="596"/>
      <c r="AL8" s="597"/>
      <c r="AM8" s="489" t="s">
        <v>103</v>
      </c>
      <c r="AN8" s="389"/>
      <c r="AO8" s="389"/>
      <c r="AP8" s="389"/>
      <c r="AQ8" s="389"/>
      <c r="AR8" s="389"/>
      <c r="AS8" s="389"/>
      <c r="AT8" s="390"/>
      <c r="AU8" s="490" t="s">
        <v>90</v>
      </c>
      <c r="AV8" s="491"/>
      <c r="AW8" s="491"/>
      <c r="AX8" s="491"/>
      <c r="AY8" s="446" t="s">
        <v>104</v>
      </c>
      <c r="AZ8" s="447"/>
      <c r="BA8" s="447"/>
      <c r="BB8" s="447"/>
      <c r="BC8" s="447"/>
      <c r="BD8" s="447"/>
      <c r="BE8" s="447"/>
      <c r="BF8" s="447"/>
      <c r="BG8" s="447"/>
      <c r="BH8" s="447"/>
      <c r="BI8" s="447"/>
      <c r="BJ8" s="447"/>
      <c r="BK8" s="447"/>
      <c r="BL8" s="447"/>
      <c r="BM8" s="448"/>
      <c r="BN8" s="432">
        <v>62551</v>
      </c>
      <c r="BO8" s="433"/>
      <c r="BP8" s="433"/>
      <c r="BQ8" s="433"/>
      <c r="BR8" s="433"/>
      <c r="BS8" s="433"/>
      <c r="BT8" s="433"/>
      <c r="BU8" s="434"/>
      <c r="BV8" s="432">
        <v>51904</v>
      </c>
      <c r="BW8" s="433"/>
      <c r="BX8" s="433"/>
      <c r="BY8" s="433"/>
      <c r="BZ8" s="433"/>
      <c r="CA8" s="433"/>
      <c r="CB8" s="433"/>
      <c r="CC8" s="434"/>
      <c r="CD8" s="472" t="s">
        <v>105</v>
      </c>
      <c r="CE8" s="392"/>
      <c r="CF8" s="392"/>
      <c r="CG8" s="392"/>
      <c r="CH8" s="392"/>
      <c r="CI8" s="392"/>
      <c r="CJ8" s="392"/>
      <c r="CK8" s="392"/>
      <c r="CL8" s="392"/>
      <c r="CM8" s="392"/>
      <c r="CN8" s="392"/>
      <c r="CO8" s="392"/>
      <c r="CP8" s="392"/>
      <c r="CQ8" s="392"/>
      <c r="CR8" s="392"/>
      <c r="CS8" s="473"/>
      <c r="CT8" s="535">
        <v>0.17</v>
      </c>
      <c r="CU8" s="536"/>
      <c r="CV8" s="536"/>
      <c r="CW8" s="536"/>
      <c r="CX8" s="536"/>
      <c r="CY8" s="536"/>
      <c r="CZ8" s="536"/>
      <c r="DA8" s="537"/>
      <c r="DB8" s="535">
        <v>0.17</v>
      </c>
      <c r="DC8" s="536"/>
      <c r="DD8" s="536"/>
      <c r="DE8" s="536"/>
      <c r="DF8" s="536"/>
      <c r="DG8" s="536"/>
      <c r="DH8" s="536"/>
      <c r="DI8" s="537"/>
    </row>
    <row r="9" spans="1:119" ht="18.75" customHeight="1" thickBot="1" x14ac:dyDescent="0.2">
      <c r="A9" s="163"/>
      <c r="B9" s="564" t="s">
        <v>106</v>
      </c>
      <c r="C9" s="565"/>
      <c r="D9" s="565"/>
      <c r="E9" s="565"/>
      <c r="F9" s="565"/>
      <c r="G9" s="565"/>
      <c r="H9" s="565"/>
      <c r="I9" s="565"/>
      <c r="J9" s="565"/>
      <c r="K9" s="483"/>
      <c r="L9" s="566" t="s">
        <v>107</v>
      </c>
      <c r="M9" s="567"/>
      <c r="N9" s="567"/>
      <c r="O9" s="567"/>
      <c r="P9" s="567"/>
      <c r="Q9" s="568"/>
      <c r="R9" s="569">
        <v>4043</v>
      </c>
      <c r="S9" s="570"/>
      <c r="T9" s="570"/>
      <c r="U9" s="570"/>
      <c r="V9" s="571"/>
      <c r="W9" s="501" t="s">
        <v>108</v>
      </c>
      <c r="X9" s="502"/>
      <c r="Y9" s="502"/>
      <c r="Z9" s="502"/>
      <c r="AA9" s="502"/>
      <c r="AB9" s="502"/>
      <c r="AC9" s="502"/>
      <c r="AD9" s="502"/>
      <c r="AE9" s="502"/>
      <c r="AF9" s="502"/>
      <c r="AG9" s="502"/>
      <c r="AH9" s="502"/>
      <c r="AI9" s="502"/>
      <c r="AJ9" s="502"/>
      <c r="AK9" s="502"/>
      <c r="AL9" s="572"/>
      <c r="AM9" s="489" t="s">
        <v>109</v>
      </c>
      <c r="AN9" s="389"/>
      <c r="AO9" s="389"/>
      <c r="AP9" s="389"/>
      <c r="AQ9" s="389"/>
      <c r="AR9" s="389"/>
      <c r="AS9" s="389"/>
      <c r="AT9" s="390"/>
      <c r="AU9" s="490" t="s">
        <v>90</v>
      </c>
      <c r="AV9" s="491"/>
      <c r="AW9" s="491"/>
      <c r="AX9" s="491"/>
      <c r="AY9" s="446" t="s">
        <v>110</v>
      </c>
      <c r="AZ9" s="447"/>
      <c r="BA9" s="447"/>
      <c r="BB9" s="447"/>
      <c r="BC9" s="447"/>
      <c r="BD9" s="447"/>
      <c r="BE9" s="447"/>
      <c r="BF9" s="447"/>
      <c r="BG9" s="447"/>
      <c r="BH9" s="447"/>
      <c r="BI9" s="447"/>
      <c r="BJ9" s="447"/>
      <c r="BK9" s="447"/>
      <c r="BL9" s="447"/>
      <c r="BM9" s="448"/>
      <c r="BN9" s="432">
        <v>10647</v>
      </c>
      <c r="BO9" s="433"/>
      <c r="BP9" s="433"/>
      <c r="BQ9" s="433"/>
      <c r="BR9" s="433"/>
      <c r="BS9" s="433"/>
      <c r="BT9" s="433"/>
      <c r="BU9" s="434"/>
      <c r="BV9" s="432">
        <v>-25821</v>
      </c>
      <c r="BW9" s="433"/>
      <c r="BX9" s="433"/>
      <c r="BY9" s="433"/>
      <c r="BZ9" s="433"/>
      <c r="CA9" s="433"/>
      <c r="CB9" s="433"/>
      <c r="CC9" s="434"/>
      <c r="CD9" s="472" t="s">
        <v>111</v>
      </c>
      <c r="CE9" s="392"/>
      <c r="CF9" s="392"/>
      <c r="CG9" s="392"/>
      <c r="CH9" s="392"/>
      <c r="CI9" s="392"/>
      <c r="CJ9" s="392"/>
      <c r="CK9" s="392"/>
      <c r="CL9" s="392"/>
      <c r="CM9" s="392"/>
      <c r="CN9" s="392"/>
      <c r="CO9" s="392"/>
      <c r="CP9" s="392"/>
      <c r="CQ9" s="392"/>
      <c r="CR9" s="392"/>
      <c r="CS9" s="473"/>
      <c r="CT9" s="429">
        <v>16</v>
      </c>
      <c r="CU9" s="430"/>
      <c r="CV9" s="430"/>
      <c r="CW9" s="430"/>
      <c r="CX9" s="430"/>
      <c r="CY9" s="430"/>
      <c r="CZ9" s="430"/>
      <c r="DA9" s="431"/>
      <c r="DB9" s="429">
        <v>19.399999999999999</v>
      </c>
      <c r="DC9" s="430"/>
      <c r="DD9" s="430"/>
      <c r="DE9" s="430"/>
      <c r="DF9" s="430"/>
      <c r="DG9" s="430"/>
      <c r="DH9" s="430"/>
      <c r="DI9" s="431"/>
    </row>
    <row r="10" spans="1:119" ht="18.75" customHeight="1" thickBot="1" x14ac:dyDescent="0.2">
      <c r="A10" s="163"/>
      <c r="B10" s="564"/>
      <c r="C10" s="565"/>
      <c r="D10" s="565"/>
      <c r="E10" s="565"/>
      <c r="F10" s="565"/>
      <c r="G10" s="565"/>
      <c r="H10" s="565"/>
      <c r="I10" s="565"/>
      <c r="J10" s="565"/>
      <c r="K10" s="483"/>
      <c r="L10" s="388" t="s">
        <v>112</v>
      </c>
      <c r="M10" s="389"/>
      <c r="N10" s="389"/>
      <c r="O10" s="389"/>
      <c r="P10" s="389"/>
      <c r="Q10" s="390"/>
      <c r="R10" s="385">
        <v>4518</v>
      </c>
      <c r="S10" s="386"/>
      <c r="T10" s="386"/>
      <c r="U10" s="386"/>
      <c r="V10" s="445"/>
      <c r="W10" s="573"/>
      <c r="X10" s="383"/>
      <c r="Y10" s="383"/>
      <c r="Z10" s="383"/>
      <c r="AA10" s="383"/>
      <c r="AB10" s="383"/>
      <c r="AC10" s="383"/>
      <c r="AD10" s="383"/>
      <c r="AE10" s="383"/>
      <c r="AF10" s="383"/>
      <c r="AG10" s="383"/>
      <c r="AH10" s="383"/>
      <c r="AI10" s="383"/>
      <c r="AJ10" s="383"/>
      <c r="AK10" s="383"/>
      <c r="AL10" s="574"/>
      <c r="AM10" s="489" t="s">
        <v>113</v>
      </c>
      <c r="AN10" s="389"/>
      <c r="AO10" s="389"/>
      <c r="AP10" s="389"/>
      <c r="AQ10" s="389"/>
      <c r="AR10" s="389"/>
      <c r="AS10" s="389"/>
      <c r="AT10" s="390"/>
      <c r="AU10" s="490" t="s">
        <v>114</v>
      </c>
      <c r="AV10" s="491"/>
      <c r="AW10" s="491"/>
      <c r="AX10" s="491"/>
      <c r="AY10" s="446" t="s">
        <v>115</v>
      </c>
      <c r="AZ10" s="447"/>
      <c r="BA10" s="447"/>
      <c r="BB10" s="447"/>
      <c r="BC10" s="447"/>
      <c r="BD10" s="447"/>
      <c r="BE10" s="447"/>
      <c r="BF10" s="447"/>
      <c r="BG10" s="447"/>
      <c r="BH10" s="447"/>
      <c r="BI10" s="447"/>
      <c r="BJ10" s="447"/>
      <c r="BK10" s="447"/>
      <c r="BL10" s="447"/>
      <c r="BM10" s="448"/>
      <c r="BN10" s="432">
        <v>40</v>
      </c>
      <c r="BO10" s="433"/>
      <c r="BP10" s="433"/>
      <c r="BQ10" s="433"/>
      <c r="BR10" s="433"/>
      <c r="BS10" s="433"/>
      <c r="BT10" s="433"/>
      <c r="BU10" s="434"/>
      <c r="BV10" s="432">
        <v>39</v>
      </c>
      <c r="BW10" s="433"/>
      <c r="BX10" s="433"/>
      <c r="BY10" s="433"/>
      <c r="BZ10" s="433"/>
      <c r="CA10" s="433"/>
      <c r="CB10" s="433"/>
      <c r="CC10" s="434"/>
      <c r="CD10" s="166" t="s">
        <v>116</v>
      </c>
      <c r="CE10" s="167"/>
      <c r="CF10" s="167"/>
      <c r="CG10" s="167"/>
      <c r="CH10" s="167"/>
      <c r="CI10" s="167"/>
      <c r="CJ10" s="167"/>
      <c r="CK10" s="167"/>
      <c r="CL10" s="167"/>
      <c r="CM10" s="167"/>
      <c r="CN10" s="167"/>
      <c r="CO10" s="167"/>
      <c r="CP10" s="167"/>
      <c r="CQ10" s="167"/>
      <c r="CR10" s="167"/>
      <c r="CS10" s="168"/>
      <c r="CT10" s="169"/>
      <c r="CU10" s="170"/>
      <c r="CV10" s="170"/>
      <c r="CW10" s="170"/>
      <c r="CX10" s="170"/>
      <c r="CY10" s="170"/>
      <c r="CZ10" s="170"/>
      <c r="DA10" s="171"/>
      <c r="DB10" s="169"/>
      <c r="DC10" s="170"/>
      <c r="DD10" s="170"/>
      <c r="DE10" s="170"/>
      <c r="DF10" s="170"/>
      <c r="DG10" s="170"/>
      <c r="DH10" s="170"/>
      <c r="DI10" s="171"/>
    </row>
    <row r="11" spans="1:119" ht="18.75" customHeight="1" thickBot="1" x14ac:dyDescent="0.2">
      <c r="A11" s="163"/>
      <c r="B11" s="564"/>
      <c r="C11" s="565"/>
      <c r="D11" s="565"/>
      <c r="E11" s="565"/>
      <c r="F11" s="565"/>
      <c r="G11" s="565"/>
      <c r="H11" s="565"/>
      <c r="I11" s="565"/>
      <c r="J11" s="565"/>
      <c r="K11" s="483"/>
      <c r="L11" s="393" t="s">
        <v>117</v>
      </c>
      <c r="M11" s="394"/>
      <c r="N11" s="394"/>
      <c r="O11" s="394"/>
      <c r="P11" s="394"/>
      <c r="Q11" s="395"/>
      <c r="R11" s="561" t="s">
        <v>118</v>
      </c>
      <c r="S11" s="562"/>
      <c r="T11" s="562"/>
      <c r="U11" s="562"/>
      <c r="V11" s="563"/>
      <c r="W11" s="573"/>
      <c r="X11" s="383"/>
      <c r="Y11" s="383"/>
      <c r="Z11" s="383"/>
      <c r="AA11" s="383"/>
      <c r="AB11" s="383"/>
      <c r="AC11" s="383"/>
      <c r="AD11" s="383"/>
      <c r="AE11" s="383"/>
      <c r="AF11" s="383"/>
      <c r="AG11" s="383"/>
      <c r="AH11" s="383"/>
      <c r="AI11" s="383"/>
      <c r="AJ11" s="383"/>
      <c r="AK11" s="383"/>
      <c r="AL11" s="574"/>
      <c r="AM11" s="489" t="s">
        <v>119</v>
      </c>
      <c r="AN11" s="389"/>
      <c r="AO11" s="389"/>
      <c r="AP11" s="389"/>
      <c r="AQ11" s="389"/>
      <c r="AR11" s="389"/>
      <c r="AS11" s="389"/>
      <c r="AT11" s="390"/>
      <c r="AU11" s="490" t="s">
        <v>114</v>
      </c>
      <c r="AV11" s="491"/>
      <c r="AW11" s="491"/>
      <c r="AX11" s="491"/>
      <c r="AY11" s="446" t="s">
        <v>120</v>
      </c>
      <c r="AZ11" s="447"/>
      <c r="BA11" s="447"/>
      <c r="BB11" s="447"/>
      <c r="BC11" s="447"/>
      <c r="BD11" s="447"/>
      <c r="BE11" s="447"/>
      <c r="BF11" s="447"/>
      <c r="BG11" s="447"/>
      <c r="BH11" s="447"/>
      <c r="BI11" s="447"/>
      <c r="BJ11" s="447"/>
      <c r="BK11" s="447"/>
      <c r="BL11" s="447"/>
      <c r="BM11" s="448"/>
      <c r="BN11" s="432">
        <v>0</v>
      </c>
      <c r="BO11" s="433"/>
      <c r="BP11" s="433"/>
      <c r="BQ11" s="433"/>
      <c r="BR11" s="433"/>
      <c r="BS11" s="433"/>
      <c r="BT11" s="433"/>
      <c r="BU11" s="434"/>
      <c r="BV11" s="432">
        <v>500</v>
      </c>
      <c r="BW11" s="433"/>
      <c r="BX11" s="433"/>
      <c r="BY11" s="433"/>
      <c r="BZ11" s="433"/>
      <c r="CA11" s="433"/>
      <c r="CB11" s="433"/>
      <c r="CC11" s="434"/>
      <c r="CD11" s="472" t="s">
        <v>121</v>
      </c>
      <c r="CE11" s="392"/>
      <c r="CF11" s="392"/>
      <c r="CG11" s="392"/>
      <c r="CH11" s="392"/>
      <c r="CI11" s="392"/>
      <c r="CJ11" s="392"/>
      <c r="CK11" s="392"/>
      <c r="CL11" s="392"/>
      <c r="CM11" s="392"/>
      <c r="CN11" s="392"/>
      <c r="CO11" s="392"/>
      <c r="CP11" s="392"/>
      <c r="CQ11" s="392"/>
      <c r="CR11" s="392"/>
      <c r="CS11" s="473"/>
      <c r="CT11" s="535" t="s">
        <v>122</v>
      </c>
      <c r="CU11" s="536"/>
      <c r="CV11" s="536"/>
      <c r="CW11" s="536"/>
      <c r="CX11" s="536"/>
      <c r="CY11" s="536"/>
      <c r="CZ11" s="536"/>
      <c r="DA11" s="537"/>
      <c r="DB11" s="535" t="s">
        <v>122</v>
      </c>
      <c r="DC11" s="536"/>
      <c r="DD11" s="536"/>
      <c r="DE11" s="536"/>
      <c r="DF11" s="536"/>
      <c r="DG11" s="536"/>
      <c r="DH11" s="536"/>
      <c r="DI11" s="537"/>
    </row>
    <row r="12" spans="1:119" ht="18.75" customHeight="1" x14ac:dyDescent="0.15">
      <c r="A12" s="163"/>
      <c r="B12" s="538" t="s">
        <v>123</v>
      </c>
      <c r="C12" s="539"/>
      <c r="D12" s="539"/>
      <c r="E12" s="539"/>
      <c r="F12" s="539"/>
      <c r="G12" s="539"/>
      <c r="H12" s="539"/>
      <c r="I12" s="539"/>
      <c r="J12" s="539"/>
      <c r="K12" s="540"/>
      <c r="L12" s="547" t="s">
        <v>124</v>
      </c>
      <c r="M12" s="548"/>
      <c r="N12" s="548"/>
      <c r="O12" s="548"/>
      <c r="P12" s="548"/>
      <c r="Q12" s="549"/>
      <c r="R12" s="550">
        <v>3777</v>
      </c>
      <c r="S12" s="551"/>
      <c r="T12" s="551"/>
      <c r="U12" s="551"/>
      <c r="V12" s="552"/>
      <c r="W12" s="553" t="s">
        <v>1</v>
      </c>
      <c r="X12" s="491"/>
      <c r="Y12" s="491"/>
      <c r="Z12" s="491"/>
      <c r="AA12" s="491"/>
      <c r="AB12" s="554"/>
      <c r="AC12" s="555" t="s">
        <v>125</v>
      </c>
      <c r="AD12" s="556"/>
      <c r="AE12" s="556"/>
      <c r="AF12" s="556"/>
      <c r="AG12" s="557"/>
      <c r="AH12" s="555" t="s">
        <v>126</v>
      </c>
      <c r="AI12" s="556"/>
      <c r="AJ12" s="556"/>
      <c r="AK12" s="556"/>
      <c r="AL12" s="558"/>
      <c r="AM12" s="489" t="s">
        <v>127</v>
      </c>
      <c r="AN12" s="389"/>
      <c r="AO12" s="389"/>
      <c r="AP12" s="389"/>
      <c r="AQ12" s="389"/>
      <c r="AR12" s="389"/>
      <c r="AS12" s="389"/>
      <c r="AT12" s="390"/>
      <c r="AU12" s="490" t="s">
        <v>90</v>
      </c>
      <c r="AV12" s="491"/>
      <c r="AW12" s="491"/>
      <c r="AX12" s="491"/>
      <c r="AY12" s="446" t="s">
        <v>128</v>
      </c>
      <c r="AZ12" s="447"/>
      <c r="BA12" s="447"/>
      <c r="BB12" s="447"/>
      <c r="BC12" s="447"/>
      <c r="BD12" s="447"/>
      <c r="BE12" s="447"/>
      <c r="BF12" s="447"/>
      <c r="BG12" s="447"/>
      <c r="BH12" s="447"/>
      <c r="BI12" s="447"/>
      <c r="BJ12" s="447"/>
      <c r="BK12" s="447"/>
      <c r="BL12" s="447"/>
      <c r="BM12" s="448"/>
      <c r="BN12" s="432">
        <v>0</v>
      </c>
      <c r="BO12" s="433"/>
      <c r="BP12" s="433"/>
      <c r="BQ12" s="433"/>
      <c r="BR12" s="433"/>
      <c r="BS12" s="433"/>
      <c r="BT12" s="433"/>
      <c r="BU12" s="434"/>
      <c r="BV12" s="432">
        <v>0</v>
      </c>
      <c r="BW12" s="433"/>
      <c r="BX12" s="433"/>
      <c r="BY12" s="433"/>
      <c r="BZ12" s="433"/>
      <c r="CA12" s="433"/>
      <c r="CB12" s="433"/>
      <c r="CC12" s="434"/>
      <c r="CD12" s="472" t="s">
        <v>129</v>
      </c>
      <c r="CE12" s="392"/>
      <c r="CF12" s="392"/>
      <c r="CG12" s="392"/>
      <c r="CH12" s="392"/>
      <c r="CI12" s="392"/>
      <c r="CJ12" s="392"/>
      <c r="CK12" s="392"/>
      <c r="CL12" s="392"/>
      <c r="CM12" s="392"/>
      <c r="CN12" s="392"/>
      <c r="CO12" s="392"/>
      <c r="CP12" s="392"/>
      <c r="CQ12" s="392"/>
      <c r="CR12" s="392"/>
      <c r="CS12" s="473"/>
      <c r="CT12" s="535" t="s">
        <v>122</v>
      </c>
      <c r="CU12" s="536"/>
      <c r="CV12" s="536"/>
      <c r="CW12" s="536"/>
      <c r="CX12" s="536"/>
      <c r="CY12" s="536"/>
      <c r="CZ12" s="536"/>
      <c r="DA12" s="537"/>
      <c r="DB12" s="535" t="s">
        <v>122</v>
      </c>
      <c r="DC12" s="536"/>
      <c r="DD12" s="536"/>
      <c r="DE12" s="536"/>
      <c r="DF12" s="536"/>
      <c r="DG12" s="536"/>
      <c r="DH12" s="536"/>
      <c r="DI12" s="537"/>
    </row>
    <row r="13" spans="1:119" ht="18.75" customHeight="1" x14ac:dyDescent="0.15">
      <c r="A13" s="163"/>
      <c r="B13" s="541"/>
      <c r="C13" s="542"/>
      <c r="D13" s="542"/>
      <c r="E13" s="542"/>
      <c r="F13" s="542"/>
      <c r="G13" s="542"/>
      <c r="H13" s="542"/>
      <c r="I13" s="542"/>
      <c r="J13" s="542"/>
      <c r="K13" s="543"/>
      <c r="L13" s="172"/>
      <c r="M13" s="516" t="s">
        <v>130</v>
      </c>
      <c r="N13" s="517"/>
      <c r="O13" s="517"/>
      <c r="P13" s="517"/>
      <c r="Q13" s="518"/>
      <c r="R13" s="519">
        <v>3722</v>
      </c>
      <c r="S13" s="520"/>
      <c r="T13" s="520"/>
      <c r="U13" s="520"/>
      <c r="V13" s="521"/>
      <c r="W13" s="522" t="s">
        <v>131</v>
      </c>
      <c r="X13" s="418"/>
      <c r="Y13" s="418"/>
      <c r="Z13" s="418"/>
      <c r="AA13" s="418"/>
      <c r="AB13" s="419"/>
      <c r="AC13" s="385">
        <v>617</v>
      </c>
      <c r="AD13" s="386"/>
      <c r="AE13" s="386"/>
      <c r="AF13" s="386"/>
      <c r="AG13" s="387"/>
      <c r="AH13" s="385">
        <v>609</v>
      </c>
      <c r="AI13" s="386"/>
      <c r="AJ13" s="386"/>
      <c r="AK13" s="386"/>
      <c r="AL13" s="445"/>
      <c r="AM13" s="489" t="s">
        <v>132</v>
      </c>
      <c r="AN13" s="389"/>
      <c r="AO13" s="389"/>
      <c r="AP13" s="389"/>
      <c r="AQ13" s="389"/>
      <c r="AR13" s="389"/>
      <c r="AS13" s="389"/>
      <c r="AT13" s="390"/>
      <c r="AU13" s="490" t="s">
        <v>114</v>
      </c>
      <c r="AV13" s="491"/>
      <c r="AW13" s="491"/>
      <c r="AX13" s="491"/>
      <c r="AY13" s="446" t="s">
        <v>133</v>
      </c>
      <c r="AZ13" s="447"/>
      <c r="BA13" s="447"/>
      <c r="BB13" s="447"/>
      <c r="BC13" s="447"/>
      <c r="BD13" s="447"/>
      <c r="BE13" s="447"/>
      <c r="BF13" s="447"/>
      <c r="BG13" s="447"/>
      <c r="BH13" s="447"/>
      <c r="BI13" s="447"/>
      <c r="BJ13" s="447"/>
      <c r="BK13" s="447"/>
      <c r="BL13" s="447"/>
      <c r="BM13" s="448"/>
      <c r="BN13" s="432">
        <v>10687</v>
      </c>
      <c r="BO13" s="433"/>
      <c r="BP13" s="433"/>
      <c r="BQ13" s="433"/>
      <c r="BR13" s="433"/>
      <c r="BS13" s="433"/>
      <c r="BT13" s="433"/>
      <c r="BU13" s="434"/>
      <c r="BV13" s="432">
        <v>-25282</v>
      </c>
      <c r="BW13" s="433"/>
      <c r="BX13" s="433"/>
      <c r="BY13" s="433"/>
      <c r="BZ13" s="433"/>
      <c r="CA13" s="433"/>
      <c r="CB13" s="433"/>
      <c r="CC13" s="434"/>
      <c r="CD13" s="472" t="s">
        <v>134</v>
      </c>
      <c r="CE13" s="392"/>
      <c r="CF13" s="392"/>
      <c r="CG13" s="392"/>
      <c r="CH13" s="392"/>
      <c r="CI13" s="392"/>
      <c r="CJ13" s="392"/>
      <c r="CK13" s="392"/>
      <c r="CL13" s="392"/>
      <c r="CM13" s="392"/>
      <c r="CN13" s="392"/>
      <c r="CO13" s="392"/>
      <c r="CP13" s="392"/>
      <c r="CQ13" s="392"/>
      <c r="CR13" s="392"/>
      <c r="CS13" s="473"/>
      <c r="CT13" s="429">
        <v>10.9</v>
      </c>
      <c r="CU13" s="430"/>
      <c r="CV13" s="430"/>
      <c r="CW13" s="430"/>
      <c r="CX13" s="430"/>
      <c r="CY13" s="430"/>
      <c r="CZ13" s="430"/>
      <c r="DA13" s="431"/>
      <c r="DB13" s="429">
        <v>11.6</v>
      </c>
      <c r="DC13" s="430"/>
      <c r="DD13" s="430"/>
      <c r="DE13" s="430"/>
      <c r="DF13" s="430"/>
      <c r="DG13" s="430"/>
      <c r="DH13" s="430"/>
      <c r="DI13" s="431"/>
    </row>
    <row r="14" spans="1:119" ht="18.75" customHeight="1" thickBot="1" x14ac:dyDescent="0.2">
      <c r="A14" s="163"/>
      <c r="B14" s="541"/>
      <c r="C14" s="542"/>
      <c r="D14" s="542"/>
      <c r="E14" s="542"/>
      <c r="F14" s="542"/>
      <c r="G14" s="542"/>
      <c r="H14" s="542"/>
      <c r="I14" s="542"/>
      <c r="J14" s="542"/>
      <c r="K14" s="543"/>
      <c r="L14" s="506" t="s">
        <v>135</v>
      </c>
      <c r="M14" s="559"/>
      <c r="N14" s="559"/>
      <c r="O14" s="559"/>
      <c r="P14" s="559"/>
      <c r="Q14" s="560"/>
      <c r="R14" s="519">
        <v>3901</v>
      </c>
      <c r="S14" s="520"/>
      <c r="T14" s="520"/>
      <c r="U14" s="520"/>
      <c r="V14" s="521"/>
      <c r="W14" s="523"/>
      <c r="X14" s="421"/>
      <c r="Y14" s="421"/>
      <c r="Z14" s="421"/>
      <c r="AA14" s="421"/>
      <c r="AB14" s="422"/>
      <c r="AC14" s="512">
        <v>28.8</v>
      </c>
      <c r="AD14" s="513"/>
      <c r="AE14" s="513"/>
      <c r="AF14" s="513"/>
      <c r="AG14" s="514"/>
      <c r="AH14" s="512">
        <v>26.5</v>
      </c>
      <c r="AI14" s="513"/>
      <c r="AJ14" s="513"/>
      <c r="AK14" s="513"/>
      <c r="AL14" s="515"/>
      <c r="AM14" s="489"/>
      <c r="AN14" s="389"/>
      <c r="AO14" s="389"/>
      <c r="AP14" s="389"/>
      <c r="AQ14" s="389"/>
      <c r="AR14" s="389"/>
      <c r="AS14" s="389"/>
      <c r="AT14" s="390"/>
      <c r="AU14" s="490"/>
      <c r="AV14" s="491"/>
      <c r="AW14" s="491"/>
      <c r="AX14" s="491"/>
      <c r="AY14" s="446"/>
      <c r="AZ14" s="447"/>
      <c r="BA14" s="447"/>
      <c r="BB14" s="447"/>
      <c r="BC14" s="447"/>
      <c r="BD14" s="447"/>
      <c r="BE14" s="447"/>
      <c r="BF14" s="447"/>
      <c r="BG14" s="447"/>
      <c r="BH14" s="447"/>
      <c r="BI14" s="447"/>
      <c r="BJ14" s="447"/>
      <c r="BK14" s="447"/>
      <c r="BL14" s="447"/>
      <c r="BM14" s="448"/>
      <c r="BN14" s="432"/>
      <c r="BO14" s="433"/>
      <c r="BP14" s="433"/>
      <c r="BQ14" s="433"/>
      <c r="BR14" s="433"/>
      <c r="BS14" s="433"/>
      <c r="BT14" s="433"/>
      <c r="BU14" s="434"/>
      <c r="BV14" s="432"/>
      <c r="BW14" s="433"/>
      <c r="BX14" s="433"/>
      <c r="BY14" s="433"/>
      <c r="BZ14" s="433"/>
      <c r="CA14" s="433"/>
      <c r="CB14" s="433"/>
      <c r="CC14" s="434"/>
      <c r="CD14" s="469" t="s">
        <v>136</v>
      </c>
      <c r="CE14" s="470"/>
      <c r="CF14" s="470"/>
      <c r="CG14" s="470"/>
      <c r="CH14" s="470"/>
      <c r="CI14" s="470"/>
      <c r="CJ14" s="470"/>
      <c r="CK14" s="470"/>
      <c r="CL14" s="470"/>
      <c r="CM14" s="470"/>
      <c r="CN14" s="470"/>
      <c r="CO14" s="470"/>
      <c r="CP14" s="470"/>
      <c r="CQ14" s="470"/>
      <c r="CR14" s="470"/>
      <c r="CS14" s="471"/>
      <c r="CT14" s="529">
        <v>28.3</v>
      </c>
      <c r="CU14" s="530"/>
      <c r="CV14" s="530"/>
      <c r="CW14" s="530"/>
      <c r="CX14" s="530"/>
      <c r="CY14" s="530"/>
      <c r="CZ14" s="530"/>
      <c r="DA14" s="531"/>
      <c r="DB14" s="529">
        <v>3.5</v>
      </c>
      <c r="DC14" s="530"/>
      <c r="DD14" s="530"/>
      <c r="DE14" s="530"/>
      <c r="DF14" s="530"/>
      <c r="DG14" s="530"/>
      <c r="DH14" s="530"/>
      <c r="DI14" s="531"/>
    </row>
    <row r="15" spans="1:119" ht="18.75" customHeight="1" x14ac:dyDescent="0.15">
      <c r="A15" s="163"/>
      <c r="B15" s="541"/>
      <c r="C15" s="542"/>
      <c r="D15" s="542"/>
      <c r="E15" s="542"/>
      <c r="F15" s="542"/>
      <c r="G15" s="542"/>
      <c r="H15" s="542"/>
      <c r="I15" s="542"/>
      <c r="J15" s="542"/>
      <c r="K15" s="543"/>
      <c r="L15" s="172"/>
      <c r="M15" s="516" t="s">
        <v>130</v>
      </c>
      <c r="N15" s="517"/>
      <c r="O15" s="517"/>
      <c r="P15" s="517"/>
      <c r="Q15" s="518"/>
      <c r="R15" s="519">
        <v>3853</v>
      </c>
      <c r="S15" s="520"/>
      <c r="T15" s="520"/>
      <c r="U15" s="520"/>
      <c r="V15" s="521"/>
      <c r="W15" s="522" t="s">
        <v>137</v>
      </c>
      <c r="X15" s="418"/>
      <c r="Y15" s="418"/>
      <c r="Z15" s="418"/>
      <c r="AA15" s="418"/>
      <c r="AB15" s="419"/>
      <c r="AC15" s="385">
        <v>415</v>
      </c>
      <c r="AD15" s="386"/>
      <c r="AE15" s="386"/>
      <c r="AF15" s="386"/>
      <c r="AG15" s="387"/>
      <c r="AH15" s="385">
        <v>481</v>
      </c>
      <c r="AI15" s="386"/>
      <c r="AJ15" s="386"/>
      <c r="AK15" s="386"/>
      <c r="AL15" s="445"/>
      <c r="AM15" s="489"/>
      <c r="AN15" s="389"/>
      <c r="AO15" s="389"/>
      <c r="AP15" s="389"/>
      <c r="AQ15" s="389"/>
      <c r="AR15" s="389"/>
      <c r="AS15" s="389"/>
      <c r="AT15" s="390"/>
      <c r="AU15" s="490"/>
      <c r="AV15" s="491"/>
      <c r="AW15" s="491"/>
      <c r="AX15" s="491"/>
      <c r="AY15" s="458" t="s">
        <v>138</v>
      </c>
      <c r="AZ15" s="459"/>
      <c r="BA15" s="459"/>
      <c r="BB15" s="459"/>
      <c r="BC15" s="459"/>
      <c r="BD15" s="459"/>
      <c r="BE15" s="459"/>
      <c r="BF15" s="459"/>
      <c r="BG15" s="459"/>
      <c r="BH15" s="459"/>
      <c r="BI15" s="459"/>
      <c r="BJ15" s="459"/>
      <c r="BK15" s="459"/>
      <c r="BL15" s="459"/>
      <c r="BM15" s="460"/>
      <c r="BN15" s="461">
        <v>509432</v>
      </c>
      <c r="BO15" s="462"/>
      <c r="BP15" s="462"/>
      <c r="BQ15" s="462"/>
      <c r="BR15" s="462"/>
      <c r="BS15" s="462"/>
      <c r="BT15" s="462"/>
      <c r="BU15" s="463"/>
      <c r="BV15" s="461">
        <v>507843</v>
      </c>
      <c r="BW15" s="462"/>
      <c r="BX15" s="462"/>
      <c r="BY15" s="462"/>
      <c r="BZ15" s="462"/>
      <c r="CA15" s="462"/>
      <c r="CB15" s="462"/>
      <c r="CC15" s="463"/>
      <c r="CD15" s="532" t="s">
        <v>139</v>
      </c>
      <c r="CE15" s="533"/>
      <c r="CF15" s="533"/>
      <c r="CG15" s="533"/>
      <c r="CH15" s="533"/>
      <c r="CI15" s="533"/>
      <c r="CJ15" s="533"/>
      <c r="CK15" s="533"/>
      <c r="CL15" s="533"/>
      <c r="CM15" s="533"/>
      <c r="CN15" s="533"/>
      <c r="CO15" s="533"/>
      <c r="CP15" s="533"/>
      <c r="CQ15" s="533"/>
      <c r="CR15" s="533"/>
      <c r="CS15" s="534"/>
      <c r="CT15" s="173"/>
      <c r="CU15" s="174"/>
      <c r="CV15" s="174"/>
      <c r="CW15" s="174"/>
      <c r="CX15" s="174"/>
      <c r="CY15" s="174"/>
      <c r="CZ15" s="174"/>
      <c r="DA15" s="175"/>
      <c r="DB15" s="173"/>
      <c r="DC15" s="174"/>
      <c r="DD15" s="174"/>
      <c r="DE15" s="174"/>
      <c r="DF15" s="174"/>
      <c r="DG15" s="174"/>
      <c r="DH15" s="174"/>
      <c r="DI15" s="175"/>
    </row>
    <row r="16" spans="1:119" ht="18.75" customHeight="1" x14ac:dyDescent="0.15">
      <c r="A16" s="163"/>
      <c r="B16" s="541"/>
      <c r="C16" s="542"/>
      <c r="D16" s="542"/>
      <c r="E16" s="542"/>
      <c r="F16" s="542"/>
      <c r="G16" s="542"/>
      <c r="H16" s="542"/>
      <c r="I16" s="542"/>
      <c r="J16" s="542"/>
      <c r="K16" s="543"/>
      <c r="L16" s="506" t="s">
        <v>140</v>
      </c>
      <c r="M16" s="507"/>
      <c r="N16" s="507"/>
      <c r="O16" s="507"/>
      <c r="P16" s="507"/>
      <c r="Q16" s="508"/>
      <c r="R16" s="509" t="s">
        <v>141</v>
      </c>
      <c r="S16" s="510"/>
      <c r="T16" s="510"/>
      <c r="U16" s="510"/>
      <c r="V16" s="511"/>
      <c r="W16" s="523"/>
      <c r="X16" s="421"/>
      <c r="Y16" s="421"/>
      <c r="Z16" s="421"/>
      <c r="AA16" s="421"/>
      <c r="AB16" s="422"/>
      <c r="AC16" s="512">
        <v>19.399999999999999</v>
      </c>
      <c r="AD16" s="513"/>
      <c r="AE16" s="513"/>
      <c r="AF16" s="513"/>
      <c r="AG16" s="514"/>
      <c r="AH16" s="512">
        <v>20.9</v>
      </c>
      <c r="AI16" s="513"/>
      <c r="AJ16" s="513"/>
      <c r="AK16" s="513"/>
      <c r="AL16" s="515"/>
      <c r="AM16" s="489"/>
      <c r="AN16" s="389"/>
      <c r="AO16" s="389"/>
      <c r="AP16" s="389"/>
      <c r="AQ16" s="389"/>
      <c r="AR16" s="389"/>
      <c r="AS16" s="389"/>
      <c r="AT16" s="390"/>
      <c r="AU16" s="490"/>
      <c r="AV16" s="491"/>
      <c r="AW16" s="491"/>
      <c r="AX16" s="491"/>
      <c r="AY16" s="446" t="s">
        <v>142</v>
      </c>
      <c r="AZ16" s="447"/>
      <c r="BA16" s="447"/>
      <c r="BB16" s="447"/>
      <c r="BC16" s="447"/>
      <c r="BD16" s="447"/>
      <c r="BE16" s="447"/>
      <c r="BF16" s="447"/>
      <c r="BG16" s="447"/>
      <c r="BH16" s="447"/>
      <c r="BI16" s="447"/>
      <c r="BJ16" s="447"/>
      <c r="BK16" s="447"/>
      <c r="BL16" s="447"/>
      <c r="BM16" s="448"/>
      <c r="BN16" s="432">
        <v>2933975</v>
      </c>
      <c r="BO16" s="433"/>
      <c r="BP16" s="433"/>
      <c r="BQ16" s="433"/>
      <c r="BR16" s="433"/>
      <c r="BS16" s="433"/>
      <c r="BT16" s="433"/>
      <c r="BU16" s="434"/>
      <c r="BV16" s="432">
        <v>2899000</v>
      </c>
      <c r="BW16" s="433"/>
      <c r="BX16" s="433"/>
      <c r="BY16" s="433"/>
      <c r="BZ16" s="433"/>
      <c r="CA16" s="433"/>
      <c r="CB16" s="433"/>
      <c r="CC16" s="434"/>
      <c r="CD16" s="176"/>
      <c r="CE16" s="464"/>
      <c r="CF16" s="464"/>
      <c r="CG16" s="464"/>
      <c r="CH16" s="464"/>
      <c r="CI16" s="464"/>
      <c r="CJ16" s="464"/>
      <c r="CK16" s="464"/>
      <c r="CL16" s="464"/>
      <c r="CM16" s="464"/>
      <c r="CN16" s="464"/>
      <c r="CO16" s="464"/>
      <c r="CP16" s="464"/>
      <c r="CQ16" s="464"/>
      <c r="CR16" s="464"/>
      <c r="CS16" s="465"/>
      <c r="CT16" s="429"/>
      <c r="CU16" s="430"/>
      <c r="CV16" s="430"/>
      <c r="CW16" s="430"/>
      <c r="CX16" s="430"/>
      <c r="CY16" s="430"/>
      <c r="CZ16" s="430"/>
      <c r="DA16" s="431"/>
      <c r="DB16" s="429"/>
      <c r="DC16" s="430"/>
      <c r="DD16" s="430"/>
      <c r="DE16" s="430"/>
      <c r="DF16" s="430"/>
      <c r="DG16" s="430"/>
      <c r="DH16" s="430"/>
      <c r="DI16" s="431"/>
    </row>
    <row r="17" spans="1:113" ht="18.75" customHeight="1" thickBot="1" x14ac:dyDescent="0.2">
      <c r="A17" s="163"/>
      <c r="B17" s="544"/>
      <c r="C17" s="545"/>
      <c r="D17" s="545"/>
      <c r="E17" s="545"/>
      <c r="F17" s="545"/>
      <c r="G17" s="545"/>
      <c r="H17" s="545"/>
      <c r="I17" s="545"/>
      <c r="J17" s="545"/>
      <c r="K17" s="546"/>
      <c r="L17" s="177"/>
      <c r="M17" s="525" t="s">
        <v>143</v>
      </c>
      <c r="N17" s="526"/>
      <c r="O17" s="526"/>
      <c r="P17" s="526"/>
      <c r="Q17" s="527"/>
      <c r="R17" s="509" t="s">
        <v>144</v>
      </c>
      <c r="S17" s="510"/>
      <c r="T17" s="510"/>
      <c r="U17" s="510"/>
      <c r="V17" s="511"/>
      <c r="W17" s="522" t="s">
        <v>145</v>
      </c>
      <c r="X17" s="418"/>
      <c r="Y17" s="418"/>
      <c r="Z17" s="418"/>
      <c r="AA17" s="418"/>
      <c r="AB17" s="419"/>
      <c r="AC17" s="385">
        <v>1112</v>
      </c>
      <c r="AD17" s="386"/>
      <c r="AE17" s="386"/>
      <c r="AF17" s="386"/>
      <c r="AG17" s="387"/>
      <c r="AH17" s="385">
        <v>1208</v>
      </c>
      <c r="AI17" s="386"/>
      <c r="AJ17" s="386"/>
      <c r="AK17" s="386"/>
      <c r="AL17" s="445"/>
      <c r="AM17" s="489"/>
      <c r="AN17" s="389"/>
      <c r="AO17" s="389"/>
      <c r="AP17" s="389"/>
      <c r="AQ17" s="389"/>
      <c r="AR17" s="389"/>
      <c r="AS17" s="389"/>
      <c r="AT17" s="390"/>
      <c r="AU17" s="490"/>
      <c r="AV17" s="491"/>
      <c r="AW17" s="491"/>
      <c r="AX17" s="491"/>
      <c r="AY17" s="446" t="s">
        <v>146</v>
      </c>
      <c r="AZ17" s="447"/>
      <c r="BA17" s="447"/>
      <c r="BB17" s="447"/>
      <c r="BC17" s="447"/>
      <c r="BD17" s="447"/>
      <c r="BE17" s="447"/>
      <c r="BF17" s="447"/>
      <c r="BG17" s="447"/>
      <c r="BH17" s="447"/>
      <c r="BI17" s="447"/>
      <c r="BJ17" s="447"/>
      <c r="BK17" s="447"/>
      <c r="BL17" s="447"/>
      <c r="BM17" s="448"/>
      <c r="BN17" s="432">
        <v>626038</v>
      </c>
      <c r="BO17" s="433"/>
      <c r="BP17" s="433"/>
      <c r="BQ17" s="433"/>
      <c r="BR17" s="433"/>
      <c r="BS17" s="433"/>
      <c r="BT17" s="433"/>
      <c r="BU17" s="434"/>
      <c r="BV17" s="432">
        <v>624704</v>
      </c>
      <c r="BW17" s="433"/>
      <c r="BX17" s="433"/>
      <c r="BY17" s="433"/>
      <c r="BZ17" s="433"/>
      <c r="CA17" s="433"/>
      <c r="CB17" s="433"/>
      <c r="CC17" s="434"/>
      <c r="CD17" s="176"/>
      <c r="CE17" s="464"/>
      <c r="CF17" s="464"/>
      <c r="CG17" s="464"/>
      <c r="CH17" s="464"/>
      <c r="CI17" s="464"/>
      <c r="CJ17" s="464"/>
      <c r="CK17" s="464"/>
      <c r="CL17" s="464"/>
      <c r="CM17" s="464"/>
      <c r="CN17" s="464"/>
      <c r="CO17" s="464"/>
      <c r="CP17" s="464"/>
      <c r="CQ17" s="464"/>
      <c r="CR17" s="464"/>
      <c r="CS17" s="465"/>
      <c r="CT17" s="429"/>
      <c r="CU17" s="430"/>
      <c r="CV17" s="430"/>
      <c r="CW17" s="430"/>
      <c r="CX17" s="430"/>
      <c r="CY17" s="430"/>
      <c r="CZ17" s="430"/>
      <c r="DA17" s="431"/>
      <c r="DB17" s="429"/>
      <c r="DC17" s="430"/>
      <c r="DD17" s="430"/>
      <c r="DE17" s="430"/>
      <c r="DF17" s="430"/>
      <c r="DG17" s="430"/>
      <c r="DH17" s="430"/>
      <c r="DI17" s="431"/>
    </row>
    <row r="18" spans="1:113" ht="18.75" customHeight="1" thickBot="1" x14ac:dyDescent="0.2">
      <c r="A18" s="163"/>
      <c r="B18" s="482" t="s">
        <v>147</v>
      </c>
      <c r="C18" s="483"/>
      <c r="D18" s="483"/>
      <c r="E18" s="484"/>
      <c r="F18" s="484"/>
      <c r="G18" s="484"/>
      <c r="H18" s="484"/>
      <c r="I18" s="484"/>
      <c r="J18" s="484"/>
      <c r="K18" s="484"/>
      <c r="L18" s="485">
        <v>364.3</v>
      </c>
      <c r="M18" s="485"/>
      <c r="N18" s="485"/>
      <c r="O18" s="485"/>
      <c r="P18" s="485"/>
      <c r="Q18" s="485"/>
      <c r="R18" s="486"/>
      <c r="S18" s="486"/>
      <c r="T18" s="486"/>
      <c r="U18" s="486"/>
      <c r="V18" s="487"/>
      <c r="W18" s="503"/>
      <c r="X18" s="504"/>
      <c r="Y18" s="504"/>
      <c r="Z18" s="504"/>
      <c r="AA18" s="504"/>
      <c r="AB18" s="528"/>
      <c r="AC18" s="402">
        <v>51.9</v>
      </c>
      <c r="AD18" s="403"/>
      <c r="AE18" s="403"/>
      <c r="AF18" s="403"/>
      <c r="AG18" s="488"/>
      <c r="AH18" s="402">
        <v>52.6</v>
      </c>
      <c r="AI18" s="403"/>
      <c r="AJ18" s="403"/>
      <c r="AK18" s="403"/>
      <c r="AL18" s="404"/>
      <c r="AM18" s="489"/>
      <c r="AN18" s="389"/>
      <c r="AO18" s="389"/>
      <c r="AP18" s="389"/>
      <c r="AQ18" s="389"/>
      <c r="AR18" s="389"/>
      <c r="AS18" s="389"/>
      <c r="AT18" s="390"/>
      <c r="AU18" s="490"/>
      <c r="AV18" s="491"/>
      <c r="AW18" s="491"/>
      <c r="AX18" s="491"/>
      <c r="AY18" s="446" t="s">
        <v>148</v>
      </c>
      <c r="AZ18" s="447"/>
      <c r="BA18" s="447"/>
      <c r="BB18" s="447"/>
      <c r="BC18" s="447"/>
      <c r="BD18" s="447"/>
      <c r="BE18" s="447"/>
      <c r="BF18" s="447"/>
      <c r="BG18" s="447"/>
      <c r="BH18" s="447"/>
      <c r="BI18" s="447"/>
      <c r="BJ18" s="447"/>
      <c r="BK18" s="447"/>
      <c r="BL18" s="447"/>
      <c r="BM18" s="448"/>
      <c r="BN18" s="432">
        <v>2595427</v>
      </c>
      <c r="BO18" s="433"/>
      <c r="BP18" s="433"/>
      <c r="BQ18" s="433"/>
      <c r="BR18" s="433"/>
      <c r="BS18" s="433"/>
      <c r="BT18" s="433"/>
      <c r="BU18" s="434"/>
      <c r="BV18" s="432">
        <v>2622874</v>
      </c>
      <c r="BW18" s="433"/>
      <c r="BX18" s="433"/>
      <c r="BY18" s="433"/>
      <c r="BZ18" s="433"/>
      <c r="CA18" s="433"/>
      <c r="CB18" s="433"/>
      <c r="CC18" s="434"/>
      <c r="CD18" s="176"/>
      <c r="CE18" s="464"/>
      <c r="CF18" s="464"/>
      <c r="CG18" s="464"/>
      <c r="CH18" s="464"/>
      <c r="CI18" s="464"/>
      <c r="CJ18" s="464"/>
      <c r="CK18" s="464"/>
      <c r="CL18" s="464"/>
      <c r="CM18" s="464"/>
      <c r="CN18" s="464"/>
      <c r="CO18" s="464"/>
      <c r="CP18" s="464"/>
      <c r="CQ18" s="464"/>
      <c r="CR18" s="464"/>
      <c r="CS18" s="465"/>
      <c r="CT18" s="429"/>
      <c r="CU18" s="430"/>
      <c r="CV18" s="430"/>
      <c r="CW18" s="430"/>
      <c r="CX18" s="430"/>
      <c r="CY18" s="430"/>
      <c r="CZ18" s="430"/>
      <c r="DA18" s="431"/>
      <c r="DB18" s="429"/>
      <c r="DC18" s="430"/>
      <c r="DD18" s="430"/>
      <c r="DE18" s="430"/>
      <c r="DF18" s="430"/>
      <c r="DG18" s="430"/>
      <c r="DH18" s="430"/>
      <c r="DI18" s="431"/>
    </row>
    <row r="19" spans="1:113" ht="18.75" customHeight="1" thickBot="1" x14ac:dyDescent="0.2">
      <c r="A19" s="163"/>
      <c r="B19" s="482" t="s">
        <v>149</v>
      </c>
      <c r="C19" s="483"/>
      <c r="D19" s="483"/>
      <c r="E19" s="484"/>
      <c r="F19" s="484"/>
      <c r="G19" s="484"/>
      <c r="H19" s="484"/>
      <c r="I19" s="484"/>
      <c r="J19" s="484"/>
      <c r="K19" s="484"/>
      <c r="L19" s="492">
        <v>11</v>
      </c>
      <c r="M19" s="492"/>
      <c r="N19" s="492"/>
      <c r="O19" s="492"/>
      <c r="P19" s="492"/>
      <c r="Q19" s="492"/>
      <c r="R19" s="493"/>
      <c r="S19" s="493"/>
      <c r="T19" s="493"/>
      <c r="U19" s="493"/>
      <c r="V19" s="494"/>
      <c r="W19" s="501"/>
      <c r="X19" s="502"/>
      <c r="Y19" s="502"/>
      <c r="Z19" s="502"/>
      <c r="AA19" s="502"/>
      <c r="AB19" s="502"/>
      <c r="AC19" s="505"/>
      <c r="AD19" s="505"/>
      <c r="AE19" s="505"/>
      <c r="AF19" s="505"/>
      <c r="AG19" s="505"/>
      <c r="AH19" s="505"/>
      <c r="AI19" s="505"/>
      <c r="AJ19" s="505"/>
      <c r="AK19" s="505"/>
      <c r="AL19" s="524"/>
      <c r="AM19" s="489"/>
      <c r="AN19" s="389"/>
      <c r="AO19" s="389"/>
      <c r="AP19" s="389"/>
      <c r="AQ19" s="389"/>
      <c r="AR19" s="389"/>
      <c r="AS19" s="389"/>
      <c r="AT19" s="390"/>
      <c r="AU19" s="490"/>
      <c r="AV19" s="491"/>
      <c r="AW19" s="491"/>
      <c r="AX19" s="491"/>
      <c r="AY19" s="446" t="s">
        <v>150</v>
      </c>
      <c r="AZ19" s="447"/>
      <c r="BA19" s="447"/>
      <c r="BB19" s="447"/>
      <c r="BC19" s="447"/>
      <c r="BD19" s="447"/>
      <c r="BE19" s="447"/>
      <c r="BF19" s="447"/>
      <c r="BG19" s="447"/>
      <c r="BH19" s="447"/>
      <c r="BI19" s="447"/>
      <c r="BJ19" s="447"/>
      <c r="BK19" s="447"/>
      <c r="BL19" s="447"/>
      <c r="BM19" s="448"/>
      <c r="BN19" s="432">
        <v>3513877</v>
      </c>
      <c r="BO19" s="433"/>
      <c r="BP19" s="433"/>
      <c r="BQ19" s="433"/>
      <c r="BR19" s="433"/>
      <c r="BS19" s="433"/>
      <c r="BT19" s="433"/>
      <c r="BU19" s="434"/>
      <c r="BV19" s="432">
        <v>3548092</v>
      </c>
      <c r="BW19" s="433"/>
      <c r="BX19" s="433"/>
      <c r="BY19" s="433"/>
      <c r="BZ19" s="433"/>
      <c r="CA19" s="433"/>
      <c r="CB19" s="433"/>
      <c r="CC19" s="434"/>
      <c r="CD19" s="176"/>
      <c r="CE19" s="464"/>
      <c r="CF19" s="464"/>
      <c r="CG19" s="464"/>
      <c r="CH19" s="464"/>
      <c r="CI19" s="464"/>
      <c r="CJ19" s="464"/>
      <c r="CK19" s="464"/>
      <c r="CL19" s="464"/>
      <c r="CM19" s="464"/>
      <c r="CN19" s="464"/>
      <c r="CO19" s="464"/>
      <c r="CP19" s="464"/>
      <c r="CQ19" s="464"/>
      <c r="CR19" s="464"/>
      <c r="CS19" s="465"/>
      <c r="CT19" s="429"/>
      <c r="CU19" s="430"/>
      <c r="CV19" s="430"/>
      <c r="CW19" s="430"/>
      <c r="CX19" s="430"/>
      <c r="CY19" s="430"/>
      <c r="CZ19" s="430"/>
      <c r="DA19" s="431"/>
      <c r="DB19" s="429"/>
      <c r="DC19" s="430"/>
      <c r="DD19" s="430"/>
      <c r="DE19" s="430"/>
      <c r="DF19" s="430"/>
      <c r="DG19" s="430"/>
      <c r="DH19" s="430"/>
      <c r="DI19" s="431"/>
    </row>
    <row r="20" spans="1:113" ht="18.75" customHeight="1" thickBot="1" x14ac:dyDescent="0.2">
      <c r="A20" s="163"/>
      <c r="B20" s="482" t="s">
        <v>151</v>
      </c>
      <c r="C20" s="483"/>
      <c r="D20" s="483"/>
      <c r="E20" s="484"/>
      <c r="F20" s="484"/>
      <c r="G20" s="484"/>
      <c r="H20" s="484"/>
      <c r="I20" s="484"/>
      <c r="J20" s="484"/>
      <c r="K20" s="484"/>
      <c r="L20" s="492">
        <v>1913</v>
      </c>
      <c r="M20" s="492"/>
      <c r="N20" s="492"/>
      <c r="O20" s="492"/>
      <c r="P20" s="492"/>
      <c r="Q20" s="492"/>
      <c r="R20" s="493"/>
      <c r="S20" s="493"/>
      <c r="T20" s="493"/>
      <c r="U20" s="493"/>
      <c r="V20" s="494"/>
      <c r="W20" s="503"/>
      <c r="X20" s="504"/>
      <c r="Y20" s="504"/>
      <c r="Z20" s="504"/>
      <c r="AA20" s="504"/>
      <c r="AB20" s="504"/>
      <c r="AC20" s="495"/>
      <c r="AD20" s="495"/>
      <c r="AE20" s="495"/>
      <c r="AF20" s="495"/>
      <c r="AG20" s="495"/>
      <c r="AH20" s="495"/>
      <c r="AI20" s="495"/>
      <c r="AJ20" s="495"/>
      <c r="AK20" s="495"/>
      <c r="AL20" s="496"/>
      <c r="AM20" s="497"/>
      <c r="AN20" s="394"/>
      <c r="AO20" s="394"/>
      <c r="AP20" s="394"/>
      <c r="AQ20" s="394"/>
      <c r="AR20" s="394"/>
      <c r="AS20" s="394"/>
      <c r="AT20" s="395"/>
      <c r="AU20" s="498"/>
      <c r="AV20" s="499"/>
      <c r="AW20" s="499"/>
      <c r="AX20" s="500"/>
      <c r="AY20" s="446"/>
      <c r="AZ20" s="447"/>
      <c r="BA20" s="447"/>
      <c r="BB20" s="447"/>
      <c r="BC20" s="447"/>
      <c r="BD20" s="447"/>
      <c r="BE20" s="447"/>
      <c r="BF20" s="447"/>
      <c r="BG20" s="447"/>
      <c r="BH20" s="447"/>
      <c r="BI20" s="447"/>
      <c r="BJ20" s="447"/>
      <c r="BK20" s="447"/>
      <c r="BL20" s="447"/>
      <c r="BM20" s="448"/>
      <c r="BN20" s="432"/>
      <c r="BO20" s="433"/>
      <c r="BP20" s="433"/>
      <c r="BQ20" s="433"/>
      <c r="BR20" s="433"/>
      <c r="BS20" s="433"/>
      <c r="BT20" s="433"/>
      <c r="BU20" s="434"/>
      <c r="BV20" s="432"/>
      <c r="BW20" s="433"/>
      <c r="BX20" s="433"/>
      <c r="BY20" s="433"/>
      <c r="BZ20" s="433"/>
      <c r="CA20" s="433"/>
      <c r="CB20" s="433"/>
      <c r="CC20" s="434"/>
      <c r="CD20" s="176"/>
      <c r="CE20" s="464"/>
      <c r="CF20" s="464"/>
      <c r="CG20" s="464"/>
      <c r="CH20" s="464"/>
      <c r="CI20" s="464"/>
      <c r="CJ20" s="464"/>
      <c r="CK20" s="464"/>
      <c r="CL20" s="464"/>
      <c r="CM20" s="464"/>
      <c r="CN20" s="464"/>
      <c r="CO20" s="464"/>
      <c r="CP20" s="464"/>
      <c r="CQ20" s="464"/>
      <c r="CR20" s="464"/>
      <c r="CS20" s="465"/>
      <c r="CT20" s="429"/>
      <c r="CU20" s="430"/>
      <c r="CV20" s="430"/>
      <c r="CW20" s="430"/>
      <c r="CX20" s="430"/>
      <c r="CY20" s="430"/>
      <c r="CZ20" s="430"/>
      <c r="DA20" s="431"/>
      <c r="DB20" s="429"/>
      <c r="DC20" s="430"/>
      <c r="DD20" s="430"/>
      <c r="DE20" s="430"/>
      <c r="DF20" s="430"/>
      <c r="DG20" s="430"/>
      <c r="DH20" s="430"/>
      <c r="DI20" s="431"/>
    </row>
    <row r="21" spans="1:113" ht="18.75" customHeight="1" thickBot="1" x14ac:dyDescent="0.2">
      <c r="A21" s="163"/>
      <c r="B21" s="479" t="s">
        <v>152</v>
      </c>
      <c r="C21" s="480"/>
      <c r="D21" s="480"/>
      <c r="E21" s="480"/>
      <c r="F21" s="480"/>
      <c r="G21" s="480"/>
      <c r="H21" s="480"/>
      <c r="I21" s="480"/>
      <c r="J21" s="480"/>
      <c r="K21" s="480"/>
      <c r="L21" s="480"/>
      <c r="M21" s="480"/>
      <c r="N21" s="480"/>
      <c r="O21" s="480"/>
      <c r="P21" s="480"/>
      <c r="Q21" s="480"/>
      <c r="R21" s="480"/>
      <c r="S21" s="480"/>
      <c r="T21" s="480"/>
      <c r="U21" s="480"/>
      <c r="V21" s="480"/>
      <c r="W21" s="480"/>
      <c r="X21" s="480"/>
      <c r="Y21" s="480"/>
      <c r="Z21" s="480"/>
      <c r="AA21" s="480"/>
      <c r="AB21" s="480"/>
      <c r="AC21" s="480"/>
      <c r="AD21" s="480"/>
      <c r="AE21" s="480"/>
      <c r="AF21" s="480"/>
      <c r="AG21" s="480"/>
      <c r="AH21" s="480"/>
      <c r="AI21" s="480"/>
      <c r="AJ21" s="480"/>
      <c r="AK21" s="480"/>
      <c r="AL21" s="480"/>
      <c r="AM21" s="480"/>
      <c r="AN21" s="480"/>
      <c r="AO21" s="480"/>
      <c r="AP21" s="480"/>
      <c r="AQ21" s="480"/>
      <c r="AR21" s="480"/>
      <c r="AS21" s="480"/>
      <c r="AT21" s="480"/>
      <c r="AU21" s="480"/>
      <c r="AV21" s="480"/>
      <c r="AW21" s="480"/>
      <c r="AX21" s="481"/>
      <c r="AY21" s="405"/>
      <c r="AZ21" s="406"/>
      <c r="BA21" s="406"/>
      <c r="BB21" s="406"/>
      <c r="BC21" s="406"/>
      <c r="BD21" s="406"/>
      <c r="BE21" s="406"/>
      <c r="BF21" s="406"/>
      <c r="BG21" s="406"/>
      <c r="BH21" s="406"/>
      <c r="BI21" s="406"/>
      <c r="BJ21" s="406"/>
      <c r="BK21" s="406"/>
      <c r="BL21" s="406"/>
      <c r="BM21" s="407"/>
      <c r="BN21" s="466"/>
      <c r="BO21" s="467"/>
      <c r="BP21" s="467"/>
      <c r="BQ21" s="467"/>
      <c r="BR21" s="467"/>
      <c r="BS21" s="467"/>
      <c r="BT21" s="467"/>
      <c r="BU21" s="468"/>
      <c r="BV21" s="466"/>
      <c r="BW21" s="467"/>
      <c r="BX21" s="467"/>
      <c r="BY21" s="467"/>
      <c r="BZ21" s="467"/>
      <c r="CA21" s="467"/>
      <c r="CB21" s="467"/>
      <c r="CC21" s="468"/>
      <c r="CD21" s="176"/>
      <c r="CE21" s="464"/>
      <c r="CF21" s="464"/>
      <c r="CG21" s="464"/>
      <c r="CH21" s="464"/>
      <c r="CI21" s="464"/>
      <c r="CJ21" s="464"/>
      <c r="CK21" s="464"/>
      <c r="CL21" s="464"/>
      <c r="CM21" s="464"/>
      <c r="CN21" s="464"/>
      <c r="CO21" s="464"/>
      <c r="CP21" s="464"/>
      <c r="CQ21" s="464"/>
      <c r="CR21" s="464"/>
      <c r="CS21" s="465"/>
      <c r="CT21" s="429"/>
      <c r="CU21" s="430"/>
      <c r="CV21" s="430"/>
      <c r="CW21" s="430"/>
      <c r="CX21" s="430"/>
      <c r="CY21" s="430"/>
      <c r="CZ21" s="430"/>
      <c r="DA21" s="431"/>
      <c r="DB21" s="429"/>
      <c r="DC21" s="430"/>
      <c r="DD21" s="430"/>
      <c r="DE21" s="430"/>
      <c r="DF21" s="430"/>
      <c r="DG21" s="430"/>
      <c r="DH21" s="430"/>
      <c r="DI21" s="431"/>
    </row>
    <row r="22" spans="1:113" ht="18.75" customHeight="1" x14ac:dyDescent="0.15">
      <c r="A22" s="163"/>
      <c r="B22" s="408" t="s">
        <v>153</v>
      </c>
      <c r="C22" s="409"/>
      <c r="D22" s="410"/>
      <c r="E22" s="417" t="s">
        <v>1</v>
      </c>
      <c r="F22" s="418"/>
      <c r="G22" s="418"/>
      <c r="H22" s="418"/>
      <c r="I22" s="418"/>
      <c r="J22" s="418"/>
      <c r="K22" s="419"/>
      <c r="L22" s="417" t="s">
        <v>154</v>
      </c>
      <c r="M22" s="418"/>
      <c r="N22" s="418"/>
      <c r="O22" s="418"/>
      <c r="P22" s="419"/>
      <c r="Q22" s="423" t="s">
        <v>155</v>
      </c>
      <c r="R22" s="424"/>
      <c r="S22" s="424"/>
      <c r="T22" s="424"/>
      <c r="U22" s="424"/>
      <c r="V22" s="425"/>
      <c r="W22" s="474" t="s">
        <v>156</v>
      </c>
      <c r="X22" s="409"/>
      <c r="Y22" s="410"/>
      <c r="Z22" s="417" t="s">
        <v>1</v>
      </c>
      <c r="AA22" s="418"/>
      <c r="AB22" s="418"/>
      <c r="AC22" s="418"/>
      <c r="AD22" s="418"/>
      <c r="AE22" s="418"/>
      <c r="AF22" s="418"/>
      <c r="AG22" s="419"/>
      <c r="AH22" s="435" t="s">
        <v>157</v>
      </c>
      <c r="AI22" s="418"/>
      <c r="AJ22" s="418"/>
      <c r="AK22" s="418"/>
      <c r="AL22" s="419"/>
      <c r="AM22" s="435" t="s">
        <v>158</v>
      </c>
      <c r="AN22" s="436"/>
      <c r="AO22" s="436"/>
      <c r="AP22" s="436"/>
      <c r="AQ22" s="436"/>
      <c r="AR22" s="437"/>
      <c r="AS22" s="423" t="s">
        <v>155</v>
      </c>
      <c r="AT22" s="424"/>
      <c r="AU22" s="424"/>
      <c r="AV22" s="424"/>
      <c r="AW22" s="424"/>
      <c r="AX22" s="441"/>
      <c r="AY22" s="458" t="s">
        <v>159</v>
      </c>
      <c r="AZ22" s="459"/>
      <c r="BA22" s="459"/>
      <c r="BB22" s="459"/>
      <c r="BC22" s="459"/>
      <c r="BD22" s="459"/>
      <c r="BE22" s="459"/>
      <c r="BF22" s="459"/>
      <c r="BG22" s="459"/>
      <c r="BH22" s="459"/>
      <c r="BI22" s="459"/>
      <c r="BJ22" s="459"/>
      <c r="BK22" s="459"/>
      <c r="BL22" s="459"/>
      <c r="BM22" s="460"/>
      <c r="BN22" s="461">
        <v>5993490</v>
      </c>
      <c r="BO22" s="462"/>
      <c r="BP22" s="462"/>
      <c r="BQ22" s="462"/>
      <c r="BR22" s="462"/>
      <c r="BS22" s="462"/>
      <c r="BT22" s="462"/>
      <c r="BU22" s="463"/>
      <c r="BV22" s="461">
        <v>6039059</v>
      </c>
      <c r="BW22" s="462"/>
      <c r="BX22" s="462"/>
      <c r="BY22" s="462"/>
      <c r="BZ22" s="462"/>
      <c r="CA22" s="462"/>
      <c r="CB22" s="462"/>
      <c r="CC22" s="463"/>
      <c r="CD22" s="176"/>
      <c r="CE22" s="464"/>
      <c r="CF22" s="464"/>
      <c r="CG22" s="464"/>
      <c r="CH22" s="464"/>
      <c r="CI22" s="464"/>
      <c r="CJ22" s="464"/>
      <c r="CK22" s="464"/>
      <c r="CL22" s="464"/>
      <c r="CM22" s="464"/>
      <c r="CN22" s="464"/>
      <c r="CO22" s="464"/>
      <c r="CP22" s="464"/>
      <c r="CQ22" s="464"/>
      <c r="CR22" s="464"/>
      <c r="CS22" s="465"/>
      <c r="CT22" s="429"/>
      <c r="CU22" s="430"/>
      <c r="CV22" s="430"/>
      <c r="CW22" s="430"/>
      <c r="CX22" s="430"/>
      <c r="CY22" s="430"/>
      <c r="CZ22" s="430"/>
      <c r="DA22" s="431"/>
      <c r="DB22" s="429"/>
      <c r="DC22" s="430"/>
      <c r="DD22" s="430"/>
      <c r="DE22" s="430"/>
      <c r="DF22" s="430"/>
      <c r="DG22" s="430"/>
      <c r="DH22" s="430"/>
      <c r="DI22" s="431"/>
    </row>
    <row r="23" spans="1:113" ht="18.75" customHeight="1" x14ac:dyDescent="0.15">
      <c r="A23" s="163"/>
      <c r="B23" s="411"/>
      <c r="C23" s="412"/>
      <c r="D23" s="413"/>
      <c r="E23" s="420"/>
      <c r="F23" s="421"/>
      <c r="G23" s="421"/>
      <c r="H23" s="421"/>
      <c r="I23" s="421"/>
      <c r="J23" s="421"/>
      <c r="K23" s="422"/>
      <c r="L23" s="420"/>
      <c r="M23" s="421"/>
      <c r="N23" s="421"/>
      <c r="O23" s="421"/>
      <c r="P23" s="422"/>
      <c r="Q23" s="426"/>
      <c r="R23" s="427"/>
      <c r="S23" s="427"/>
      <c r="T23" s="427"/>
      <c r="U23" s="427"/>
      <c r="V23" s="428"/>
      <c r="W23" s="475"/>
      <c r="X23" s="412"/>
      <c r="Y23" s="413"/>
      <c r="Z23" s="420"/>
      <c r="AA23" s="421"/>
      <c r="AB23" s="421"/>
      <c r="AC23" s="421"/>
      <c r="AD23" s="421"/>
      <c r="AE23" s="421"/>
      <c r="AF23" s="421"/>
      <c r="AG23" s="422"/>
      <c r="AH23" s="420"/>
      <c r="AI23" s="421"/>
      <c r="AJ23" s="421"/>
      <c r="AK23" s="421"/>
      <c r="AL23" s="422"/>
      <c r="AM23" s="438"/>
      <c r="AN23" s="439"/>
      <c r="AO23" s="439"/>
      <c r="AP23" s="439"/>
      <c r="AQ23" s="439"/>
      <c r="AR23" s="440"/>
      <c r="AS23" s="426"/>
      <c r="AT23" s="427"/>
      <c r="AU23" s="427"/>
      <c r="AV23" s="427"/>
      <c r="AW23" s="427"/>
      <c r="AX23" s="442"/>
      <c r="AY23" s="446" t="s">
        <v>160</v>
      </c>
      <c r="AZ23" s="447"/>
      <c r="BA23" s="447"/>
      <c r="BB23" s="447"/>
      <c r="BC23" s="447"/>
      <c r="BD23" s="447"/>
      <c r="BE23" s="447"/>
      <c r="BF23" s="447"/>
      <c r="BG23" s="447"/>
      <c r="BH23" s="447"/>
      <c r="BI23" s="447"/>
      <c r="BJ23" s="447"/>
      <c r="BK23" s="447"/>
      <c r="BL23" s="447"/>
      <c r="BM23" s="448"/>
      <c r="BN23" s="432">
        <v>4650587</v>
      </c>
      <c r="BO23" s="433"/>
      <c r="BP23" s="433"/>
      <c r="BQ23" s="433"/>
      <c r="BR23" s="433"/>
      <c r="BS23" s="433"/>
      <c r="BT23" s="433"/>
      <c r="BU23" s="434"/>
      <c r="BV23" s="432">
        <v>4759916</v>
      </c>
      <c r="BW23" s="433"/>
      <c r="BX23" s="433"/>
      <c r="BY23" s="433"/>
      <c r="BZ23" s="433"/>
      <c r="CA23" s="433"/>
      <c r="CB23" s="433"/>
      <c r="CC23" s="434"/>
      <c r="CD23" s="176"/>
      <c r="CE23" s="464"/>
      <c r="CF23" s="464"/>
      <c r="CG23" s="464"/>
      <c r="CH23" s="464"/>
      <c r="CI23" s="464"/>
      <c r="CJ23" s="464"/>
      <c r="CK23" s="464"/>
      <c r="CL23" s="464"/>
      <c r="CM23" s="464"/>
      <c r="CN23" s="464"/>
      <c r="CO23" s="464"/>
      <c r="CP23" s="464"/>
      <c r="CQ23" s="464"/>
      <c r="CR23" s="464"/>
      <c r="CS23" s="465"/>
      <c r="CT23" s="429"/>
      <c r="CU23" s="430"/>
      <c r="CV23" s="430"/>
      <c r="CW23" s="430"/>
      <c r="CX23" s="430"/>
      <c r="CY23" s="430"/>
      <c r="CZ23" s="430"/>
      <c r="DA23" s="431"/>
      <c r="DB23" s="429"/>
      <c r="DC23" s="430"/>
      <c r="DD23" s="430"/>
      <c r="DE23" s="430"/>
      <c r="DF23" s="430"/>
      <c r="DG23" s="430"/>
      <c r="DH23" s="430"/>
      <c r="DI23" s="431"/>
    </row>
    <row r="24" spans="1:113" ht="18.75" customHeight="1" thickBot="1" x14ac:dyDescent="0.2">
      <c r="A24" s="163"/>
      <c r="B24" s="411"/>
      <c r="C24" s="412"/>
      <c r="D24" s="413"/>
      <c r="E24" s="388" t="s">
        <v>161</v>
      </c>
      <c r="F24" s="389"/>
      <c r="G24" s="389"/>
      <c r="H24" s="389"/>
      <c r="I24" s="389"/>
      <c r="J24" s="389"/>
      <c r="K24" s="390"/>
      <c r="L24" s="385">
        <v>1</v>
      </c>
      <c r="M24" s="386"/>
      <c r="N24" s="386"/>
      <c r="O24" s="386"/>
      <c r="P24" s="387"/>
      <c r="Q24" s="385">
        <v>7100</v>
      </c>
      <c r="R24" s="386"/>
      <c r="S24" s="386"/>
      <c r="T24" s="386"/>
      <c r="U24" s="386"/>
      <c r="V24" s="387"/>
      <c r="W24" s="475"/>
      <c r="X24" s="412"/>
      <c r="Y24" s="413"/>
      <c r="Z24" s="388" t="s">
        <v>162</v>
      </c>
      <c r="AA24" s="389"/>
      <c r="AB24" s="389"/>
      <c r="AC24" s="389"/>
      <c r="AD24" s="389"/>
      <c r="AE24" s="389"/>
      <c r="AF24" s="389"/>
      <c r="AG24" s="390"/>
      <c r="AH24" s="385">
        <v>91</v>
      </c>
      <c r="AI24" s="386"/>
      <c r="AJ24" s="386"/>
      <c r="AK24" s="386"/>
      <c r="AL24" s="387"/>
      <c r="AM24" s="385">
        <v>263445</v>
      </c>
      <c r="AN24" s="386"/>
      <c r="AO24" s="386"/>
      <c r="AP24" s="386"/>
      <c r="AQ24" s="386"/>
      <c r="AR24" s="387"/>
      <c r="AS24" s="385">
        <v>2895</v>
      </c>
      <c r="AT24" s="386"/>
      <c r="AU24" s="386"/>
      <c r="AV24" s="386"/>
      <c r="AW24" s="386"/>
      <c r="AX24" s="445"/>
      <c r="AY24" s="405" t="s">
        <v>163</v>
      </c>
      <c r="AZ24" s="406"/>
      <c r="BA24" s="406"/>
      <c r="BB24" s="406"/>
      <c r="BC24" s="406"/>
      <c r="BD24" s="406"/>
      <c r="BE24" s="406"/>
      <c r="BF24" s="406"/>
      <c r="BG24" s="406"/>
      <c r="BH24" s="406"/>
      <c r="BI24" s="406"/>
      <c r="BJ24" s="406"/>
      <c r="BK24" s="406"/>
      <c r="BL24" s="406"/>
      <c r="BM24" s="407"/>
      <c r="BN24" s="432">
        <v>4853837</v>
      </c>
      <c r="BO24" s="433"/>
      <c r="BP24" s="433"/>
      <c r="BQ24" s="433"/>
      <c r="BR24" s="433"/>
      <c r="BS24" s="433"/>
      <c r="BT24" s="433"/>
      <c r="BU24" s="434"/>
      <c r="BV24" s="432">
        <v>4755832</v>
      </c>
      <c r="BW24" s="433"/>
      <c r="BX24" s="433"/>
      <c r="BY24" s="433"/>
      <c r="BZ24" s="433"/>
      <c r="CA24" s="433"/>
      <c r="CB24" s="433"/>
      <c r="CC24" s="434"/>
      <c r="CD24" s="176"/>
      <c r="CE24" s="464"/>
      <c r="CF24" s="464"/>
      <c r="CG24" s="464"/>
      <c r="CH24" s="464"/>
      <c r="CI24" s="464"/>
      <c r="CJ24" s="464"/>
      <c r="CK24" s="464"/>
      <c r="CL24" s="464"/>
      <c r="CM24" s="464"/>
      <c r="CN24" s="464"/>
      <c r="CO24" s="464"/>
      <c r="CP24" s="464"/>
      <c r="CQ24" s="464"/>
      <c r="CR24" s="464"/>
      <c r="CS24" s="465"/>
      <c r="CT24" s="429"/>
      <c r="CU24" s="430"/>
      <c r="CV24" s="430"/>
      <c r="CW24" s="430"/>
      <c r="CX24" s="430"/>
      <c r="CY24" s="430"/>
      <c r="CZ24" s="430"/>
      <c r="DA24" s="431"/>
      <c r="DB24" s="429"/>
      <c r="DC24" s="430"/>
      <c r="DD24" s="430"/>
      <c r="DE24" s="430"/>
      <c r="DF24" s="430"/>
      <c r="DG24" s="430"/>
      <c r="DH24" s="430"/>
      <c r="DI24" s="431"/>
    </row>
    <row r="25" spans="1:113" ht="18.75" customHeight="1" x14ac:dyDescent="0.15">
      <c r="A25" s="163"/>
      <c r="B25" s="411"/>
      <c r="C25" s="412"/>
      <c r="D25" s="413"/>
      <c r="E25" s="388" t="s">
        <v>164</v>
      </c>
      <c r="F25" s="389"/>
      <c r="G25" s="389"/>
      <c r="H25" s="389"/>
      <c r="I25" s="389"/>
      <c r="J25" s="389"/>
      <c r="K25" s="390"/>
      <c r="L25" s="385">
        <v>1</v>
      </c>
      <c r="M25" s="386"/>
      <c r="N25" s="386"/>
      <c r="O25" s="386"/>
      <c r="P25" s="387"/>
      <c r="Q25" s="385">
        <v>6000</v>
      </c>
      <c r="R25" s="386"/>
      <c r="S25" s="386"/>
      <c r="T25" s="386"/>
      <c r="U25" s="386"/>
      <c r="V25" s="387"/>
      <c r="W25" s="475"/>
      <c r="X25" s="412"/>
      <c r="Y25" s="413"/>
      <c r="Z25" s="388" t="s">
        <v>165</v>
      </c>
      <c r="AA25" s="389"/>
      <c r="AB25" s="389"/>
      <c r="AC25" s="389"/>
      <c r="AD25" s="389"/>
      <c r="AE25" s="389"/>
      <c r="AF25" s="389"/>
      <c r="AG25" s="390"/>
      <c r="AH25" s="385" t="s">
        <v>122</v>
      </c>
      <c r="AI25" s="386"/>
      <c r="AJ25" s="386"/>
      <c r="AK25" s="386"/>
      <c r="AL25" s="387"/>
      <c r="AM25" s="385" t="s">
        <v>122</v>
      </c>
      <c r="AN25" s="386"/>
      <c r="AO25" s="386"/>
      <c r="AP25" s="386"/>
      <c r="AQ25" s="386"/>
      <c r="AR25" s="387"/>
      <c r="AS25" s="385" t="s">
        <v>122</v>
      </c>
      <c r="AT25" s="386"/>
      <c r="AU25" s="386"/>
      <c r="AV25" s="386"/>
      <c r="AW25" s="386"/>
      <c r="AX25" s="445"/>
      <c r="AY25" s="458" t="s">
        <v>166</v>
      </c>
      <c r="AZ25" s="459"/>
      <c r="BA25" s="459"/>
      <c r="BB25" s="459"/>
      <c r="BC25" s="459"/>
      <c r="BD25" s="459"/>
      <c r="BE25" s="459"/>
      <c r="BF25" s="459"/>
      <c r="BG25" s="459"/>
      <c r="BH25" s="459"/>
      <c r="BI25" s="459"/>
      <c r="BJ25" s="459"/>
      <c r="BK25" s="459"/>
      <c r="BL25" s="459"/>
      <c r="BM25" s="460"/>
      <c r="BN25" s="461">
        <v>12935</v>
      </c>
      <c r="BO25" s="462"/>
      <c r="BP25" s="462"/>
      <c r="BQ25" s="462"/>
      <c r="BR25" s="462"/>
      <c r="BS25" s="462"/>
      <c r="BT25" s="462"/>
      <c r="BU25" s="463"/>
      <c r="BV25" s="461">
        <v>62570</v>
      </c>
      <c r="BW25" s="462"/>
      <c r="BX25" s="462"/>
      <c r="BY25" s="462"/>
      <c r="BZ25" s="462"/>
      <c r="CA25" s="462"/>
      <c r="CB25" s="462"/>
      <c r="CC25" s="463"/>
      <c r="CD25" s="176"/>
      <c r="CE25" s="464"/>
      <c r="CF25" s="464"/>
      <c r="CG25" s="464"/>
      <c r="CH25" s="464"/>
      <c r="CI25" s="464"/>
      <c r="CJ25" s="464"/>
      <c r="CK25" s="464"/>
      <c r="CL25" s="464"/>
      <c r="CM25" s="464"/>
      <c r="CN25" s="464"/>
      <c r="CO25" s="464"/>
      <c r="CP25" s="464"/>
      <c r="CQ25" s="464"/>
      <c r="CR25" s="464"/>
      <c r="CS25" s="465"/>
      <c r="CT25" s="429"/>
      <c r="CU25" s="430"/>
      <c r="CV25" s="430"/>
      <c r="CW25" s="430"/>
      <c r="CX25" s="430"/>
      <c r="CY25" s="430"/>
      <c r="CZ25" s="430"/>
      <c r="DA25" s="431"/>
      <c r="DB25" s="429"/>
      <c r="DC25" s="430"/>
      <c r="DD25" s="430"/>
      <c r="DE25" s="430"/>
      <c r="DF25" s="430"/>
      <c r="DG25" s="430"/>
      <c r="DH25" s="430"/>
      <c r="DI25" s="431"/>
    </row>
    <row r="26" spans="1:113" ht="18.75" customHeight="1" x14ac:dyDescent="0.15">
      <c r="A26" s="163"/>
      <c r="B26" s="411"/>
      <c r="C26" s="412"/>
      <c r="D26" s="413"/>
      <c r="E26" s="388" t="s">
        <v>167</v>
      </c>
      <c r="F26" s="389"/>
      <c r="G26" s="389"/>
      <c r="H26" s="389"/>
      <c r="I26" s="389"/>
      <c r="J26" s="389"/>
      <c r="K26" s="390"/>
      <c r="L26" s="385">
        <v>1</v>
      </c>
      <c r="M26" s="386"/>
      <c r="N26" s="386"/>
      <c r="O26" s="386"/>
      <c r="P26" s="387"/>
      <c r="Q26" s="385">
        <v>5700</v>
      </c>
      <c r="R26" s="386"/>
      <c r="S26" s="386"/>
      <c r="T26" s="386"/>
      <c r="U26" s="386"/>
      <c r="V26" s="387"/>
      <c r="W26" s="475"/>
      <c r="X26" s="412"/>
      <c r="Y26" s="413"/>
      <c r="Z26" s="388" t="s">
        <v>168</v>
      </c>
      <c r="AA26" s="443"/>
      <c r="AB26" s="443"/>
      <c r="AC26" s="443"/>
      <c r="AD26" s="443"/>
      <c r="AE26" s="443"/>
      <c r="AF26" s="443"/>
      <c r="AG26" s="444"/>
      <c r="AH26" s="385" t="s">
        <v>122</v>
      </c>
      <c r="AI26" s="386"/>
      <c r="AJ26" s="386"/>
      <c r="AK26" s="386"/>
      <c r="AL26" s="387"/>
      <c r="AM26" s="385" t="s">
        <v>122</v>
      </c>
      <c r="AN26" s="386"/>
      <c r="AO26" s="386"/>
      <c r="AP26" s="386"/>
      <c r="AQ26" s="386"/>
      <c r="AR26" s="387"/>
      <c r="AS26" s="385" t="s">
        <v>122</v>
      </c>
      <c r="AT26" s="386"/>
      <c r="AU26" s="386"/>
      <c r="AV26" s="386"/>
      <c r="AW26" s="386"/>
      <c r="AX26" s="445"/>
      <c r="AY26" s="472" t="s">
        <v>169</v>
      </c>
      <c r="AZ26" s="392"/>
      <c r="BA26" s="392"/>
      <c r="BB26" s="392"/>
      <c r="BC26" s="392"/>
      <c r="BD26" s="392"/>
      <c r="BE26" s="392"/>
      <c r="BF26" s="392"/>
      <c r="BG26" s="392"/>
      <c r="BH26" s="392"/>
      <c r="BI26" s="392"/>
      <c r="BJ26" s="392"/>
      <c r="BK26" s="392"/>
      <c r="BL26" s="392"/>
      <c r="BM26" s="473"/>
      <c r="BN26" s="432" t="s">
        <v>122</v>
      </c>
      <c r="BO26" s="433"/>
      <c r="BP26" s="433"/>
      <c r="BQ26" s="433"/>
      <c r="BR26" s="433"/>
      <c r="BS26" s="433"/>
      <c r="BT26" s="433"/>
      <c r="BU26" s="434"/>
      <c r="BV26" s="432" t="s">
        <v>122</v>
      </c>
      <c r="BW26" s="433"/>
      <c r="BX26" s="433"/>
      <c r="BY26" s="433"/>
      <c r="BZ26" s="433"/>
      <c r="CA26" s="433"/>
      <c r="CB26" s="433"/>
      <c r="CC26" s="434"/>
      <c r="CD26" s="176"/>
      <c r="CE26" s="464"/>
      <c r="CF26" s="464"/>
      <c r="CG26" s="464"/>
      <c r="CH26" s="464"/>
      <c r="CI26" s="464"/>
      <c r="CJ26" s="464"/>
      <c r="CK26" s="464"/>
      <c r="CL26" s="464"/>
      <c r="CM26" s="464"/>
      <c r="CN26" s="464"/>
      <c r="CO26" s="464"/>
      <c r="CP26" s="464"/>
      <c r="CQ26" s="464"/>
      <c r="CR26" s="464"/>
      <c r="CS26" s="465"/>
      <c r="CT26" s="429"/>
      <c r="CU26" s="430"/>
      <c r="CV26" s="430"/>
      <c r="CW26" s="430"/>
      <c r="CX26" s="430"/>
      <c r="CY26" s="430"/>
      <c r="CZ26" s="430"/>
      <c r="DA26" s="431"/>
      <c r="DB26" s="429"/>
      <c r="DC26" s="430"/>
      <c r="DD26" s="430"/>
      <c r="DE26" s="430"/>
      <c r="DF26" s="430"/>
      <c r="DG26" s="430"/>
      <c r="DH26" s="430"/>
      <c r="DI26" s="431"/>
    </row>
    <row r="27" spans="1:113" ht="18.75" customHeight="1" thickBot="1" x14ac:dyDescent="0.2">
      <c r="A27" s="163"/>
      <c r="B27" s="411"/>
      <c r="C27" s="412"/>
      <c r="D27" s="413"/>
      <c r="E27" s="388" t="s">
        <v>170</v>
      </c>
      <c r="F27" s="389"/>
      <c r="G27" s="389"/>
      <c r="H27" s="389"/>
      <c r="I27" s="389"/>
      <c r="J27" s="389"/>
      <c r="K27" s="390"/>
      <c r="L27" s="385">
        <v>1</v>
      </c>
      <c r="M27" s="386"/>
      <c r="N27" s="386"/>
      <c r="O27" s="386"/>
      <c r="P27" s="387"/>
      <c r="Q27" s="385">
        <v>2800</v>
      </c>
      <c r="R27" s="386"/>
      <c r="S27" s="386"/>
      <c r="T27" s="386"/>
      <c r="U27" s="386"/>
      <c r="V27" s="387"/>
      <c r="W27" s="475"/>
      <c r="X27" s="412"/>
      <c r="Y27" s="413"/>
      <c r="Z27" s="388" t="s">
        <v>171</v>
      </c>
      <c r="AA27" s="389"/>
      <c r="AB27" s="389"/>
      <c r="AC27" s="389"/>
      <c r="AD27" s="389"/>
      <c r="AE27" s="389"/>
      <c r="AF27" s="389"/>
      <c r="AG27" s="390"/>
      <c r="AH27" s="385">
        <v>6</v>
      </c>
      <c r="AI27" s="386"/>
      <c r="AJ27" s="386"/>
      <c r="AK27" s="386"/>
      <c r="AL27" s="387"/>
      <c r="AM27" s="385">
        <v>17616</v>
      </c>
      <c r="AN27" s="386"/>
      <c r="AO27" s="386"/>
      <c r="AP27" s="386"/>
      <c r="AQ27" s="386"/>
      <c r="AR27" s="387"/>
      <c r="AS27" s="385">
        <v>2936</v>
      </c>
      <c r="AT27" s="386"/>
      <c r="AU27" s="386"/>
      <c r="AV27" s="386"/>
      <c r="AW27" s="386"/>
      <c r="AX27" s="445"/>
      <c r="AY27" s="469" t="s">
        <v>172</v>
      </c>
      <c r="AZ27" s="470"/>
      <c r="BA27" s="470"/>
      <c r="BB27" s="470"/>
      <c r="BC27" s="470"/>
      <c r="BD27" s="470"/>
      <c r="BE27" s="470"/>
      <c r="BF27" s="470"/>
      <c r="BG27" s="470"/>
      <c r="BH27" s="470"/>
      <c r="BI27" s="470"/>
      <c r="BJ27" s="470"/>
      <c r="BK27" s="470"/>
      <c r="BL27" s="470"/>
      <c r="BM27" s="471"/>
      <c r="BN27" s="466" t="s">
        <v>122</v>
      </c>
      <c r="BO27" s="467"/>
      <c r="BP27" s="467"/>
      <c r="BQ27" s="467"/>
      <c r="BR27" s="467"/>
      <c r="BS27" s="467"/>
      <c r="BT27" s="467"/>
      <c r="BU27" s="468"/>
      <c r="BV27" s="466" t="s">
        <v>122</v>
      </c>
      <c r="BW27" s="467"/>
      <c r="BX27" s="467"/>
      <c r="BY27" s="467"/>
      <c r="BZ27" s="467"/>
      <c r="CA27" s="467"/>
      <c r="CB27" s="467"/>
      <c r="CC27" s="468"/>
      <c r="CD27" s="178"/>
      <c r="CE27" s="464"/>
      <c r="CF27" s="464"/>
      <c r="CG27" s="464"/>
      <c r="CH27" s="464"/>
      <c r="CI27" s="464"/>
      <c r="CJ27" s="464"/>
      <c r="CK27" s="464"/>
      <c r="CL27" s="464"/>
      <c r="CM27" s="464"/>
      <c r="CN27" s="464"/>
      <c r="CO27" s="464"/>
      <c r="CP27" s="464"/>
      <c r="CQ27" s="464"/>
      <c r="CR27" s="464"/>
      <c r="CS27" s="465"/>
      <c r="CT27" s="429"/>
      <c r="CU27" s="430"/>
      <c r="CV27" s="430"/>
      <c r="CW27" s="430"/>
      <c r="CX27" s="430"/>
      <c r="CY27" s="430"/>
      <c r="CZ27" s="430"/>
      <c r="DA27" s="431"/>
      <c r="DB27" s="429"/>
      <c r="DC27" s="430"/>
      <c r="DD27" s="430"/>
      <c r="DE27" s="430"/>
      <c r="DF27" s="430"/>
      <c r="DG27" s="430"/>
      <c r="DH27" s="430"/>
      <c r="DI27" s="431"/>
    </row>
    <row r="28" spans="1:113" ht="18.75" customHeight="1" x14ac:dyDescent="0.15">
      <c r="A28" s="163"/>
      <c r="B28" s="411"/>
      <c r="C28" s="412"/>
      <c r="D28" s="413"/>
      <c r="E28" s="388" t="s">
        <v>173</v>
      </c>
      <c r="F28" s="389"/>
      <c r="G28" s="389"/>
      <c r="H28" s="389"/>
      <c r="I28" s="389"/>
      <c r="J28" s="389"/>
      <c r="K28" s="390"/>
      <c r="L28" s="385">
        <v>1</v>
      </c>
      <c r="M28" s="386"/>
      <c r="N28" s="386"/>
      <c r="O28" s="386"/>
      <c r="P28" s="387"/>
      <c r="Q28" s="385">
        <v>2200</v>
      </c>
      <c r="R28" s="386"/>
      <c r="S28" s="386"/>
      <c r="T28" s="386"/>
      <c r="U28" s="386"/>
      <c r="V28" s="387"/>
      <c r="W28" s="475"/>
      <c r="X28" s="412"/>
      <c r="Y28" s="413"/>
      <c r="Z28" s="388" t="s">
        <v>174</v>
      </c>
      <c r="AA28" s="389"/>
      <c r="AB28" s="389"/>
      <c r="AC28" s="389"/>
      <c r="AD28" s="389"/>
      <c r="AE28" s="389"/>
      <c r="AF28" s="389"/>
      <c r="AG28" s="390"/>
      <c r="AH28" s="385" t="s">
        <v>122</v>
      </c>
      <c r="AI28" s="386"/>
      <c r="AJ28" s="386"/>
      <c r="AK28" s="386"/>
      <c r="AL28" s="387"/>
      <c r="AM28" s="385" t="s">
        <v>122</v>
      </c>
      <c r="AN28" s="386"/>
      <c r="AO28" s="386"/>
      <c r="AP28" s="386"/>
      <c r="AQ28" s="386"/>
      <c r="AR28" s="387"/>
      <c r="AS28" s="385" t="s">
        <v>122</v>
      </c>
      <c r="AT28" s="386"/>
      <c r="AU28" s="386"/>
      <c r="AV28" s="386"/>
      <c r="AW28" s="386"/>
      <c r="AX28" s="445"/>
      <c r="AY28" s="449" t="s">
        <v>175</v>
      </c>
      <c r="AZ28" s="450"/>
      <c r="BA28" s="450"/>
      <c r="BB28" s="451"/>
      <c r="BC28" s="458" t="s">
        <v>46</v>
      </c>
      <c r="BD28" s="459"/>
      <c r="BE28" s="459"/>
      <c r="BF28" s="459"/>
      <c r="BG28" s="459"/>
      <c r="BH28" s="459"/>
      <c r="BI28" s="459"/>
      <c r="BJ28" s="459"/>
      <c r="BK28" s="459"/>
      <c r="BL28" s="459"/>
      <c r="BM28" s="460"/>
      <c r="BN28" s="461">
        <v>892697</v>
      </c>
      <c r="BO28" s="462"/>
      <c r="BP28" s="462"/>
      <c r="BQ28" s="462"/>
      <c r="BR28" s="462"/>
      <c r="BS28" s="462"/>
      <c r="BT28" s="462"/>
      <c r="BU28" s="463"/>
      <c r="BV28" s="461">
        <v>892657</v>
      </c>
      <c r="BW28" s="462"/>
      <c r="BX28" s="462"/>
      <c r="BY28" s="462"/>
      <c r="BZ28" s="462"/>
      <c r="CA28" s="462"/>
      <c r="CB28" s="462"/>
      <c r="CC28" s="463"/>
      <c r="CD28" s="176"/>
      <c r="CE28" s="464"/>
      <c r="CF28" s="464"/>
      <c r="CG28" s="464"/>
      <c r="CH28" s="464"/>
      <c r="CI28" s="464"/>
      <c r="CJ28" s="464"/>
      <c r="CK28" s="464"/>
      <c r="CL28" s="464"/>
      <c r="CM28" s="464"/>
      <c r="CN28" s="464"/>
      <c r="CO28" s="464"/>
      <c r="CP28" s="464"/>
      <c r="CQ28" s="464"/>
      <c r="CR28" s="464"/>
      <c r="CS28" s="465"/>
      <c r="CT28" s="429"/>
      <c r="CU28" s="430"/>
      <c r="CV28" s="430"/>
      <c r="CW28" s="430"/>
      <c r="CX28" s="430"/>
      <c r="CY28" s="430"/>
      <c r="CZ28" s="430"/>
      <c r="DA28" s="431"/>
      <c r="DB28" s="429"/>
      <c r="DC28" s="430"/>
      <c r="DD28" s="430"/>
      <c r="DE28" s="430"/>
      <c r="DF28" s="430"/>
      <c r="DG28" s="430"/>
      <c r="DH28" s="430"/>
      <c r="DI28" s="431"/>
    </row>
    <row r="29" spans="1:113" ht="18.75" customHeight="1" x14ac:dyDescent="0.15">
      <c r="A29" s="163"/>
      <c r="B29" s="411"/>
      <c r="C29" s="412"/>
      <c r="D29" s="413"/>
      <c r="E29" s="388" t="s">
        <v>176</v>
      </c>
      <c r="F29" s="389"/>
      <c r="G29" s="389"/>
      <c r="H29" s="389"/>
      <c r="I29" s="389"/>
      <c r="J29" s="389"/>
      <c r="K29" s="390"/>
      <c r="L29" s="385">
        <v>8</v>
      </c>
      <c r="M29" s="386"/>
      <c r="N29" s="386"/>
      <c r="O29" s="386"/>
      <c r="P29" s="387"/>
      <c r="Q29" s="385">
        <v>2000</v>
      </c>
      <c r="R29" s="386"/>
      <c r="S29" s="386"/>
      <c r="T29" s="386"/>
      <c r="U29" s="386"/>
      <c r="V29" s="387"/>
      <c r="W29" s="476"/>
      <c r="X29" s="477"/>
      <c r="Y29" s="478"/>
      <c r="Z29" s="388" t="s">
        <v>177</v>
      </c>
      <c r="AA29" s="389"/>
      <c r="AB29" s="389"/>
      <c r="AC29" s="389"/>
      <c r="AD29" s="389"/>
      <c r="AE29" s="389"/>
      <c r="AF29" s="389"/>
      <c r="AG29" s="390"/>
      <c r="AH29" s="385">
        <v>97</v>
      </c>
      <c r="AI29" s="386"/>
      <c r="AJ29" s="386"/>
      <c r="AK29" s="386"/>
      <c r="AL29" s="387"/>
      <c r="AM29" s="385">
        <v>281061</v>
      </c>
      <c r="AN29" s="386"/>
      <c r="AO29" s="386"/>
      <c r="AP29" s="386"/>
      <c r="AQ29" s="386"/>
      <c r="AR29" s="387"/>
      <c r="AS29" s="385">
        <v>2898</v>
      </c>
      <c r="AT29" s="386"/>
      <c r="AU29" s="386"/>
      <c r="AV29" s="386"/>
      <c r="AW29" s="386"/>
      <c r="AX29" s="445"/>
      <c r="AY29" s="452"/>
      <c r="AZ29" s="453"/>
      <c r="BA29" s="453"/>
      <c r="BB29" s="454"/>
      <c r="BC29" s="446" t="s">
        <v>178</v>
      </c>
      <c r="BD29" s="447"/>
      <c r="BE29" s="447"/>
      <c r="BF29" s="447"/>
      <c r="BG29" s="447"/>
      <c r="BH29" s="447"/>
      <c r="BI29" s="447"/>
      <c r="BJ29" s="447"/>
      <c r="BK29" s="447"/>
      <c r="BL29" s="447"/>
      <c r="BM29" s="448"/>
      <c r="BN29" s="432">
        <v>446554</v>
      </c>
      <c r="BO29" s="433"/>
      <c r="BP29" s="433"/>
      <c r="BQ29" s="433"/>
      <c r="BR29" s="433"/>
      <c r="BS29" s="433"/>
      <c r="BT29" s="433"/>
      <c r="BU29" s="434"/>
      <c r="BV29" s="432">
        <v>407647</v>
      </c>
      <c r="BW29" s="433"/>
      <c r="BX29" s="433"/>
      <c r="BY29" s="433"/>
      <c r="BZ29" s="433"/>
      <c r="CA29" s="433"/>
      <c r="CB29" s="433"/>
      <c r="CC29" s="434"/>
      <c r="CD29" s="178"/>
      <c r="CE29" s="464"/>
      <c r="CF29" s="464"/>
      <c r="CG29" s="464"/>
      <c r="CH29" s="464"/>
      <c r="CI29" s="464"/>
      <c r="CJ29" s="464"/>
      <c r="CK29" s="464"/>
      <c r="CL29" s="464"/>
      <c r="CM29" s="464"/>
      <c r="CN29" s="464"/>
      <c r="CO29" s="464"/>
      <c r="CP29" s="464"/>
      <c r="CQ29" s="464"/>
      <c r="CR29" s="464"/>
      <c r="CS29" s="465"/>
      <c r="CT29" s="429"/>
      <c r="CU29" s="430"/>
      <c r="CV29" s="430"/>
      <c r="CW29" s="430"/>
      <c r="CX29" s="430"/>
      <c r="CY29" s="430"/>
      <c r="CZ29" s="430"/>
      <c r="DA29" s="431"/>
      <c r="DB29" s="429"/>
      <c r="DC29" s="430"/>
      <c r="DD29" s="430"/>
      <c r="DE29" s="430"/>
      <c r="DF29" s="430"/>
      <c r="DG29" s="430"/>
      <c r="DH29" s="430"/>
      <c r="DI29" s="431"/>
    </row>
    <row r="30" spans="1:113" ht="18.75" customHeight="1" thickBot="1" x14ac:dyDescent="0.2">
      <c r="A30" s="163"/>
      <c r="B30" s="414"/>
      <c r="C30" s="415"/>
      <c r="D30" s="416"/>
      <c r="E30" s="393"/>
      <c r="F30" s="394"/>
      <c r="G30" s="394"/>
      <c r="H30" s="394"/>
      <c r="I30" s="394"/>
      <c r="J30" s="394"/>
      <c r="K30" s="395"/>
      <c r="L30" s="396"/>
      <c r="M30" s="397"/>
      <c r="N30" s="397"/>
      <c r="O30" s="397"/>
      <c r="P30" s="398"/>
      <c r="Q30" s="396"/>
      <c r="R30" s="397"/>
      <c r="S30" s="397"/>
      <c r="T30" s="397"/>
      <c r="U30" s="397"/>
      <c r="V30" s="398"/>
      <c r="W30" s="399" t="s">
        <v>179</v>
      </c>
      <c r="X30" s="400"/>
      <c r="Y30" s="400"/>
      <c r="Z30" s="400"/>
      <c r="AA30" s="400"/>
      <c r="AB30" s="400"/>
      <c r="AC30" s="400"/>
      <c r="AD30" s="400"/>
      <c r="AE30" s="400"/>
      <c r="AF30" s="400"/>
      <c r="AG30" s="401"/>
      <c r="AH30" s="402">
        <v>96</v>
      </c>
      <c r="AI30" s="403"/>
      <c r="AJ30" s="403"/>
      <c r="AK30" s="403"/>
      <c r="AL30" s="403"/>
      <c r="AM30" s="403"/>
      <c r="AN30" s="403"/>
      <c r="AO30" s="403"/>
      <c r="AP30" s="403"/>
      <c r="AQ30" s="403"/>
      <c r="AR30" s="403"/>
      <c r="AS30" s="403"/>
      <c r="AT30" s="403"/>
      <c r="AU30" s="403"/>
      <c r="AV30" s="403"/>
      <c r="AW30" s="403"/>
      <c r="AX30" s="404"/>
      <c r="AY30" s="455"/>
      <c r="AZ30" s="456"/>
      <c r="BA30" s="456"/>
      <c r="BB30" s="457"/>
      <c r="BC30" s="405" t="s">
        <v>48</v>
      </c>
      <c r="BD30" s="406"/>
      <c r="BE30" s="406"/>
      <c r="BF30" s="406"/>
      <c r="BG30" s="406"/>
      <c r="BH30" s="406"/>
      <c r="BI30" s="406"/>
      <c r="BJ30" s="406"/>
      <c r="BK30" s="406"/>
      <c r="BL30" s="406"/>
      <c r="BM30" s="407"/>
      <c r="BN30" s="466">
        <v>869877</v>
      </c>
      <c r="BO30" s="467"/>
      <c r="BP30" s="467"/>
      <c r="BQ30" s="467"/>
      <c r="BR30" s="467"/>
      <c r="BS30" s="467"/>
      <c r="BT30" s="467"/>
      <c r="BU30" s="468"/>
      <c r="BV30" s="466">
        <v>737745</v>
      </c>
      <c r="BW30" s="467"/>
      <c r="BX30" s="467"/>
      <c r="BY30" s="467"/>
      <c r="BZ30" s="467"/>
      <c r="CA30" s="467"/>
      <c r="CB30" s="467"/>
      <c r="CC30" s="468"/>
      <c r="CD30" s="179"/>
      <c r="CE30" s="180"/>
      <c r="CF30" s="180"/>
      <c r="CG30" s="180"/>
      <c r="CH30" s="180"/>
      <c r="CI30" s="180"/>
      <c r="CJ30" s="180"/>
      <c r="CK30" s="180"/>
      <c r="CL30" s="180"/>
      <c r="CM30" s="180"/>
      <c r="CN30" s="180"/>
      <c r="CO30" s="180"/>
      <c r="CP30" s="180"/>
      <c r="CQ30" s="180"/>
      <c r="CR30" s="180"/>
      <c r="CS30" s="181"/>
      <c r="CT30" s="182"/>
      <c r="CU30" s="183"/>
      <c r="CV30" s="183"/>
      <c r="CW30" s="183"/>
      <c r="CX30" s="183"/>
      <c r="CY30" s="183"/>
      <c r="CZ30" s="183"/>
      <c r="DA30" s="184"/>
      <c r="DB30" s="182"/>
      <c r="DC30" s="183"/>
      <c r="DD30" s="183"/>
      <c r="DE30" s="183"/>
      <c r="DF30" s="183"/>
      <c r="DG30" s="183"/>
      <c r="DH30" s="183"/>
      <c r="DI30" s="184"/>
    </row>
    <row r="31" spans="1:113" ht="13.5" customHeight="1" x14ac:dyDescent="0.15">
      <c r="A31" s="163"/>
      <c r="B31" s="185"/>
      <c r="DI31" s="186"/>
    </row>
    <row r="32" spans="1:113" ht="13.5" customHeight="1" x14ac:dyDescent="0.15">
      <c r="A32" s="163"/>
      <c r="B32" s="187"/>
      <c r="C32" s="391" t="s">
        <v>180</v>
      </c>
      <c r="D32" s="391"/>
      <c r="E32" s="391"/>
      <c r="F32" s="391"/>
      <c r="G32" s="391"/>
      <c r="H32" s="391"/>
      <c r="I32" s="391"/>
      <c r="J32" s="391"/>
      <c r="K32" s="391"/>
      <c r="L32" s="391"/>
      <c r="M32" s="391"/>
      <c r="N32" s="391"/>
      <c r="O32" s="391"/>
      <c r="P32" s="391"/>
      <c r="Q32" s="391"/>
      <c r="R32" s="391"/>
      <c r="S32" s="391"/>
      <c r="U32" s="392" t="s">
        <v>181</v>
      </c>
      <c r="V32" s="392"/>
      <c r="W32" s="392"/>
      <c r="X32" s="392"/>
      <c r="Y32" s="392"/>
      <c r="Z32" s="392"/>
      <c r="AA32" s="392"/>
      <c r="AB32" s="392"/>
      <c r="AC32" s="392"/>
      <c r="AD32" s="392"/>
      <c r="AE32" s="392"/>
      <c r="AF32" s="392"/>
      <c r="AG32" s="392"/>
      <c r="AH32" s="392"/>
      <c r="AI32" s="392"/>
      <c r="AJ32" s="392"/>
      <c r="AK32" s="392"/>
      <c r="AM32" s="392" t="s">
        <v>182</v>
      </c>
      <c r="AN32" s="392"/>
      <c r="AO32" s="392"/>
      <c r="AP32" s="392"/>
      <c r="AQ32" s="392"/>
      <c r="AR32" s="392"/>
      <c r="AS32" s="392"/>
      <c r="AT32" s="392"/>
      <c r="AU32" s="392"/>
      <c r="AV32" s="392"/>
      <c r="AW32" s="392"/>
      <c r="AX32" s="392"/>
      <c r="AY32" s="392"/>
      <c r="AZ32" s="392"/>
      <c r="BA32" s="392"/>
      <c r="BB32" s="392"/>
      <c r="BC32" s="392"/>
      <c r="BE32" s="392" t="s">
        <v>183</v>
      </c>
      <c r="BF32" s="392"/>
      <c r="BG32" s="392"/>
      <c r="BH32" s="392"/>
      <c r="BI32" s="392"/>
      <c r="BJ32" s="392"/>
      <c r="BK32" s="392"/>
      <c r="BL32" s="392"/>
      <c r="BM32" s="392"/>
      <c r="BN32" s="392"/>
      <c r="BO32" s="392"/>
      <c r="BP32" s="392"/>
      <c r="BQ32" s="392"/>
      <c r="BR32" s="392"/>
      <c r="BS32" s="392"/>
      <c r="BT32" s="392"/>
      <c r="BU32" s="392"/>
      <c r="BW32" s="392" t="s">
        <v>184</v>
      </c>
      <c r="BX32" s="392"/>
      <c r="BY32" s="392"/>
      <c r="BZ32" s="392"/>
      <c r="CA32" s="392"/>
      <c r="CB32" s="392"/>
      <c r="CC32" s="392"/>
      <c r="CD32" s="392"/>
      <c r="CE32" s="392"/>
      <c r="CF32" s="392"/>
      <c r="CG32" s="392"/>
      <c r="CH32" s="392"/>
      <c r="CI32" s="392"/>
      <c r="CJ32" s="392"/>
      <c r="CK32" s="392"/>
      <c r="CL32" s="392"/>
      <c r="CM32" s="392"/>
      <c r="CO32" s="392" t="s">
        <v>185</v>
      </c>
      <c r="CP32" s="392"/>
      <c r="CQ32" s="392"/>
      <c r="CR32" s="392"/>
      <c r="CS32" s="392"/>
      <c r="CT32" s="392"/>
      <c r="CU32" s="392"/>
      <c r="CV32" s="392"/>
      <c r="CW32" s="392"/>
      <c r="CX32" s="392"/>
      <c r="CY32" s="392"/>
      <c r="CZ32" s="392"/>
      <c r="DA32" s="392"/>
      <c r="DB32" s="392"/>
      <c r="DC32" s="392"/>
      <c r="DD32" s="392"/>
      <c r="DE32" s="392"/>
      <c r="DI32" s="186"/>
    </row>
    <row r="33" spans="1:113" ht="13.5" customHeight="1" x14ac:dyDescent="0.15">
      <c r="A33" s="163"/>
      <c r="B33" s="187"/>
      <c r="C33" s="384" t="s">
        <v>186</v>
      </c>
      <c r="D33" s="384"/>
      <c r="E33" s="383" t="s">
        <v>187</v>
      </c>
      <c r="F33" s="383"/>
      <c r="G33" s="383"/>
      <c r="H33" s="383"/>
      <c r="I33" s="383"/>
      <c r="J33" s="383"/>
      <c r="K33" s="383"/>
      <c r="L33" s="383"/>
      <c r="M33" s="383"/>
      <c r="N33" s="383"/>
      <c r="O33" s="383"/>
      <c r="P33" s="383"/>
      <c r="Q33" s="383"/>
      <c r="R33" s="383"/>
      <c r="S33" s="383"/>
      <c r="T33" s="188"/>
      <c r="U33" s="384" t="s">
        <v>186</v>
      </c>
      <c r="V33" s="384"/>
      <c r="W33" s="383" t="s">
        <v>187</v>
      </c>
      <c r="X33" s="383"/>
      <c r="Y33" s="383"/>
      <c r="Z33" s="383"/>
      <c r="AA33" s="383"/>
      <c r="AB33" s="383"/>
      <c r="AC33" s="383"/>
      <c r="AD33" s="383"/>
      <c r="AE33" s="383"/>
      <c r="AF33" s="383"/>
      <c r="AG33" s="383"/>
      <c r="AH33" s="383"/>
      <c r="AI33" s="383"/>
      <c r="AJ33" s="383"/>
      <c r="AK33" s="383"/>
      <c r="AL33" s="188"/>
      <c r="AM33" s="384" t="s">
        <v>186</v>
      </c>
      <c r="AN33" s="384"/>
      <c r="AO33" s="383" t="s">
        <v>187</v>
      </c>
      <c r="AP33" s="383"/>
      <c r="AQ33" s="383"/>
      <c r="AR33" s="383"/>
      <c r="AS33" s="383"/>
      <c r="AT33" s="383"/>
      <c r="AU33" s="383"/>
      <c r="AV33" s="383"/>
      <c r="AW33" s="383"/>
      <c r="AX33" s="383"/>
      <c r="AY33" s="383"/>
      <c r="AZ33" s="383"/>
      <c r="BA33" s="383"/>
      <c r="BB33" s="383"/>
      <c r="BC33" s="383"/>
      <c r="BD33" s="189"/>
      <c r="BE33" s="383" t="s">
        <v>188</v>
      </c>
      <c r="BF33" s="383"/>
      <c r="BG33" s="383" t="s">
        <v>189</v>
      </c>
      <c r="BH33" s="383"/>
      <c r="BI33" s="383"/>
      <c r="BJ33" s="383"/>
      <c r="BK33" s="383"/>
      <c r="BL33" s="383"/>
      <c r="BM33" s="383"/>
      <c r="BN33" s="383"/>
      <c r="BO33" s="383"/>
      <c r="BP33" s="383"/>
      <c r="BQ33" s="383"/>
      <c r="BR33" s="383"/>
      <c r="BS33" s="383"/>
      <c r="BT33" s="383"/>
      <c r="BU33" s="383"/>
      <c r="BV33" s="189"/>
      <c r="BW33" s="384" t="s">
        <v>188</v>
      </c>
      <c r="BX33" s="384"/>
      <c r="BY33" s="383" t="s">
        <v>190</v>
      </c>
      <c r="BZ33" s="383"/>
      <c r="CA33" s="383"/>
      <c r="CB33" s="383"/>
      <c r="CC33" s="383"/>
      <c r="CD33" s="383"/>
      <c r="CE33" s="383"/>
      <c r="CF33" s="383"/>
      <c r="CG33" s="383"/>
      <c r="CH33" s="383"/>
      <c r="CI33" s="383"/>
      <c r="CJ33" s="383"/>
      <c r="CK33" s="383"/>
      <c r="CL33" s="383"/>
      <c r="CM33" s="383"/>
      <c r="CN33" s="188"/>
      <c r="CO33" s="384" t="s">
        <v>186</v>
      </c>
      <c r="CP33" s="384"/>
      <c r="CQ33" s="383" t="s">
        <v>191</v>
      </c>
      <c r="CR33" s="383"/>
      <c r="CS33" s="383"/>
      <c r="CT33" s="383"/>
      <c r="CU33" s="383"/>
      <c r="CV33" s="383"/>
      <c r="CW33" s="383"/>
      <c r="CX33" s="383"/>
      <c r="CY33" s="383"/>
      <c r="CZ33" s="383"/>
      <c r="DA33" s="383"/>
      <c r="DB33" s="383"/>
      <c r="DC33" s="383"/>
      <c r="DD33" s="383"/>
      <c r="DE33" s="383"/>
      <c r="DF33" s="188"/>
      <c r="DG33" s="382" t="s">
        <v>192</v>
      </c>
      <c r="DH33" s="382"/>
      <c r="DI33" s="190"/>
    </row>
    <row r="34" spans="1:113" ht="32.25" customHeight="1" x14ac:dyDescent="0.15">
      <c r="A34" s="163"/>
      <c r="B34" s="187"/>
      <c r="C34" s="380">
        <f>IF(E34="","",1)</f>
        <v>1</v>
      </c>
      <c r="D34" s="380"/>
      <c r="E34" s="381" t="str">
        <f>IF('各会計、関係団体の財政状況及び健全化判断比率'!B7="","",'各会計、関係団体の財政状況及び健全化判断比率'!B7)</f>
        <v>一般会計</v>
      </c>
      <c r="F34" s="381"/>
      <c r="G34" s="381"/>
      <c r="H34" s="381"/>
      <c r="I34" s="381"/>
      <c r="J34" s="381"/>
      <c r="K34" s="381"/>
      <c r="L34" s="381"/>
      <c r="M34" s="381"/>
      <c r="N34" s="381"/>
      <c r="O34" s="381"/>
      <c r="P34" s="381"/>
      <c r="Q34" s="381"/>
      <c r="R34" s="381"/>
      <c r="S34" s="381"/>
      <c r="T34" s="163"/>
      <c r="U34" s="380">
        <f>IF(W34="","",MAX(C34:D43)+1)</f>
        <v>2</v>
      </c>
      <c r="V34" s="380"/>
      <c r="W34" s="381" t="str">
        <f>IF('各会計、関係団体の財政状況及び健全化判断比率'!B28="","",'各会計、関係団体の財政状況及び健全化判断比率'!B28)</f>
        <v>国民健康保険事業特別会計</v>
      </c>
      <c r="X34" s="381"/>
      <c r="Y34" s="381"/>
      <c r="Z34" s="381"/>
      <c r="AA34" s="381"/>
      <c r="AB34" s="381"/>
      <c r="AC34" s="381"/>
      <c r="AD34" s="381"/>
      <c r="AE34" s="381"/>
      <c r="AF34" s="381"/>
      <c r="AG34" s="381"/>
      <c r="AH34" s="381"/>
      <c r="AI34" s="381"/>
      <c r="AJ34" s="381"/>
      <c r="AK34" s="381"/>
      <c r="AL34" s="163"/>
      <c r="AM34" s="380">
        <f>IF(AO34="","",MAX(C34:D43,U34:V43)+1)</f>
        <v>5</v>
      </c>
      <c r="AN34" s="380"/>
      <c r="AO34" s="381" t="str">
        <f>IF('各会計、関係団体の財政状況及び健全化判断比率'!B31="","",'各会計、関係団体の財政状況及び健全化判断比率'!B31)</f>
        <v>水道事業会計</v>
      </c>
      <c r="AP34" s="381"/>
      <c r="AQ34" s="381"/>
      <c r="AR34" s="381"/>
      <c r="AS34" s="381"/>
      <c r="AT34" s="381"/>
      <c r="AU34" s="381"/>
      <c r="AV34" s="381"/>
      <c r="AW34" s="381"/>
      <c r="AX34" s="381"/>
      <c r="AY34" s="381"/>
      <c r="AZ34" s="381"/>
      <c r="BA34" s="381"/>
      <c r="BB34" s="381"/>
      <c r="BC34" s="381"/>
      <c r="BD34" s="163"/>
      <c r="BE34" s="380" t="str">
        <f>IF(BG34="","",MAX(C34:D43,U34:V43,AM34:AN43)+1)</f>
        <v/>
      </c>
      <c r="BF34" s="380"/>
      <c r="BG34" s="381"/>
      <c r="BH34" s="381"/>
      <c r="BI34" s="381"/>
      <c r="BJ34" s="381"/>
      <c r="BK34" s="381"/>
      <c r="BL34" s="381"/>
      <c r="BM34" s="381"/>
      <c r="BN34" s="381"/>
      <c r="BO34" s="381"/>
      <c r="BP34" s="381"/>
      <c r="BQ34" s="381"/>
      <c r="BR34" s="381"/>
      <c r="BS34" s="381"/>
      <c r="BT34" s="381"/>
      <c r="BU34" s="381"/>
      <c r="BV34" s="163"/>
      <c r="BW34" s="380">
        <f>IF(BY34="","",MAX(C34:D43,U34:V43,AM34:AN43,BE34:BF43)+1)</f>
        <v>7</v>
      </c>
      <c r="BX34" s="380"/>
      <c r="BY34" s="381" t="str">
        <f>IF('各会計、関係団体の財政状況及び健全化判断比率'!B68="","",'各会計、関係団体の財政状況及び健全化判断比率'!B68)</f>
        <v>日高東部衛生組合</v>
      </c>
      <c r="BZ34" s="381"/>
      <c r="CA34" s="381"/>
      <c r="CB34" s="381"/>
      <c r="CC34" s="381"/>
      <c r="CD34" s="381"/>
      <c r="CE34" s="381"/>
      <c r="CF34" s="381"/>
      <c r="CG34" s="381"/>
      <c r="CH34" s="381"/>
      <c r="CI34" s="381"/>
      <c r="CJ34" s="381"/>
      <c r="CK34" s="381"/>
      <c r="CL34" s="381"/>
      <c r="CM34" s="381"/>
      <c r="CN34" s="163"/>
      <c r="CO34" s="380" t="str">
        <f>IF(CQ34="","",MAX(C34:D43,U34:V43,AM34:AN43,BE34:BF43,BW34:BX43)+1)</f>
        <v/>
      </c>
      <c r="CP34" s="380"/>
      <c r="CQ34" s="381" t="str">
        <f>IF('各会計、関係団体の財政状況及び健全化判断比率'!BS7="","",'各会計、関係団体の財政状況及び健全化判断比率'!BS7)</f>
        <v/>
      </c>
      <c r="CR34" s="381"/>
      <c r="CS34" s="381"/>
      <c r="CT34" s="381"/>
      <c r="CU34" s="381"/>
      <c r="CV34" s="381"/>
      <c r="CW34" s="381"/>
      <c r="CX34" s="381"/>
      <c r="CY34" s="381"/>
      <c r="CZ34" s="381"/>
      <c r="DA34" s="381"/>
      <c r="DB34" s="381"/>
      <c r="DC34" s="381"/>
      <c r="DD34" s="381"/>
      <c r="DE34" s="381"/>
      <c r="DG34" s="378" t="str">
        <f>IF('各会計、関係団体の財政状況及び健全化判断比率'!BR7="","",'各会計、関係団体の財政状況及び健全化判断比率'!BR7)</f>
        <v/>
      </c>
      <c r="DH34" s="378"/>
      <c r="DI34" s="190"/>
    </row>
    <row r="35" spans="1:113" ht="32.25" customHeight="1" x14ac:dyDescent="0.15">
      <c r="A35" s="163"/>
      <c r="B35" s="187"/>
      <c r="C35" s="380" t="str">
        <f>IF(E35="","",C34+1)</f>
        <v/>
      </c>
      <c r="D35" s="380"/>
      <c r="E35" s="381" t="str">
        <f>IF('各会計、関係団体の財政状況及び健全化判断比率'!B8="","",'各会計、関係団体の財政状況及び健全化判断比率'!B8)</f>
        <v/>
      </c>
      <c r="F35" s="381"/>
      <c r="G35" s="381"/>
      <c r="H35" s="381"/>
      <c r="I35" s="381"/>
      <c r="J35" s="381"/>
      <c r="K35" s="381"/>
      <c r="L35" s="381"/>
      <c r="M35" s="381"/>
      <c r="N35" s="381"/>
      <c r="O35" s="381"/>
      <c r="P35" s="381"/>
      <c r="Q35" s="381"/>
      <c r="R35" s="381"/>
      <c r="S35" s="381"/>
      <c r="T35" s="163"/>
      <c r="U35" s="380">
        <f>IF(W35="","",U34+1)</f>
        <v>3</v>
      </c>
      <c r="V35" s="380"/>
      <c r="W35" s="381" t="str">
        <f>IF('各会計、関係団体の財政状況及び健全化判断比率'!B29="","",'各会計、関係団体の財政状況及び健全化判断比率'!B29)</f>
        <v>介護保険特別会計</v>
      </c>
      <c r="X35" s="381"/>
      <c r="Y35" s="381"/>
      <c r="Z35" s="381"/>
      <c r="AA35" s="381"/>
      <c r="AB35" s="381"/>
      <c r="AC35" s="381"/>
      <c r="AD35" s="381"/>
      <c r="AE35" s="381"/>
      <c r="AF35" s="381"/>
      <c r="AG35" s="381"/>
      <c r="AH35" s="381"/>
      <c r="AI35" s="381"/>
      <c r="AJ35" s="381"/>
      <c r="AK35" s="381"/>
      <c r="AL35" s="163"/>
      <c r="AM35" s="380">
        <f t="shared" ref="AM35:AM43" si="0">IF(AO35="","",AM34+1)</f>
        <v>6</v>
      </c>
      <c r="AN35" s="380"/>
      <c r="AO35" s="381" t="str">
        <f>IF('各会計、関係団体の財政状況及び健全化判断比率'!B32="","",'各会計、関係団体の財政状況及び健全化判断比率'!B32)</f>
        <v>下水道事業会計</v>
      </c>
      <c r="AP35" s="381"/>
      <c r="AQ35" s="381"/>
      <c r="AR35" s="381"/>
      <c r="AS35" s="381"/>
      <c r="AT35" s="381"/>
      <c r="AU35" s="381"/>
      <c r="AV35" s="381"/>
      <c r="AW35" s="381"/>
      <c r="AX35" s="381"/>
      <c r="AY35" s="381"/>
      <c r="AZ35" s="381"/>
      <c r="BA35" s="381"/>
      <c r="BB35" s="381"/>
      <c r="BC35" s="381"/>
      <c r="BD35" s="163"/>
      <c r="BE35" s="380" t="str">
        <f t="shared" ref="BE35:BE43" si="1">IF(BG35="","",BE34+1)</f>
        <v/>
      </c>
      <c r="BF35" s="380"/>
      <c r="BG35" s="381"/>
      <c r="BH35" s="381"/>
      <c r="BI35" s="381"/>
      <c r="BJ35" s="381"/>
      <c r="BK35" s="381"/>
      <c r="BL35" s="381"/>
      <c r="BM35" s="381"/>
      <c r="BN35" s="381"/>
      <c r="BO35" s="381"/>
      <c r="BP35" s="381"/>
      <c r="BQ35" s="381"/>
      <c r="BR35" s="381"/>
      <c r="BS35" s="381"/>
      <c r="BT35" s="381"/>
      <c r="BU35" s="381"/>
      <c r="BV35" s="163"/>
      <c r="BW35" s="380">
        <f t="shared" ref="BW35:BW43" si="2">IF(BY35="","",BW34+1)</f>
        <v>8</v>
      </c>
      <c r="BX35" s="380"/>
      <c r="BY35" s="381" t="str">
        <f>IF('各会計、関係団体の財政状況及び健全化判断比率'!B69="","",'各会計、関係団体の財政状況及び健全化判断比率'!B69)</f>
        <v>日高東部消防組合</v>
      </c>
      <c r="BZ35" s="381"/>
      <c r="CA35" s="381"/>
      <c r="CB35" s="381"/>
      <c r="CC35" s="381"/>
      <c r="CD35" s="381"/>
      <c r="CE35" s="381"/>
      <c r="CF35" s="381"/>
      <c r="CG35" s="381"/>
      <c r="CH35" s="381"/>
      <c r="CI35" s="381"/>
      <c r="CJ35" s="381"/>
      <c r="CK35" s="381"/>
      <c r="CL35" s="381"/>
      <c r="CM35" s="381"/>
      <c r="CN35" s="163"/>
      <c r="CO35" s="380" t="str">
        <f t="shared" ref="CO35:CO43" si="3">IF(CQ35="","",CO34+1)</f>
        <v/>
      </c>
      <c r="CP35" s="380"/>
      <c r="CQ35" s="381" t="str">
        <f>IF('各会計、関係団体の財政状況及び健全化判断比率'!BS8="","",'各会計、関係団体の財政状況及び健全化判断比率'!BS8)</f>
        <v/>
      </c>
      <c r="CR35" s="381"/>
      <c r="CS35" s="381"/>
      <c r="CT35" s="381"/>
      <c r="CU35" s="381"/>
      <c r="CV35" s="381"/>
      <c r="CW35" s="381"/>
      <c r="CX35" s="381"/>
      <c r="CY35" s="381"/>
      <c r="CZ35" s="381"/>
      <c r="DA35" s="381"/>
      <c r="DB35" s="381"/>
      <c r="DC35" s="381"/>
      <c r="DD35" s="381"/>
      <c r="DE35" s="381"/>
      <c r="DG35" s="378" t="str">
        <f>IF('各会計、関係団体の財政状況及び健全化判断比率'!BR8="","",'各会計、関係団体の財政状況及び健全化判断比率'!BR8)</f>
        <v/>
      </c>
      <c r="DH35" s="378"/>
      <c r="DI35" s="190"/>
    </row>
    <row r="36" spans="1:113" ht="32.25" customHeight="1" x14ac:dyDescent="0.15">
      <c r="A36" s="163"/>
      <c r="B36" s="187"/>
      <c r="C36" s="380" t="str">
        <f>IF(E36="","",C35+1)</f>
        <v/>
      </c>
      <c r="D36" s="380"/>
      <c r="E36" s="381" t="str">
        <f>IF('各会計、関係団体の財政状況及び健全化判断比率'!B9="","",'各会計、関係団体の財政状況及び健全化判断比率'!B9)</f>
        <v/>
      </c>
      <c r="F36" s="381"/>
      <c r="G36" s="381"/>
      <c r="H36" s="381"/>
      <c r="I36" s="381"/>
      <c r="J36" s="381"/>
      <c r="K36" s="381"/>
      <c r="L36" s="381"/>
      <c r="M36" s="381"/>
      <c r="N36" s="381"/>
      <c r="O36" s="381"/>
      <c r="P36" s="381"/>
      <c r="Q36" s="381"/>
      <c r="R36" s="381"/>
      <c r="S36" s="381"/>
      <c r="T36" s="163"/>
      <c r="U36" s="380">
        <f t="shared" ref="U36:U43" si="4">IF(W36="","",U35+1)</f>
        <v>4</v>
      </c>
      <c r="V36" s="380"/>
      <c r="W36" s="381" t="str">
        <f>IF('各会計、関係団体の財政状況及び健全化判断比率'!B30="","",'各会計、関係団体の財政状況及び健全化判断比率'!B30)</f>
        <v>後期高齢者医療特別会計</v>
      </c>
      <c r="X36" s="381"/>
      <c r="Y36" s="381"/>
      <c r="Z36" s="381"/>
      <c r="AA36" s="381"/>
      <c r="AB36" s="381"/>
      <c r="AC36" s="381"/>
      <c r="AD36" s="381"/>
      <c r="AE36" s="381"/>
      <c r="AF36" s="381"/>
      <c r="AG36" s="381"/>
      <c r="AH36" s="381"/>
      <c r="AI36" s="381"/>
      <c r="AJ36" s="381"/>
      <c r="AK36" s="381"/>
      <c r="AL36" s="163"/>
      <c r="AM36" s="380" t="str">
        <f t="shared" si="0"/>
        <v/>
      </c>
      <c r="AN36" s="380"/>
      <c r="AO36" s="381"/>
      <c r="AP36" s="381"/>
      <c r="AQ36" s="381"/>
      <c r="AR36" s="381"/>
      <c r="AS36" s="381"/>
      <c r="AT36" s="381"/>
      <c r="AU36" s="381"/>
      <c r="AV36" s="381"/>
      <c r="AW36" s="381"/>
      <c r="AX36" s="381"/>
      <c r="AY36" s="381"/>
      <c r="AZ36" s="381"/>
      <c r="BA36" s="381"/>
      <c r="BB36" s="381"/>
      <c r="BC36" s="381"/>
      <c r="BD36" s="163"/>
      <c r="BE36" s="380" t="str">
        <f t="shared" si="1"/>
        <v/>
      </c>
      <c r="BF36" s="380"/>
      <c r="BG36" s="381"/>
      <c r="BH36" s="381"/>
      <c r="BI36" s="381"/>
      <c r="BJ36" s="381"/>
      <c r="BK36" s="381"/>
      <c r="BL36" s="381"/>
      <c r="BM36" s="381"/>
      <c r="BN36" s="381"/>
      <c r="BO36" s="381"/>
      <c r="BP36" s="381"/>
      <c r="BQ36" s="381"/>
      <c r="BR36" s="381"/>
      <c r="BS36" s="381"/>
      <c r="BT36" s="381"/>
      <c r="BU36" s="381"/>
      <c r="BV36" s="163"/>
      <c r="BW36" s="380">
        <f t="shared" si="2"/>
        <v>9</v>
      </c>
      <c r="BX36" s="380"/>
      <c r="BY36" s="381" t="str">
        <f>IF('各会計、関係団体の財政状況及び健全化判断比率'!B70="","",'各会計、関係団体の財政状況及び健全化判断比率'!B70)</f>
        <v>日高管内地方滞納整理機構</v>
      </c>
      <c r="BZ36" s="381"/>
      <c r="CA36" s="381"/>
      <c r="CB36" s="381"/>
      <c r="CC36" s="381"/>
      <c r="CD36" s="381"/>
      <c r="CE36" s="381"/>
      <c r="CF36" s="381"/>
      <c r="CG36" s="381"/>
      <c r="CH36" s="381"/>
      <c r="CI36" s="381"/>
      <c r="CJ36" s="381"/>
      <c r="CK36" s="381"/>
      <c r="CL36" s="381"/>
      <c r="CM36" s="381"/>
      <c r="CN36" s="163"/>
      <c r="CO36" s="380" t="str">
        <f t="shared" si="3"/>
        <v/>
      </c>
      <c r="CP36" s="380"/>
      <c r="CQ36" s="381" t="str">
        <f>IF('各会計、関係団体の財政状況及び健全化判断比率'!BS9="","",'各会計、関係団体の財政状況及び健全化判断比率'!BS9)</f>
        <v/>
      </c>
      <c r="CR36" s="381"/>
      <c r="CS36" s="381"/>
      <c r="CT36" s="381"/>
      <c r="CU36" s="381"/>
      <c r="CV36" s="381"/>
      <c r="CW36" s="381"/>
      <c r="CX36" s="381"/>
      <c r="CY36" s="381"/>
      <c r="CZ36" s="381"/>
      <c r="DA36" s="381"/>
      <c r="DB36" s="381"/>
      <c r="DC36" s="381"/>
      <c r="DD36" s="381"/>
      <c r="DE36" s="381"/>
      <c r="DG36" s="378" t="str">
        <f>IF('各会計、関係団体の財政状況及び健全化判断比率'!BR9="","",'各会計、関係団体の財政状況及び健全化判断比率'!BR9)</f>
        <v/>
      </c>
      <c r="DH36" s="378"/>
      <c r="DI36" s="190"/>
    </row>
    <row r="37" spans="1:113" ht="32.25" customHeight="1" x14ac:dyDescent="0.15">
      <c r="A37" s="163"/>
      <c r="B37" s="187"/>
      <c r="C37" s="380" t="str">
        <f>IF(E37="","",C36+1)</f>
        <v/>
      </c>
      <c r="D37" s="380"/>
      <c r="E37" s="381" t="str">
        <f>IF('各会計、関係団体の財政状況及び健全化判断比率'!B10="","",'各会計、関係団体の財政状況及び健全化判断比率'!B10)</f>
        <v/>
      </c>
      <c r="F37" s="381"/>
      <c r="G37" s="381"/>
      <c r="H37" s="381"/>
      <c r="I37" s="381"/>
      <c r="J37" s="381"/>
      <c r="K37" s="381"/>
      <c r="L37" s="381"/>
      <c r="M37" s="381"/>
      <c r="N37" s="381"/>
      <c r="O37" s="381"/>
      <c r="P37" s="381"/>
      <c r="Q37" s="381"/>
      <c r="R37" s="381"/>
      <c r="S37" s="381"/>
      <c r="T37" s="163"/>
      <c r="U37" s="380" t="str">
        <f t="shared" si="4"/>
        <v/>
      </c>
      <c r="V37" s="380"/>
      <c r="W37" s="381"/>
      <c r="X37" s="381"/>
      <c r="Y37" s="381"/>
      <c r="Z37" s="381"/>
      <c r="AA37" s="381"/>
      <c r="AB37" s="381"/>
      <c r="AC37" s="381"/>
      <c r="AD37" s="381"/>
      <c r="AE37" s="381"/>
      <c r="AF37" s="381"/>
      <c r="AG37" s="381"/>
      <c r="AH37" s="381"/>
      <c r="AI37" s="381"/>
      <c r="AJ37" s="381"/>
      <c r="AK37" s="381"/>
      <c r="AL37" s="163"/>
      <c r="AM37" s="380" t="str">
        <f t="shared" si="0"/>
        <v/>
      </c>
      <c r="AN37" s="380"/>
      <c r="AO37" s="381"/>
      <c r="AP37" s="381"/>
      <c r="AQ37" s="381"/>
      <c r="AR37" s="381"/>
      <c r="AS37" s="381"/>
      <c r="AT37" s="381"/>
      <c r="AU37" s="381"/>
      <c r="AV37" s="381"/>
      <c r="AW37" s="381"/>
      <c r="AX37" s="381"/>
      <c r="AY37" s="381"/>
      <c r="AZ37" s="381"/>
      <c r="BA37" s="381"/>
      <c r="BB37" s="381"/>
      <c r="BC37" s="381"/>
      <c r="BD37" s="163"/>
      <c r="BE37" s="380" t="str">
        <f t="shared" si="1"/>
        <v/>
      </c>
      <c r="BF37" s="380"/>
      <c r="BG37" s="381"/>
      <c r="BH37" s="381"/>
      <c r="BI37" s="381"/>
      <c r="BJ37" s="381"/>
      <c r="BK37" s="381"/>
      <c r="BL37" s="381"/>
      <c r="BM37" s="381"/>
      <c r="BN37" s="381"/>
      <c r="BO37" s="381"/>
      <c r="BP37" s="381"/>
      <c r="BQ37" s="381"/>
      <c r="BR37" s="381"/>
      <c r="BS37" s="381"/>
      <c r="BT37" s="381"/>
      <c r="BU37" s="381"/>
      <c r="BV37" s="163"/>
      <c r="BW37" s="380" t="str">
        <f t="shared" si="2"/>
        <v/>
      </c>
      <c r="BX37" s="380"/>
      <c r="BY37" s="381" t="str">
        <f>IF('各会計、関係団体の財政状況及び健全化判断比率'!B71="","",'各会計、関係団体の財政状況及び健全化判断比率'!B71)</f>
        <v/>
      </c>
      <c r="BZ37" s="381"/>
      <c r="CA37" s="381"/>
      <c r="CB37" s="381"/>
      <c r="CC37" s="381"/>
      <c r="CD37" s="381"/>
      <c r="CE37" s="381"/>
      <c r="CF37" s="381"/>
      <c r="CG37" s="381"/>
      <c r="CH37" s="381"/>
      <c r="CI37" s="381"/>
      <c r="CJ37" s="381"/>
      <c r="CK37" s="381"/>
      <c r="CL37" s="381"/>
      <c r="CM37" s="381"/>
      <c r="CN37" s="163"/>
      <c r="CO37" s="380" t="str">
        <f t="shared" si="3"/>
        <v/>
      </c>
      <c r="CP37" s="380"/>
      <c r="CQ37" s="381" t="str">
        <f>IF('各会計、関係団体の財政状況及び健全化判断比率'!BS10="","",'各会計、関係団体の財政状況及び健全化判断比率'!BS10)</f>
        <v/>
      </c>
      <c r="CR37" s="381"/>
      <c r="CS37" s="381"/>
      <c r="CT37" s="381"/>
      <c r="CU37" s="381"/>
      <c r="CV37" s="381"/>
      <c r="CW37" s="381"/>
      <c r="CX37" s="381"/>
      <c r="CY37" s="381"/>
      <c r="CZ37" s="381"/>
      <c r="DA37" s="381"/>
      <c r="DB37" s="381"/>
      <c r="DC37" s="381"/>
      <c r="DD37" s="381"/>
      <c r="DE37" s="381"/>
      <c r="DG37" s="378" t="str">
        <f>IF('各会計、関係団体の財政状況及び健全化判断比率'!BR10="","",'各会計、関係団体の財政状況及び健全化判断比率'!BR10)</f>
        <v/>
      </c>
      <c r="DH37" s="378"/>
      <c r="DI37" s="190"/>
    </row>
    <row r="38" spans="1:113" ht="32.25" customHeight="1" x14ac:dyDescent="0.15">
      <c r="A38" s="163"/>
      <c r="B38" s="187"/>
      <c r="C38" s="380" t="str">
        <f t="shared" ref="C38:C43" si="5">IF(E38="","",C37+1)</f>
        <v/>
      </c>
      <c r="D38" s="380"/>
      <c r="E38" s="381" t="str">
        <f>IF('各会計、関係団体の財政状況及び健全化判断比率'!B11="","",'各会計、関係団体の財政状況及び健全化判断比率'!B11)</f>
        <v/>
      </c>
      <c r="F38" s="381"/>
      <c r="G38" s="381"/>
      <c r="H38" s="381"/>
      <c r="I38" s="381"/>
      <c r="J38" s="381"/>
      <c r="K38" s="381"/>
      <c r="L38" s="381"/>
      <c r="M38" s="381"/>
      <c r="N38" s="381"/>
      <c r="O38" s="381"/>
      <c r="P38" s="381"/>
      <c r="Q38" s="381"/>
      <c r="R38" s="381"/>
      <c r="S38" s="381"/>
      <c r="T38" s="163"/>
      <c r="U38" s="380" t="str">
        <f t="shared" si="4"/>
        <v/>
      </c>
      <c r="V38" s="380"/>
      <c r="W38" s="381"/>
      <c r="X38" s="381"/>
      <c r="Y38" s="381"/>
      <c r="Z38" s="381"/>
      <c r="AA38" s="381"/>
      <c r="AB38" s="381"/>
      <c r="AC38" s="381"/>
      <c r="AD38" s="381"/>
      <c r="AE38" s="381"/>
      <c r="AF38" s="381"/>
      <c r="AG38" s="381"/>
      <c r="AH38" s="381"/>
      <c r="AI38" s="381"/>
      <c r="AJ38" s="381"/>
      <c r="AK38" s="381"/>
      <c r="AL38" s="163"/>
      <c r="AM38" s="380" t="str">
        <f t="shared" si="0"/>
        <v/>
      </c>
      <c r="AN38" s="380"/>
      <c r="AO38" s="381"/>
      <c r="AP38" s="381"/>
      <c r="AQ38" s="381"/>
      <c r="AR38" s="381"/>
      <c r="AS38" s="381"/>
      <c r="AT38" s="381"/>
      <c r="AU38" s="381"/>
      <c r="AV38" s="381"/>
      <c r="AW38" s="381"/>
      <c r="AX38" s="381"/>
      <c r="AY38" s="381"/>
      <c r="AZ38" s="381"/>
      <c r="BA38" s="381"/>
      <c r="BB38" s="381"/>
      <c r="BC38" s="381"/>
      <c r="BD38" s="163"/>
      <c r="BE38" s="380" t="str">
        <f t="shared" si="1"/>
        <v/>
      </c>
      <c r="BF38" s="380"/>
      <c r="BG38" s="381"/>
      <c r="BH38" s="381"/>
      <c r="BI38" s="381"/>
      <c r="BJ38" s="381"/>
      <c r="BK38" s="381"/>
      <c r="BL38" s="381"/>
      <c r="BM38" s="381"/>
      <c r="BN38" s="381"/>
      <c r="BO38" s="381"/>
      <c r="BP38" s="381"/>
      <c r="BQ38" s="381"/>
      <c r="BR38" s="381"/>
      <c r="BS38" s="381"/>
      <c r="BT38" s="381"/>
      <c r="BU38" s="381"/>
      <c r="BV38" s="163"/>
      <c r="BW38" s="380" t="str">
        <f t="shared" si="2"/>
        <v/>
      </c>
      <c r="BX38" s="380"/>
      <c r="BY38" s="381" t="str">
        <f>IF('各会計、関係団体の財政状況及び健全化判断比率'!B72="","",'各会計、関係団体の財政状況及び健全化判断比率'!B72)</f>
        <v/>
      </c>
      <c r="BZ38" s="381"/>
      <c r="CA38" s="381"/>
      <c r="CB38" s="381"/>
      <c r="CC38" s="381"/>
      <c r="CD38" s="381"/>
      <c r="CE38" s="381"/>
      <c r="CF38" s="381"/>
      <c r="CG38" s="381"/>
      <c r="CH38" s="381"/>
      <c r="CI38" s="381"/>
      <c r="CJ38" s="381"/>
      <c r="CK38" s="381"/>
      <c r="CL38" s="381"/>
      <c r="CM38" s="381"/>
      <c r="CN38" s="163"/>
      <c r="CO38" s="380" t="str">
        <f t="shared" si="3"/>
        <v/>
      </c>
      <c r="CP38" s="380"/>
      <c r="CQ38" s="381" t="str">
        <f>IF('各会計、関係団体の財政状況及び健全化判断比率'!BS11="","",'各会計、関係団体の財政状況及び健全化判断比率'!BS11)</f>
        <v/>
      </c>
      <c r="CR38" s="381"/>
      <c r="CS38" s="381"/>
      <c r="CT38" s="381"/>
      <c r="CU38" s="381"/>
      <c r="CV38" s="381"/>
      <c r="CW38" s="381"/>
      <c r="CX38" s="381"/>
      <c r="CY38" s="381"/>
      <c r="CZ38" s="381"/>
      <c r="DA38" s="381"/>
      <c r="DB38" s="381"/>
      <c r="DC38" s="381"/>
      <c r="DD38" s="381"/>
      <c r="DE38" s="381"/>
      <c r="DG38" s="378" t="str">
        <f>IF('各会計、関係団体の財政状況及び健全化判断比率'!BR11="","",'各会計、関係団体の財政状況及び健全化判断比率'!BR11)</f>
        <v/>
      </c>
      <c r="DH38" s="378"/>
      <c r="DI38" s="190"/>
    </row>
    <row r="39" spans="1:113" ht="32.25" customHeight="1" x14ac:dyDescent="0.15">
      <c r="A39" s="163"/>
      <c r="B39" s="187"/>
      <c r="C39" s="380" t="str">
        <f t="shared" si="5"/>
        <v/>
      </c>
      <c r="D39" s="380"/>
      <c r="E39" s="381" t="str">
        <f>IF('各会計、関係団体の財政状況及び健全化判断比率'!B12="","",'各会計、関係団体の財政状況及び健全化判断比率'!B12)</f>
        <v/>
      </c>
      <c r="F39" s="381"/>
      <c r="G39" s="381"/>
      <c r="H39" s="381"/>
      <c r="I39" s="381"/>
      <c r="J39" s="381"/>
      <c r="K39" s="381"/>
      <c r="L39" s="381"/>
      <c r="M39" s="381"/>
      <c r="N39" s="381"/>
      <c r="O39" s="381"/>
      <c r="P39" s="381"/>
      <c r="Q39" s="381"/>
      <c r="R39" s="381"/>
      <c r="S39" s="381"/>
      <c r="T39" s="163"/>
      <c r="U39" s="380" t="str">
        <f t="shared" si="4"/>
        <v/>
      </c>
      <c r="V39" s="380"/>
      <c r="W39" s="381"/>
      <c r="X39" s="381"/>
      <c r="Y39" s="381"/>
      <c r="Z39" s="381"/>
      <c r="AA39" s="381"/>
      <c r="AB39" s="381"/>
      <c r="AC39" s="381"/>
      <c r="AD39" s="381"/>
      <c r="AE39" s="381"/>
      <c r="AF39" s="381"/>
      <c r="AG39" s="381"/>
      <c r="AH39" s="381"/>
      <c r="AI39" s="381"/>
      <c r="AJ39" s="381"/>
      <c r="AK39" s="381"/>
      <c r="AL39" s="163"/>
      <c r="AM39" s="380" t="str">
        <f t="shared" si="0"/>
        <v/>
      </c>
      <c r="AN39" s="380"/>
      <c r="AO39" s="381"/>
      <c r="AP39" s="381"/>
      <c r="AQ39" s="381"/>
      <c r="AR39" s="381"/>
      <c r="AS39" s="381"/>
      <c r="AT39" s="381"/>
      <c r="AU39" s="381"/>
      <c r="AV39" s="381"/>
      <c r="AW39" s="381"/>
      <c r="AX39" s="381"/>
      <c r="AY39" s="381"/>
      <c r="AZ39" s="381"/>
      <c r="BA39" s="381"/>
      <c r="BB39" s="381"/>
      <c r="BC39" s="381"/>
      <c r="BD39" s="163"/>
      <c r="BE39" s="380" t="str">
        <f t="shared" si="1"/>
        <v/>
      </c>
      <c r="BF39" s="380"/>
      <c r="BG39" s="381"/>
      <c r="BH39" s="381"/>
      <c r="BI39" s="381"/>
      <c r="BJ39" s="381"/>
      <c r="BK39" s="381"/>
      <c r="BL39" s="381"/>
      <c r="BM39" s="381"/>
      <c r="BN39" s="381"/>
      <c r="BO39" s="381"/>
      <c r="BP39" s="381"/>
      <c r="BQ39" s="381"/>
      <c r="BR39" s="381"/>
      <c r="BS39" s="381"/>
      <c r="BT39" s="381"/>
      <c r="BU39" s="381"/>
      <c r="BV39" s="163"/>
      <c r="BW39" s="380" t="str">
        <f t="shared" si="2"/>
        <v/>
      </c>
      <c r="BX39" s="380"/>
      <c r="BY39" s="381" t="str">
        <f>IF('各会計、関係団体の財政状況及び健全化判断比率'!B73="","",'各会計、関係団体の財政状況及び健全化判断比率'!B73)</f>
        <v/>
      </c>
      <c r="BZ39" s="381"/>
      <c r="CA39" s="381"/>
      <c r="CB39" s="381"/>
      <c r="CC39" s="381"/>
      <c r="CD39" s="381"/>
      <c r="CE39" s="381"/>
      <c r="CF39" s="381"/>
      <c r="CG39" s="381"/>
      <c r="CH39" s="381"/>
      <c r="CI39" s="381"/>
      <c r="CJ39" s="381"/>
      <c r="CK39" s="381"/>
      <c r="CL39" s="381"/>
      <c r="CM39" s="381"/>
      <c r="CN39" s="163"/>
      <c r="CO39" s="380" t="str">
        <f t="shared" si="3"/>
        <v/>
      </c>
      <c r="CP39" s="380"/>
      <c r="CQ39" s="381" t="str">
        <f>IF('各会計、関係団体の財政状況及び健全化判断比率'!BS12="","",'各会計、関係団体の財政状況及び健全化判断比率'!BS12)</f>
        <v/>
      </c>
      <c r="CR39" s="381"/>
      <c r="CS39" s="381"/>
      <c r="CT39" s="381"/>
      <c r="CU39" s="381"/>
      <c r="CV39" s="381"/>
      <c r="CW39" s="381"/>
      <c r="CX39" s="381"/>
      <c r="CY39" s="381"/>
      <c r="CZ39" s="381"/>
      <c r="DA39" s="381"/>
      <c r="DB39" s="381"/>
      <c r="DC39" s="381"/>
      <c r="DD39" s="381"/>
      <c r="DE39" s="381"/>
      <c r="DG39" s="378" t="str">
        <f>IF('各会計、関係団体の財政状況及び健全化判断比率'!BR12="","",'各会計、関係団体の財政状況及び健全化判断比率'!BR12)</f>
        <v/>
      </c>
      <c r="DH39" s="378"/>
      <c r="DI39" s="190"/>
    </row>
    <row r="40" spans="1:113" ht="32.25" customHeight="1" x14ac:dyDescent="0.15">
      <c r="A40" s="163"/>
      <c r="B40" s="187"/>
      <c r="C40" s="380" t="str">
        <f t="shared" si="5"/>
        <v/>
      </c>
      <c r="D40" s="380"/>
      <c r="E40" s="381" t="str">
        <f>IF('各会計、関係団体の財政状況及び健全化判断比率'!B13="","",'各会計、関係団体の財政状況及び健全化判断比率'!B13)</f>
        <v/>
      </c>
      <c r="F40" s="381"/>
      <c r="G40" s="381"/>
      <c r="H40" s="381"/>
      <c r="I40" s="381"/>
      <c r="J40" s="381"/>
      <c r="K40" s="381"/>
      <c r="L40" s="381"/>
      <c r="M40" s="381"/>
      <c r="N40" s="381"/>
      <c r="O40" s="381"/>
      <c r="P40" s="381"/>
      <c r="Q40" s="381"/>
      <c r="R40" s="381"/>
      <c r="S40" s="381"/>
      <c r="T40" s="163"/>
      <c r="U40" s="380" t="str">
        <f t="shared" si="4"/>
        <v/>
      </c>
      <c r="V40" s="380"/>
      <c r="W40" s="381"/>
      <c r="X40" s="381"/>
      <c r="Y40" s="381"/>
      <c r="Z40" s="381"/>
      <c r="AA40" s="381"/>
      <c r="AB40" s="381"/>
      <c r="AC40" s="381"/>
      <c r="AD40" s="381"/>
      <c r="AE40" s="381"/>
      <c r="AF40" s="381"/>
      <c r="AG40" s="381"/>
      <c r="AH40" s="381"/>
      <c r="AI40" s="381"/>
      <c r="AJ40" s="381"/>
      <c r="AK40" s="381"/>
      <c r="AL40" s="163"/>
      <c r="AM40" s="380" t="str">
        <f t="shared" si="0"/>
        <v/>
      </c>
      <c r="AN40" s="380"/>
      <c r="AO40" s="381"/>
      <c r="AP40" s="381"/>
      <c r="AQ40" s="381"/>
      <c r="AR40" s="381"/>
      <c r="AS40" s="381"/>
      <c r="AT40" s="381"/>
      <c r="AU40" s="381"/>
      <c r="AV40" s="381"/>
      <c r="AW40" s="381"/>
      <c r="AX40" s="381"/>
      <c r="AY40" s="381"/>
      <c r="AZ40" s="381"/>
      <c r="BA40" s="381"/>
      <c r="BB40" s="381"/>
      <c r="BC40" s="381"/>
      <c r="BD40" s="163"/>
      <c r="BE40" s="380" t="str">
        <f t="shared" si="1"/>
        <v/>
      </c>
      <c r="BF40" s="380"/>
      <c r="BG40" s="381"/>
      <c r="BH40" s="381"/>
      <c r="BI40" s="381"/>
      <c r="BJ40" s="381"/>
      <c r="BK40" s="381"/>
      <c r="BL40" s="381"/>
      <c r="BM40" s="381"/>
      <c r="BN40" s="381"/>
      <c r="BO40" s="381"/>
      <c r="BP40" s="381"/>
      <c r="BQ40" s="381"/>
      <c r="BR40" s="381"/>
      <c r="BS40" s="381"/>
      <c r="BT40" s="381"/>
      <c r="BU40" s="381"/>
      <c r="BV40" s="163"/>
      <c r="BW40" s="380" t="str">
        <f t="shared" si="2"/>
        <v/>
      </c>
      <c r="BX40" s="380"/>
      <c r="BY40" s="381" t="str">
        <f>IF('各会計、関係団体の財政状況及び健全化判断比率'!B74="","",'各会計、関係団体の財政状況及び健全化判断比率'!B74)</f>
        <v/>
      </c>
      <c r="BZ40" s="381"/>
      <c r="CA40" s="381"/>
      <c r="CB40" s="381"/>
      <c r="CC40" s="381"/>
      <c r="CD40" s="381"/>
      <c r="CE40" s="381"/>
      <c r="CF40" s="381"/>
      <c r="CG40" s="381"/>
      <c r="CH40" s="381"/>
      <c r="CI40" s="381"/>
      <c r="CJ40" s="381"/>
      <c r="CK40" s="381"/>
      <c r="CL40" s="381"/>
      <c r="CM40" s="381"/>
      <c r="CN40" s="163"/>
      <c r="CO40" s="380" t="str">
        <f t="shared" si="3"/>
        <v/>
      </c>
      <c r="CP40" s="380"/>
      <c r="CQ40" s="381" t="str">
        <f>IF('各会計、関係団体の財政状況及び健全化判断比率'!BS13="","",'各会計、関係団体の財政状況及び健全化判断比率'!BS13)</f>
        <v/>
      </c>
      <c r="CR40" s="381"/>
      <c r="CS40" s="381"/>
      <c r="CT40" s="381"/>
      <c r="CU40" s="381"/>
      <c r="CV40" s="381"/>
      <c r="CW40" s="381"/>
      <c r="CX40" s="381"/>
      <c r="CY40" s="381"/>
      <c r="CZ40" s="381"/>
      <c r="DA40" s="381"/>
      <c r="DB40" s="381"/>
      <c r="DC40" s="381"/>
      <c r="DD40" s="381"/>
      <c r="DE40" s="381"/>
      <c r="DG40" s="378" t="str">
        <f>IF('各会計、関係団体の財政状況及び健全化判断比率'!BR13="","",'各会計、関係団体の財政状況及び健全化判断比率'!BR13)</f>
        <v/>
      </c>
      <c r="DH40" s="378"/>
      <c r="DI40" s="190"/>
    </row>
    <row r="41" spans="1:113" ht="32.25" customHeight="1" x14ac:dyDescent="0.15">
      <c r="A41" s="163"/>
      <c r="B41" s="187"/>
      <c r="C41" s="380" t="str">
        <f t="shared" si="5"/>
        <v/>
      </c>
      <c r="D41" s="380"/>
      <c r="E41" s="381" t="str">
        <f>IF('各会計、関係団体の財政状況及び健全化判断比率'!B14="","",'各会計、関係団体の財政状況及び健全化判断比率'!B14)</f>
        <v/>
      </c>
      <c r="F41" s="381"/>
      <c r="G41" s="381"/>
      <c r="H41" s="381"/>
      <c r="I41" s="381"/>
      <c r="J41" s="381"/>
      <c r="K41" s="381"/>
      <c r="L41" s="381"/>
      <c r="M41" s="381"/>
      <c r="N41" s="381"/>
      <c r="O41" s="381"/>
      <c r="P41" s="381"/>
      <c r="Q41" s="381"/>
      <c r="R41" s="381"/>
      <c r="S41" s="381"/>
      <c r="T41" s="163"/>
      <c r="U41" s="380" t="str">
        <f t="shared" si="4"/>
        <v/>
      </c>
      <c r="V41" s="380"/>
      <c r="W41" s="381"/>
      <c r="X41" s="381"/>
      <c r="Y41" s="381"/>
      <c r="Z41" s="381"/>
      <c r="AA41" s="381"/>
      <c r="AB41" s="381"/>
      <c r="AC41" s="381"/>
      <c r="AD41" s="381"/>
      <c r="AE41" s="381"/>
      <c r="AF41" s="381"/>
      <c r="AG41" s="381"/>
      <c r="AH41" s="381"/>
      <c r="AI41" s="381"/>
      <c r="AJ41" s="381"/>
      <c r="AK41" s="381"/>
      <c r="AL41" s="163"/>
      <c r="AM41" s="380" t="str">
        <f t="shared" si="0"/>
        <v/>
      </c>
      <c r="AN41" s="380"/>
      <c r="AO41" s="381"/>
      <c r="AP41" s="381"/>
      <c r="AQ41" s="381"/>
      <c r="AR41" s="381"/>
      <c r="AS41" s="381"/>
      <c r="AT41" s="381"/>
      <c r="AU41" s="381"/>
      <c r="AV41" s="381"/>
      <c r="AW41" s="381"/>
      <c r="AX41" s="381"/>
      <c r="AY41" s="381"/>
      <c r="AZ41" s="381"/>
      <c r="BA41" s="381"/>
      <c r="BB41" s="381"/>
      <c r="BC41" s="381"/>
      <c r="BD41" s="163"/>
      <c r="BE41" s="380" t="str">
        <f t="shared" si="1"/>
        <v/>
      </c>
      <c r="BF41" s="380"/>
      <c r="BG41" s="381"/>
      <c r="BH41" s="381"/>
      <c r="BI41" s="381"/>
      <c r="BJ41" s="381"/>
      <c r="BK41" s="381"/>
      <c r="BL41" s="381"/>
      <c r="BM41" s="381"/>
      <c r="BN41" s="381"/>
      <c r="BO41" s="381"/>
      <c r="BP41" s="381"/>
      <c r="BQ41" s="381"/>
      <c r="BR41" s="381"/>
      <c r="BS41" s="381"/>
      <c r="BT41" s="381"/>
      <c r="BU41" s="381"/>
      <c r="BV41" s="163"/>
      <c r="BW41" s="380" t="str">
        <f t="shared" si="2"/>
        <v/>
      </c>
      <c r="BX41" s="380"/>
      <c r="BY41" s="381" t="str">
        <f>IF('各会計、関係団体の財政状況及び健全化判断比率'!B75="","",'各会計、関係団体の財政状況及び健全化判断比率'!B75)</f>
        <v/>
      </c>
      <c r="BZ41" s="381"/>
      <c r="CA41" s="381"/>
      <c r="CB41" s="381"/>
      <c r="CC41" s="381"/>
      <c r="CD41" s="381"/>
      <c r="CE41" s="381"/>
      <c r="CF41" s="381"/>
      <c r="CG41" s="381"/>
      <c r="CH41" s="381"/>
      <c r="CI41" s="381"/>
      <c r="CJ41" s="381"/>
      <c r="CK41" s="381"/>
      <c r="CL41" s="381"/>
      <c r="CM41" s="381"/>
      <c r="CN41" s="163"/>
      <c r="CO41" s="380" t="str">
        <f t="shared" si="3"/>
        <v/>
      </c>
      <c r="CP41" s="380"/>
      <c r="CQ41" s="381" t="str">
        <f>IF('各会計、関係団体の財政状況及び健全化判断比率'!BS14="","",'各会計、関係団体の財政状況及び健全化判断比率'!BS14)</f>
        <v/>
      </c>
      <c r="CR41" s="381"/>
      <c r="CS41" s="381"/>
      <c r="CT41" s="381"/>
      <c r="CU41" s="381"/>
      <c r="CV41" s="381"/>
      <c r="CW41" s="381"/>
      <c r="CX41" s="381"/>
      <c r="CY41" s="381"/>
      <c r="CZ41" s="381"/>
      <c r="DA41" s="381"/>
      <c r="DB41" s="381"/>
      <c r="DC41" s="381"/>
      <c r="DD41" s="381"/>
      <c r="DE41" s="381"/>
      <c r="DG41" s="378" t="str">
        <f>IF('各会計、関係団体の財政状況及び健全化判断比率'!BR14="","",'各会計、関係団体の財政状況及び健全化判断比率'!BR14)</f>
        <v/>
      </c>
      <c r="DH41" s="378"/>
      <c r="DI41" s="190"/>
    </row>
    <row r="42" spans="1:113" ht="32.25" customHeight="1" x14ac:dyDescent="0.15">
      <c r="B42" s="187"/>
      <c r="C42" s="380" t="str">
        <f t="shared" si="5"/>
        <v/>
      </c>
      <c r="D42" s="380"/>
      <c r="E42" s="381" t="str">
        <f>IF('各会計、関係団体の財政状況及び健全化判断比率'!B15="","",'各会計、関係団体の財政状況及び健全化判断比率'!B15)</f>
        <v/>
      </c>
      <c r="F42" s="381"/>
      <c r="G42" s="381"/>
      <c r="H42" s="381"/>
      <c r="I42" s="381"/>
      <c r="J42" s="381"/>
      <c r="K42" s="381"/>
      <c r="L42" s="381"/>
      <c r="M42" s="381"/>
      <c r="N42" s="381"/>
      <c r="O42" s="381"/>
      <c r="P42" s="381"/>
      <c r="Q42" s="381"/>
      <c r="R42" s="381"/>
      <c r="S42" s="381"/>
      <c r="T42" s="163"/>
      <c r="U42" s="380" t="str">
        <f t="shared" si="4"/>
        <v/>
      </c>
      <c r="V42" s="380"/>
      <c r="W42" s="381"/>
      <c r="X42" s="381"/>
      <c r="Y42" s="381"/>
      <c r="Z42" s="381"/>
      <c r="AA42" s="381"/>
      <c r="AB42" s="381"/>
      <c r="AC42" s="381"/>
      <c r="AD42" s="381"/>
      <c r="AE42" s="381"/>
      <c r="AF42" s="381"/>
      <c r="AG42" s="381"/>
      <c r="AH42" s="381"/>
      <c r="AI42" s="381"/>
      <c r="AJ42" s="381"/>
      <c r="AK42" s="381"/>
      <c r="AL42" s="163"/>
      <c r="AM42" s="380" t="str">
        <f t="shared" si="0"/>
        <v/>
      </c>
      <c r="AN42" s="380"/>
      <c r="AO42" s="381"/>
      <c r="AP42" s="381"/>
      <c r="AQ42" s="381"/>
      <c r="AR42" s="381"/>
      <c r="AS42" s="381"/>
      <c r="AT42" s="381"/>
      <c r="AU42" s="381"/>
      <c r="AV42" s="381"/>
      <c r="AW42" s="381"/>
      <c r="AX42" s="381"/>
      <c r="AY42" s="381"/>
      <c r="AZ42" s="381"/>
      <c r="BA42" s="381"/>
      <c r="BB42" s="381"/>
      <c r="BC42" s="381"/>
      <c r="BD42" s="163"/>
      <c r="BE42" s="380" t="str">
        <f t="shared" si="1"/>
        <v/>
      </c>
      <c r="BF42" s="380"/>
      <c r="BG42" s="381"/>
      <c r="BH42" s="381"/>
      <c r="BI42" s="381"/>
      <c r="BJ42" s="381"/>
      <c r="BK42" s="381"/>
      <c r="BL42" s="381"/>
      <c r="BM42" s="381"/>
      <c r="BN42" s="381"/>
      <c r="BO42" s="381"/>
      <c r="BP42" s="381"/>
      <c r="BQ42" s="381"/>
      <c r="BR42" s="381"/>
      <c r="BS42" s="381"/>
      <c r="BT42" s="381"/>
      <c r="BU42" s="381"/>
      <c r="BV42" s="163"/>
      <c r="BW42" s="380" t="str">
        <f t="shared" si="2"/>
        <v/>
      </c>
      <c r="BX42" s="380"/>
      <c r="BY42" s="381" t="str">
        <f>IF('各会計、関係団体の財政状況及び健全化判断比率'!B76="","",'各会計、関係団体の財政状況及び健全化判断比率'!B76)</f>
        <v/>
      </c>
      <c r="BZ42" s="381"/>
      <c r="CA42" s="381"/>
      <c r="CB42" s="381"/>
      <c r="CC42" s="381"/>
      <c r="CD42" s="381"/>
      <c r="CE42" s="381"/>
      <c r="CF42" s="381"/>
      <c r="CG42" s="381"/>
      <c r="CH42" s="381"/>
      <c r="CI42" s="381"/>
      <c r="CJ42" s="381"/>
      <c r="CK42" s="381"/>
      <c r="CL42" s="381"/>
      <c r="CM42" s="381"/>
      <c r="CN42" s="163"/>
      <c r="CO42" s="380" t="str">
        <f t="shared" si="3"/>
        <v/>
      </c>
      <c r="CP42" s="380"/>
      <c r="CQ42" s="381" t="str">
        <f>IF('各会計、関係団体の財政状況及び健全化判断比率'!BS15="","",'各会計、関係団体の財政状況及び健全化判断比率'!BS15)</f>
        <v/>
      </c>
      <c r="CR42" s="381"/>
      <c r="CS42" s="381"/>
      <c r="CT42" s="381"/>
      <c r="CU42" s="381"/>
      <c r="CV42" s="381"/>
      <c r="CW42" s="381"/>
      <c r="CX42" s="381"/>
      <c r="CY42" s="381"/>
      <c r="CZ42" s="381"/>
      <c r="DA42" s="381"/>
      <c r="DB42" s="381"/>
      <c r="DC42" s="381"/>
      <c r="DD42" s="381"/>
      <c r="DE42" s="381"/>
      <c r="DG42" s="378" t="str">
        <f>IF('各会計、関係団体の財政状況及び健全化判断比率'!BR15="","",'各会計、関係団体の財政状況及び健全化判断比率'!BR15)</f>
        <v/>
      </c>
      <c r="DH42" s="378"/>
      <c r="DI42" s="190"/>
    </row>
    <row r="43" spans="1:113" ht="32.25" customHeight="1" x14ac:dyDescent="0.15">
      <c r="B43" s="187"/>
      <c r="C43" s="380" t="str">
        <f t="shared" si="5"/>
        <v/>
      </c>
      <c r="D43" s="380"/>
      <c r="E43" s="381" t="str">
        <f>IF('各会計、関係団体の財政状況及び健全化判断比率'!B16="","",'各会計、関係団体の財政状況及び健全化判断比率'!B16)</f>
        <v/>
      </c>
      <c r="F43" s="381"/>
      <c r="G43" s="381"/>
      <c r="H43" s="381"/>
      <c r="I43" s="381"/>
      <c r="J43" s="381"/>
      <c r="K43" s="381"/>
      <c r="L43" s="381"/>
      <c r="M43" s="381"/>
      <c r="N43" s="381"/>
      <c r="O43" s="381"/>
      <c r="P43" s="381"/>
      <c r="Q43" s="381"/>
      <c r="R43" s="381"/>
      <c r="S43" s="381"/>
      <c r="T43" s="163"/>
      <c r="U43" s="380" t="str">
        <f t="shared" si="4"/>
        <v/>
      </c>
      <c r="V43" s="380"/>
      <c r="W43" s="381"/>
      <c r="X43" s="381"/>
      <c r="Y43" s="381"/>
      <c r="Z43" s="381"/>
      <c r="AA43" s="381"/>
      <c r="AB43" s="381"/>
      <c r="AC43" s="381"/>
      <c r="AD43" s="381"/>
      <c r="AE43" s="381"/>
      <c r="AF43" s="381"/>
      <c r="AG43" s="381"/>
      <c r="AH43" s="381"/>
      <c r="AI43" s="381"/>
      <c r="AJ43" s="381"/>
      <c r="AK43" s="381"/>
      <c r="AL43" s="163"/>
      <c r="AM43" s="380" t="str">
        <f t="shared" si="0"/>
        <v/>
      </c>
      <c r="AN43" s="380"/>
      <c r="AO43" s="381"/>
      <c r="AP43" s="381"/>
      <c r="AQ43" s="381"/>
      <c r="AR43" s="381"/>
      <c r="AS43" s="381"/>
      <c r="AT43" s="381"/>
      <c r="AU43" s="381"/>
      <c r="AV43" s="381"/>
      <c r="AW43" s="381"/>
      <c r="AX43" s="381"/>
      <c r="AY43" s="381"/>
      <c r="AZ43" s="381"/>
      <c r="BA43" s="381"/>
      <c r="BB43" s="381"/>
      <c r="BC43" s="381"/>
      <c r="BD43" s="163"/>
      <c r="BE43" s="380" t="str">
        <f t="shared" si="1"/>
        <v/>
      </c>
      <c r="BF43" s="380"/>
      <c r="BG43" s="381"/>
      <c r="BH43" s="381"/>
      <c r="BI43" s="381"/>
      <c r="BJ43" s="381"/>
      <c r="BK43" s="381"/>
      <c r="BL43" s="381"/>
      <c r="BM43" s="381"/>
      <c r="BN43" s="381"/>
      <c r="BO43" s="381"/>
      <c r="BP43" s="381"/>
      <c r="BQ43" s="381"/>
      <c r="BR43" s="381"/>
      <c r="BS43" s="381"/>
      <c r="BT43" s="381"/>
      <c r="BU43" s="381"/>
      <c r="BV43" s="163"/>
      <c r="BW43" s="380" t="str">
        <f t="shared" si="2"/>
        <v/>
      </c>
      <c r="BX43" s="380"/>
      <c r="BY43" s="381" t="str">
        <f>IF('各会計、関係団体の財政状況及び健全化判断比率'!B77="","",'各会計、関係団体の財政状況及び健全化判断比率'!B77)</f>
        <v/>
      </c>
      <c r="BZ43" s="381"/>
      <c r="CA43" s="381"/>
      <c r="CB43" s="381"/>
      <c r="CC43" s="381"/>
      <c r="CD43" s="381"/>
      <c r="CE43" s="381"/>
      <c r="CF43" s="381"/>
      <c r="CG43" s="381"/>
      <c r="CH43" s="381"/>
      <c r="CI43" s="381"/>
      <c r="CJ43" s="381"/>
      <c r="CK43" s="381"/>
      <c r="CL43" s="381"/>
      <c r="CM43" s="381"/>
      <c r="CN43" s="163"/>
      <c r="CO43" s="380" t="str">
        <f t="shared" si="3"/>
        <v/>
      </c>
      <c r="CP43" s="380"/>
      <c r="CQ43" s="381" t="str">
        <f>IF('各会計、関係団体の財政状況及び健全化判断比率'!BS16="","",'各会計、関係団体の財政状況及び健全化判断比率'!BS16)</f>
        <v/>
      </c>
      <c r="CR43" s="381"/>
      <c r="CS43" s="381"/>
      <c r="CT43" s="381"/>
      <c r="CU43" s="381"/>
      <c r="CV43" s="381"/>
      <c r="CW43" s="381"/>
      <c r="CX43" s="381"/>
      <c r="CY43" s="381"/>
      <c r="CZ43" s="381"/>
      <c r="DA43" s="381"/>
      <c r="DB43" s="381"/>
      <c r="DC43" s="381"/>
      <c r="DD43" s="381"/>
      <c r="DE43" s="381"/>
      <c r="DG43" s="378" t="str">
        <f>IF('各会計、関係団体の財政状況及び健全化判断比率'!BR16="","",'各会計、関係団体の財政状況及び健全化判断比率'!BR16)</f>
        <v/>
      </c>
      <c r="DH43" s="378"/>
      <c r="DI43" s="190"/>
    </row>
    <row r="44" spans="1:113" ht="13.5" customHeight="1" thickBot="1" x14ac:dyDescent="0.2">
      <c r="B44" s="191"/>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2"/>
      <c r="AL44" s="192"/>
      <c r="AM44" s="192"/>
      <c r="AN44" s="192"/>
      <c r="AO44" s="192"/>
      <c r="AP44" s="192"/>
      <c r="AQ44" s="192"/>
      <c r="AR44" s="192"/>
      <c r="AS44" s="192"/>
      <c r="AT44" s="192"/>
      <c r="AU44" s="192"/>
      <c r="AV44" s="192"/>
      <c r="AW44" s="192"/>
      <c r="AX44" s="192"/>
      <c r="AY44" s="192"/>
      <c r="AZ44" s="192"/>
      <c r="BA44" s="192"/>
      <c r="BB44" s="192"/>
      <c r="BC44" s="192"/>
      <c r="BD44" s="192"/>
      <c r="BE44" s="192"/>
      <c r="BF44" s="192"/>
      <c r="BG44" s="192"/>
      <c r="BH44" s="192"/>
      <c r="BI44" s="192"/>
      <c r="BJ44" s="192"/>
      <c r="BK44" s="192"/>
      <c r="BL44" s="192"/>
      <c r="BM44" s="192"/>
      <c r="BN44" s="192"/>
      <c r="BO44" s="192"/>
      <c r="BP44" s="192"/>
      <c r="BQ44" s="192"/>
      <c r="BR44" s="192"/>
      <c r="BS44" s="192"/>
      <c r="BT44" s="192"/>
      <c r="BU44" s="192"/>
      <c r="BV44" s="192"/>
      <c r="BW44" s="192"/>
      <c r="BX44" s="192"/>
      <c r="BY44" s="192"/>
      <c r="BZ44" s="192"/>
      <c r="CA44" s="192"/>
      <c r="CB44" s="192"/>
      <c r="CC44" s="192"/>
      <c r="CD44" s="192"/>
      <c r="CE44" s="192"/>
      <c r="CF44" s="192"/>
      <c r="CG44" s="192"/>
      <c r="CH44" s="192"/>
      <c r="CI44" s="192"/>
      <c r="CJ44" s="192"/>
      <c r="CK44" s="192"/>
      <c r="CL44" s="192"/>
      <c r="CM44" s="192"/>
      <c r="CN44" s="192"/>
      <c r="CO44" s="192"/>
      <c r="CP44" s="192"/>
      <c r="CQ44" s="192"/>
      <c r="CR44" s="192"/>
      <c r="CS44" s="192"/>
      <c r="CT44" s="192"/>
      <c r="CU44" s="192"/>
      <c r="CV44" s="192"/>
      <c r="CW44" s="192"/>
      <c r="CX44" s="192"/>
      <c r="CY44" s="192"/>
      <c r="CZ44" s="192"/>
      <c r="DA44" s="192"/>
      <c r="DB44" s="192"/>
      <c r="DC44" s="192"/>
      <c r="DD44" s="192"/>
      <c r="DE44" s="192"/>
      <c r="DF44" s="192"/>
      <c r="DG44" s="192"/>
      <c r="DH44" s="192"/>
      <c r="DI44" s="193"/>
    </row>
    <row r="45" spans="1:113" x14ac:dyDescent="0.15"/>
    <row r="46" spans="1:113" x14ac:dyDescent="0.15">
      <c r="B46" s="162" t="s">
        <v>193</v>
      </c>
      <c r="E46" s="377" t="s">
        <v>194</v>
      </c>
      <c r="F46" s="377"/>
      <c r="G46" s="377"/>
      <c r="H46" s="377"/>
      <c r="I46" s="377"/>
      <c r="J46" s="377"/>
      <c r="K46" s="377"/>
      <c r="L46" s="377"/>
      <c r="M46" s="377"/>
      <c r="N46" s="377"/>
      <c r="O46" s="377"/>
      <c r="P46" s="377"/>
      <c r="Q46" s="377"/>
      <c r="R46" s="377"/>
      <c r="S46" s="377"/>
      <c r="T46" s="377"/>
      <c r="U46" s="377"/>
      <c r="V46" s="377"/>
      <c r="W46" s="377"/>
      <c r="X46" s="377"/>
      <c r="Y46" s="377"/>
      <c r="Z46" s="377"/>
      <c r="AA46" s="377"/>
      <c r="AB46" s="377"/>
      <c r="AC46" s="377"/>
      <c r="AD46" s="377"/>
      <c r="AE46" s="377"/>
      <c r="AF46" s="377"/>
      <c r="AG46" s="377"/>
      <c r="AH46" s="377"/>
      <c r="AI46" s="377"/>
      <c r="AJ46" s="377"/>
      <c r="AK46" s="377"/>
      <c r="AL46" s="377"/>
      <c r="AM46" s="377"/>
      <c r="AN46" s="377"/>
      <c r="AO46" s="377"/>
      <c r="AP46" s="377"/>
      <c r="AQ46" s="377"/>
      <c r="AR46" s="377"/>
      <c r="AS46" s="377"/>
      <c r="AT46" s="377"/>
      <c r="AU46" s="377"/>
      <c r="AV46" s="377"/>
      <c r="AW46" s="377"/>
      <c r="AX46" s="377"/>
      <c r="AY46" s="377"/>
      <c r="AZ46" s="377"/>
      <c r="BA46" s="377"/>
      <c r="BB46" s="377"/>
      <c r="BC46" s="377"/>
      <c r="BD46" s="377"/>
      <c r="BE46" s="377"/>
      <c r="BF46" s="377"/>
      <c r="BG46" s="377"/>
      <c r="BH46" s="377"/>
      <c r="BI46" s="377"/>
      <c r="BJ46" s="377"/>
      <c r="BK46" s="377"/>
      <c r="BL46" s="377"/>
      <c r="BM46" s="377"/>
      <c r="BN46" s="377"/>
      <c r="BO46" s="377"/>
      <c r="BP46" s="377"/>
      <c r="BQ46" s="377"/>
      <c r="BR46" s="377"/>
      <c r="BS46" s="377"/>
      <c r="BT46" s="377"/>
      <c r="BU46" s="377"/>
      <c r="BV46" s="377"/>
      <c r="BW46" s="377"/>
      <c r="BX46" s="377"/>
      <c r="BY46" s="377"/>
      <c r="BZ46" s="377"/>
      <c r="CA46" s="377"/>
      <c r="CB46" s="377"/>
      <c r="CC46" s="377"/>
      <c r="CD46" s="377"/>
      <c r="CE46" s="377"/>
      <c r="CF46" s="377"/>
      <c r="CG46" s="377"/>
      <c r="CH46" s="377"/>
      <c r="CI46" s="377"/>
      <c r="CJ46" s="377"/>
      <c r="CK46" s="377"/>
      <c r="CL46" s="377"/>
      <c r="CM46" s="377"/>
      <c r="CN46" s="377"/>
      <c r="CO46" s="377"/>
      <c r="CP46" s="377"/>
      <c r="CQ46" s="377"/>
      <c r="CR46" s="377"/>
      <c r="CS46" s="377"/>
      <c r="CT46" s="377"/>
      <c r="CU46" s="377"/>
      <c r="CV46" s="377"/>
      <c r="CW46" s="377"/>
      <c r="CX46" s="377"/>
      <c r="CY46" s="377"/>
      <c r="CZ46" s="377"/>
      <c r="DA46" s="377"/>
      <c r="DB46" s="377"/>
      <c r="DC46" s="377"/>
      <c r="DD46" s="377"/>
      <c r="DE46" s="377"/>
      <c r="DF46" s="377"/>
      <c r="DG46" s="377"/>
      <c r="DH46" s="377"/>
      <c r="DI46" s="377"/>
    </row>
    <row r="47" spans="1:113" x14ac:dyDescent="0.15">
      <c r="E47" s="377" t="s">
        <v>195</v>
      </c>
      <c r="F47" s="377"/>
      <c r="G47" s="377"/>
      <c r="H47" s="377"/>
      <c r="I47" s="377"/>
      <c r="J47" s="377"/>
      <c r="K47" s="377"/>
      <c r="L47" s="377"/>
      <c r="M47" s="377"/>
      <c r="N47" s="377"/>
      <c r="O47" s="377"/>
      <c r="P47" s="377"/>
      <c r="Q47" s="377"/>
      <c r="R47" s="377"/>
      <c r="S47" s="377"/>
      <c r="T47" s="377"/>
      <c r="U47" s="377"/>
      <c r="V47" s="377"/>
      <c r="W47" s="377"/>
      <c r="X47" s="377"/>
      <c r="Y47" s="377"/>
      <c r="Z47" s="377"/>
      <c r="AA47" s="377"/>
      <c r="AB47" s="377"/>
      <c r="AC47" s="377"/>
      <c r="AD47" s="377"/>
      <c r="AE47" s="377"/>
      <c r="AF47" s="377"/>
      <c r="AG47" s="377"/>
      <c r="AH47" s="377"/>
      <c r="AI47" s="377"/>
      <c r="AJ47" s="377"/>
      <c r="AK47" s="377"/>
      <c r="AL47" s="377"/>
      <c r="AM47" s="377"/>
      <c r="AN47" s="377"/>
      <c r="AO47" s="377"/>
      <c r="AP47" s="377"/>
      <c r="AQ47" s="377"/>
      <c r="AR47" s="377"/>
      <c r="AS47" s="377"/>
      <c r="AT47" s="377"/>
      <c r="AU47" s="377"/>
      <c r="AV47" s="377"/>
      <c r="AW47" s="377"/>
      <c r="AX47" s="377"/>
      <c r="AY47" s="377"/>
      <c r="AZ47" s="377"/>
      <c r="BA47" s="377"/>
      <c r="BB47" s="377"/>
      <c r="BC47" s="377"/>
      <c r="BD47" s="377"/>
      <c r="BE47" s="377"/>
      <c r="BF47" s="377"/>
      <c r="BG47" s="377"/>
      <c r="BH47" s="377"/>
      <c r="BI47" s="377"/>
      <c r="BJ47" s="377"/>
      <c r="BK47" s="377"/>
      <c r="BL47" s="377"/>
      <c r="BM47" s="377"/>
      <c r="BN47" s="377"/>
      <c r="BO47" s="377"/>
      <c r="BP47" s="377"/>
      <c r="BQ47" s="377"/>
      <c r="BR47" s="377"/>
      <c r="BS47" s="377"/>
      <c r="BT47" s="377"/>
      <c r="BU47" s="377"/>
      <c r="BV47" s="377"/>
      <c r="BW47" s="377"/>
      <c r="BX47" s="377"/>
      <c r="BY47" s="377"/>
      <c r="BZ47" s="377"/>
      <c r="CA47" s="377"/>
      <c r="CB47" s="377"/>
      <c r="CC47" s="377"/>
      <c r="CD47" s="377"/>
      <c r="CE47" s="377"/>
      <c r="CF47" s="377"/>
      <c r="CG47" s="377"/>
      <c r="CH47" s="377"/>
      <c r="CI47" s="377"/>
      <c r="CJ47" s="377"/>
      <c r="CK47" s="377"/>
      <c r="CL47" s="377"/>
      <c r="CM47" s="377"/>
      <c r="CN47" s="377"/>
      <c r="CO47" s="377"/>
      <c r="CP47" s="377"/>
      <c r="CQ47" s="377"/>
      <c r="CR47" s="377"/>
      <c r="CS47" s="377"/>
      <c r="CT47" s="377"/>
      <c r="CU47" s="377"/>
      <c r="CV47" s="377"/>
      <c r="CW47" s="377"/>
      <c r="CX47" s="377"/>
      <c r="CY47" s="377"/>
      <c r="CZ47" s="377"/>
      <c r="DA47" s="377"/>
      <c r="DB47" s="377"/>
      <c r="DC47" s="377"/>
      <c r="DD47" s="377"/>
      <c r="DE47" s="377"/>
      <c r="DF47" s="377"/>
      <c r="DG47" s="377"/>
      <c r="DH47" s="377"/>
      <c r="DI47" s="377"/>
    </row>
    <row r="48" spans="1:113" x14ac:dyDescent="0.15">
      <c r="E48" s="377" t="s">
        <v>196</v>
      </c>
      <c r="F48" s="377"/>
      <c r="G48" s="377"/>
      <c r="H48" s="377"/>
      <c r="I48" s="377"/>
      <c r="J48" s="377"/>
      <c r="K48" s="377"/>
      <c r="L48" s="377"/>
      <c r="M48" s="377"/>
      <c r="N48" s="377"/>
      <c r="O48" s="377"/>
      <c r="P48" s="377"/>
      <c r="Q48" s="377"/>
      <c r="R48" s="377"/>
      <c r="S48" s="377"/>
      <c r="T48" s="377"/>
      <c r="U48" s="377"/>
      <c r="V48" s="377"/>
      <c r="W48" s="377"/>
      <c r="X48" s="377"/>
      <c r="Y48" s="377"/>
      <c r="Z48" s="377"/>
      <c r="AA48" s="377"/>
      <c r="AB48" s="377"/>
      <c r="AC48" s="377"/>
      <c r="AD48" s="377"/>
      <c r="AE48" s="377"/>
      <c r="AF48" s="377"/>
      <c r="AG48" s="377"/>
      <c r="AH48" s="377"/>
      <c r="AI48" s="377"/>
      <c r="AJ48" s="377"/>
      <c r="AK48" s="377"/>
      <c r="AL48" s="377"/>
      <c r="AM48" s="377"/>
      <c r="AN48" s="377"/>
      <c r="AO48" s="377"/>
      <c r="AP48" s="377"/>
      <c r="AQ48" s="377"/>
      <c r="AR48" s="377"/>
      <c r="AS48" s="377"/>
      <c r="AT48" s="377"/>
      <c r="AU48" s="377"/>
      <c r="AV48" s="377"/>
      <c r="AW48" s="377"/>
      <c r="AX48" s="377"/>
      <c r="AY48" s="377"/>
      <c r="AZ48" s="377"/>
      <c r="BA48" s="377"/>
      <c r="BB48" s="377"/>
      <c r="BC48" s="377"/>
      <c r="BD48" s="377"/>
      <c r="BE48" s="377"/>
      <c r="BF48" s="377"/>
      <c r="BG48" s="377"/>
      <c r="BH48" s="377"/>
      <c r="BI48" s="377"/>
      <c r="BJ48" s="377"/>
      <c r="BK48" s="377"/>
      <c r="BL48" s="377"/>
      <c r="BM48" s="377"/>
      <c r="BN48" s="377"/>
      <c r="BO48" s="377"/>
      <c r="BP48" s="377"/>
      <c r="BQ48" s="377"/>
      <c r="BR48" s="377"/>
      <c r="BS48" s="377"/>
      <c r="BT48" s="377"/>
      <c r="BU48" s="377"/>
      <c r="BV48" s="377"/>
      <c r="BW48" s="377"/>
      <c r="BX48" s="377"/>
      <c r="BY48" s="377"/>
      <c r="BZ48" s="377"/>
      <c r="CA48" s="377"/>
      <c r="CB48" s="377"/>
      <c r="CC48" s="377"/>
      <c r="CD48" s="377"/>
      <c r="CE48" s="377"/>
      <c r="CF48" s="377"/>
      <c r="CG48" s="377"/>
      <c r="CH48" s="377"/>
      <c r="CI48" s="377"/>
      <c r="CJ48" s="377"/>
      <c r="CK48" s="377"/>
      <c r="CL48" s="377"/>
      <c r="CM48" s="377"/>
      <c r="CN48" s="377"/>
      <c r="CO48" s="377"/>
      <c r="CP48" s="377"/>
      <c r="CQ48" s="377"/>
      <c r="CR48" s="377"/>
      <c r="CS48" s="377"/>
      <c r="CT48" s="377"/>
      <c r="CU48" s="377"/>
      <c r="CV48" s="377"/>
      <c r="CW48" s="377"/>
      <c r="CX48" s="377"/>
      <c r="CY48" s="377"/>
      <c r="CZ48" s="377"/>
      <c r="DA48" s="377"/>
      <c r="DB48" s="377"/>
      <c r="DC48" s="377"/>
      <c r="DD48" s="377"/>
      <c r="DE48" s="377"/>
      <c r="DF48" s="377"/>
      <c r="DG48" s="377"/>
      <c r="DH48" s="377"/>
      <c r="DI48" s="377"/>
    </row>
    <row r="49" spans="5:113" x14ac:dyDescent="0.15">
      <c r="E49" s="379" t="s">
        <v>197</v>
      </c>
      <c r="F49" s="379"/>
      <c r="G49" s="379"/>
      <c r="H49" s="379"/>
      <c r="I49" s="379"/>
      <c r="J49" s="379"/>
      <c r="K49" s="379"/>
      <c r="L49" s="379"/>
      <c r="M49" s="379"/>
      <c r="N49" s="379"/>
      <c r="O49" s="379"/>
      <c r="P49" s="379"/>
      <c r="Q49" s="379"/>
      <c r="R49" s="379"/>
      <c r="S49" s="379"/>
      <c r="T49" s="379"/>
      <c r="U49" s="379"/>
      <c r="V49" s="379"/>
      <c r="W49" s="379"/>
      <c r="X49" s="379"/>
      <c r="Y49" s="379"/>
      <c r="Z49" s="379"/>
      <c r="AA49" s="379"/>
      <c r="AB49" s="379"/>
      <c r="AC49" s="379"/>
      <c r="AD49" s="379"/>
      <c r="AE49" s="379"/>
      <c r="AF49" s="379"/>
      <c r="AG49" s="379"/>
      <c r="AH49" s="379"/>
      <c r="AI49" s="379"/>
      <c r="AJ49" s="379"/>
      <c r="AK49" s="379"/>
      <c r="AL49" s="379"/>
      <c r="AM49" s="379"/>
      <c r="AN49" s="379"/>
      <c r="AO49" s="379"/>
      <c r="AP49" s="379"/>
      <c r="AQ49" s="379"/>
      <c r="AR49" s="379"/>
      <c r="AS49" s="379"/>
      <c r="AT49" s="379"/>
      <c r="AU49" s="379"/>
      <c r="AV49" s="379"/>
      <c r="AW49" s="379"/>
      <c r="AX49" s="379"/>
      <c r="AY49" s="379"/>
      <c r="AZ49" s="379"/>
      <c r="BA49" s="379"/>
      <c r="BB49" s="379"/>
      <c r="BC49" s="379"/>
      <c r="BD49" s="379"/>
      <c r="BE49" s="379"/>
      <c r="BF49" s="379"/>
      <c r="BG49" s="379"/>
      <c r="BH49" s="379"/>
      <c r="BI49" s="379"/>
      <c r="BJ49" s="379"/>
      <c r="BK49" s="379"/>
      <c r="BL49" s="379"/>
      <c r="BM49" s="379"/>
      <c r="BN49" s="379"/>
      <c r="BO49" s="379"/>
      <c r="BP49" s="379"/>
      <c r="BQ49" s="379"/>
      <c r="BR49" s="379"/>
      <c r="BS49" s="379"/>
      <c r="BT49" s="379"/>
      <c r="BU49" s="379"/>
      <c r="BV49" s="379"/>
      <c r="BW49" s="379"/>
      <c r="BX49" s="379"/>
      <c r="BY49" s="379"/>
      <c r="BZ49" s="379"/>
      <c r="CA49" s="379"/>
      <c r="CB49" s="379"/>
      <c r="CC49" s="379"/>
      <c r="CD49" s="379"/>
      <c r="CE49" s="379"/>
      <c r="CF49" s="379"/>
      <c r="CG49" s="379"/>
      <c r="CH49" s="379"/>
      <c r="CI49" s="379"/>
      <c r="CJ49" s="379"/>
      <c r="CK49" s="379"/>
      <c r="CL49" s="379"/>
      <c r="CM49" s="379"/>
      <c r="CN49" s="379"/>
      <c r="CO49" s="379"/>
      <c r="CP49" s="379"/>
      <c r="CQ49" s="379"/>
      <c r="CR49" s="379"/>
      <c r="CS49" s="379"/>
      <c r="CT49" s="379"/>
      <c r="CU49" s="379"/>
      <c r="CV49" s="379"/>
      <c r="CW49" s="379"/>
      <c r="CX49" s="379"/>
      <c r="CY49" s="379"/>
      <c r="CZ49" s="379"/>
      <c r="DA49" s="379"/>
      <c r="DB49" s="379"/>
      <c r="DC49" s="379"/>
      <c r="DD49" s="379"/>
      <c r="DE49" s="379"/>
      <c r="DF49" s="379"/>
      <c r="DG49" s="379"/>
      <c r="DH49" s="379"/>
      <c r="DI49" s="379"/>
    </row>
    <row r="50" spans="5:113" x14ac:dyDescent="0.15">
      <c r="E50" s="377" t="s">
        <v>198</v>
      </c>
      <c r="F50" s="377"/>
      <c r="G50" s="377"/>
      <c r="H50" s="377"/>
      <c r="I50" s="377"/>
      <c r="J50" s="377"/>
      <c r="K50" s="377"/>
      <c r="L50" s="377"/>
      <c r="M50" s="377"/>
      <c r="N50" s="377"/>
      <c r="O50" s="377"/>
      <c r="P50" s="377"/>
      <c r="Q50" s="377"/>
      <c r="R50" s="377"/>
      <c r="S50" s="377"/>
      <c r="T50" s="377"/>
      <c r="U50" s="377"/>
      <c r="V50" s="377"/>
      <c r="W50" s="377"/>
      <c r="X50" s="377"/>
      <c r="Y50" s="377"/>
      <c r="Z50" s="377"/>
      <c r="AA50" s="377"/>
      <c r="AB50" s="377"/>
      <c r="AC50" s="377"/>
      <c r="AD50" s="377"/>
      <c r="AE50" s="377"/>
      <c r="AF50" s="377"/>
      <c r="AG50" s="377"/>
      <c r="AH50" s="377"/>
      <c r="AI50" s="377"/>
      <c r="AJ50" s="377"/>
      <c r="AK50" s="377"/>
      <c r="AL50" s="377"/>
      <c r="AM50" s="377"/>
      <c r="AN50" s="377"/>
      <c r="AO50" s="377"/>
      <c r="AP50" s="377"/>
      <c r="AQ50" s="377"/>
      <c r="AR50" s="377"/>
      <c r="AS50" s="377"/>
      <c r="AT50" s="377"/>
      <c r="AU50" s="377"/>
      <c r="AV50" s="377"/>
      <c r="AW50" s="377"/>
      <c r="AX50" s="377"/>
      <c r="AY50" s="377"/>
      <c r="AZ50" s="377"/>
      <c r="BA50" s="377"/>
      <c r="BB50" s="377"/>
      <c r="BC50" s="377"/>
      <c r="BD50" s="377"/>
      <c r="BE50" s="377"/>
      <c r="BF50" s="377"/>
      <c r="BG50" s="377"/>
      <c r="BH50" s="377"/>
      <c r="BI50" s="377"/>
      <c r="BJ50" s="377"/>
      <c r="BK50" s="377"/>
      <c r="BL50" s="377"/>
      <c r="BM50" s="377"/>
      <c r="BN50" s="377"/>
      <c r="BO50" s="377"/>
      <c r="BP50" s="377"/>
      <c r="BQ50" s="377"/>
      <c r="BR50" s="377"/>
      <c r="BS50" s="377"/>
      <c r="BT50" s="377"/>
      <c r="BU50" s="377"/>
      <c r="BV50" s="377"/>
      <c r="BW50" s="377"/>
      <c r="BX50" s="377"/>
      <c r="BY50" s="377"/>
      <c r="BZ50" s="377"/>
      <c r="CA50" s="377"/>
      <c r="CB50" s="377"/>
      <c r="CC50" s="377"/>
      <c r="CD50" s="377"/>
      <c r="CE50" s="377"/>
      <c r="CF50" s="377"/>
      <c r="CG50" s="377"/>
      <c r="CH50" s="377"/>
      <c r="CI50" s="377"/>
      <c r="CJ50" s="377"/>
      <c r="CK50" s="377"/>
      <c r="CL50" s="377"/>
      <c r="CM50" s="377"/>
      <c r="CN50" s="377"/>
      <c r="CO50" s="377"/>
      <c r="CP50" s="377"/>
      <c r="CQ50" s="377"/>
      <c r="CR50" s="377"/>
      <c r="CS50" s="377"/>
      <c r="CT50" s="377"/>
      <c r="CU50" s="377"/>
      <c r="CV50" s="377"/>
      <c r="CW50" s="377"/>
      <c r="CX50" s="377"/>
      <c r="CY50" s="377"/>
      <c r="CZ50" s="377"/>
      <c r="DA50" s="377"/>
      <c r="DB50" s="377"/>
      <c r="DC50" s="377"/>
      <c r="DD50" s="377"/>
      <c r="DE50" s="377"/>
      <c r="DF50" s="377"/>
      <c r="DG50" s="377"/>
      <c r="DH50" s="377"/>
      <c r="DI50" s="377"/>
    </row>
    <row r="51" spans="5:113" x14ac:dyDescent="0.15">
      <c r="E51" s="377" t="s">
        <v>199</v>
      </c>
      <c r="F51" s="377"/>
      <c r="G51" s="377"/>
      <c r="H51" s="377"/>
      <c r="I51" s="377"/>
      <c r="J51" s="377"/>
      <c r="K51" s="377"/>
      <c r="L51" s="377"/>
      <c r="M51" s="377"/>
      <c r="N51" s="377"/>
      <c r="O51" s="377"/>
      <c r="P51" s="377"/>
      <c r="Q51" s="377"/>
      <c r="R51" s="377"/>
      <c r="S51" s="377"/>
      <c r="T51" s="377"/>
      <c r="U51" s="377"/>
      <c r="V51" s="377"/>
      <c r="W51" s="377"/>
      <c r="X51" s="377"/>
      <c r="Y51" s="377"/>
      <c r="Z51" s="377"/>
      <c r="AA51" s="377"/>
      <c r="AB51" s="377"/>
      <c r="AC51" s="377"/>
      <c r="AD51" s="377"/>
      <c r="AE51" s="377"/>
      <c r="AF51" s="377"/>
      <c r="AG51" s="377"/>
      <c r="AH51" s="377"/>
      <c r="AI51" s="377"/>
      <c r="AJ51" s="377"/>
      <c r="AK51" s="377"/>
      <c r="AL51" s="377"/>
      <c r="AM51" s="377"/>
      <c r="AN51" s="377"/>
      <c r="AO51" s="377"/>
      <c r="AP51" s="377"/>
      <c r="AQ51" s="377"/>
      <c r="AR51" s="377"/>
      <c r="AS51" s="377"/>
      <c r="AT51" s="377"/>
      <c r="AU51" s="377"/>
      <c r="AV51" s="377"/>
      <c r="AW51" s="377"/>
      <c r="AX51" s="377"/>
      <c r="AY51" s="377"/>
      <c r="AZ51" s="377"/>
      <c r="BA51" s="377"/>
      <c r="BB51" s="377"/>
      <c r="BC51" s="377"/>
      <c r="BD51" s="377"/>
      <c r="BE51" s="377"/>
      <c r="BF51" s="377"/>
      <c r="BG51" s="377"/>
      <c r="BH51" s="377"/>
      <c r="BI51" s="377"/>
      <c r="BJ51" s="377"/>
      <c r="BK51" s="377"/>
      <c r="BL51" s="377"/>
      <c r="BM51" s="377"/>
      <c r="BN51" s="377"/>
      <c r="BO51" s="377"/>
      <c r="BP51" s="377"/>
      <c r="BQ51" s="377"/>
      <c r="BR51" s="377"/>
      <c r="BS51" s="377"/>
      <c r="BT51" s="377"/>
      <c r="BU51" s="377"/>
      <c r="BV51" s="377"/>
      <c r="BW51" s="377"/>
      <c r="BX51" s="377"/>
      <c r="BY51" s="377"/>
      <c r="BZ51" s="377"/>
      <c r="CA51" s="377"/>
      <c r="CB51" s="377"/>
      <c r="CC51" s="377"/>
      <c r="CD51" s="377"/>
      <c r="CE51" s="377"/>
      <c r="CF51" s="377"/>
      <c r="CG51" s="377"/>
      <c r="CH51" s="377"/>
      <c r="CI51" s="377"/>
      <c r="CJ51" s="377"/>
      <c r="CK51" s="377"/>
      <c r="CL51" s="377"/>
      <c r="CM51" s="377"/>
      <c r="CN51" s="377"/>
      <c r="CO51" s="377"/>
      <c r="CP51" s="377"/>
      <c r="CQ51" s="377"/>
      <c r="CR51" s="377"/>
      <c r="CS51" s="377"/>
      <c r="CT51" s="377"/>
      <c r="CU51" s="377"/>
      <c r="CV51" s="377"/>
      <c r="CW51" s="377"/>
      <c r="CX51" s="377"/>
      <c r="CY51" s="377"/>
      <c r="CZ51" s="377"/>
      <c r="DA51" s="377"/>
      <c r="DB51" s="377"/>
      <c r="DC51" s="377"/>
      <c r="DD51" s="377"/>
      <c r="DE51" s="377"/>
      <c r="DF51" s="377"/>
      <c r="DG51" s="377"/>
      <c r="DH51" s="377"/>
      <c r="DI51" s="377"/>
    </row>
    <row r="52" spans="5:113" x14ac:dyDescent="0.15">
      <c r="E52" s="377" t="s">
        <v>200</v>
      </c>
      <c r="F52" s="377"/>
      <c r="G52" s="377"/>
      <c r="H52" s="377"/>
      <c r="I52" s="377"/>
      <c r="J52" s="377"/>
      <c r="K52" s="377"/>
      <c r="L52" s="377"/>
      <c r="M52" s="377"/>
      <c r="N52" s="377"/>
      <c r="O52" s="377"/>
      <c r="P52" s="377"/>
      <c r="Q52" s="377"/>
      <c r="R52" s="377"/>
      <c r="S52" s="377"/>
      <c r="T52" s="377"/>
      <c r="U52" s="377"/>
      <c r="V52" s="377"/>
      <c r="W52" s="377"/>
      <c r="X52" s="377"/>
      <c r="Y52" s="377"/>
      <c r="Z52" s="377"/>
      <c r="AA52" s="377"/>
      <c r="AB52" s="377"/>
      <c r="AC52" s="377"/>
      <c r="AD52" s="377"/>
      <c r="AE52" s="377"/>
      <c r="AF52" s="377"/>
      <c r="AG52" s="377"/>
      <c r="AH52" s="377"/>
      <c r="AI52" s="377"/>
      <c r="AJ52" s="377"/>
      <c r="AK52" s="377"/>
      <c r="AL52" s="377"/>
      <c r="AM52" s="377"/>
      <c r="AN52" s="377"/>
      <c r="AO52" s="377"/>
      <c r="AP52" s="377"/>
      <c r="AQ52" s="377"/>
      <c r="AR52" s="377"/>
      <c r="AS52" s="377"/>
      <c r="AT52" s="377"/>
      <c r="AU52" s="377"/>
      <c r="AV52" s="377"/>
      <c r="AW52" s="377"/>
      <c r="AX52" s="377"/>
      <c r="AY52" s="377"/>
      <c r="AZ52" s="377"/>
      <c r="BA52" s="377"/>
      <c r="BB52" s="377"/>
      <c r="BC52" s="377"/>
      <c r="BD52" s="377"/>
      <c r="BE52" s="377"/>
      <c r="BF52" s="377"/>
      <c r="BG52" s="377"/>
      <c r="BH52" s="377"/>
      <c r="BI52" s="377"/>
      <c r="BJ52" s="377"/>
      <c r="BK52" s="377"/>
      <c r="BL52" s="377"/>
      <c r="BM52" s="377"/>
      <c r="BN52" s="377"/>
      <c r="BO52" s="377"/>
      <c r="BP52" s="377"/>
      <c r="BQ52" s="377"/>
      <c r="BR52" s="377"/>
      <c r="BS52" s="377"/>
      <c r="BT52" s="377"/>
      <c r="BU52" s="377"/>
      <c r="BV52" s="377"/>
      <c r="BW52" s="377"/>
      <c r="BX52" s="377"/>
      <c r="BY52" s="377"/>
      <c r="BZ52" s="377"/>
      <c r="CA52" s="377"/>
      <c r="CB52" s="377"/>
      <c r="CC52" s="377"/>
      <c r="CD52" s="377"/>
      <c r="CE52" s="377"/>
      <c r="CF52" s="377"/>
      <c r="CG52" s="377"/>
      <c r="CH52" s="377"/>
      <c r="CI52" s="377"/>
      <c r="CJ52" s="377"/>
      <c r="CK52" s="377"/>
      <c r="CL52" s="377"/>
      <c r="CM52" s="377"/>
      <c r="CN52" s="377"/>
      <c r="CO52" s="377"/>
      <c r="CP52" s="377"/>
      <c r="CQ52" s="377"/>
      <c r="CR52" s="377"/>
      <c r="CS52" s="377"/>
      <c r="CT52" s="377"/>
      <c r="CU52" s="377"/>
      <c r="CV52" s="377"/>
      <c r="CW52" s="377"/>
      <c r="CX52" s="377"/>
      <c r="CY52" s="377"/>
      <c r="CZ52" s="377"/>
      <c r="DA52" s="377"/>
      <c r="DB52" s="377"/>
      <c r="DC52" s="377"/>
      <c r="DD52" s="377"/>
      <c r="DE52" s="377"/>
      <c r="DF52" s="377"/>
      <c r="DG52" s="377"/>
      <c r="DH52" s="377"/>
      <c r="DI52" s="377"/>
    </row>
    <row r="53" spans="5:113" x14ac:dyDescent="0.15">
      <c r="E53" s="377" t="s">
        <v>201</v>
      </c>
      <c r="F53" s="377"/>
      <c r="G53" s="377"/>
      <c r="H53" s="377"/>
      <c r="I53" s="377"/>
      <c r="J53" s="377"/>
      <c r="K53" s="377"/>
      <c r="L53" s="377"/>
      <c r="M53" s="377"/>
      <c r="N53" s="377"/>
      <c r="O53" s="377"/>
      <c r="P53" s="377"/>
      <c r="Q53" s="377"/>
      <c r="R53" s="377"/>
      <c r="S53" s="377"/>
      <c r="T53" s="377"/>
      <c r="U53" s="377"/>
      <c r="V53" s="377"/>
      <c r="W53" s="377"/>
      <c r="X53" s="377"/>
      <c r="Y53" s="377"/>
      <c r="Z53" s="377"/>
      <c r="AA53" s="377"/>
      <c r="AB53" s="377"/>
      <c r="AC53" s="377"/>
      <c r="AD53" s="377"/>
      <c r="AE53" s="377"/>
      <c r="AF53" s="377"/>
      <c r="AG53" s="377"/>
      <c r="AH53" s="377"/>
      <c r="AI53" s="377"/>
      <c r="AJ53" s="377"/>
      <c r="AK53" s="377"/>
      <c r="AL53" s="377"/>
      <c r="AM53" s="377"/>
      <c r="AN53" s="377"/>
      <c r="AO53" s="377"/>
      <c r="AP53" s="377"/>
      <c r="AQ53" s="377"/>
      <c r="AR53" s="377"/>
      <c r="AS53" s="377"/>
      <c r="AT53" s="377"/>
      <c r="AU53" s="377"/>
      <c r="AV53" s="377"/>
      <c r="AW53" s="377"/>
      <c r="AX53" s="377"/>
      <c r="AY53" s="377"/>
      <c r="AZ53" s="377"/>
      <c r="BA53" s="377"/>
      <c r="BB53" s="377"/>
      <c r="BC53" s="377"/>
      <c r="BD53" s="377"/>
      <c r="BE53" s="377"/>
      <c r="BF53" s="377"/>
      <c r="BG53" s="377"/>
      <c r="BH53" s="377"/>
      <c r="BI53" s="377"/>
      <c r="BJ53" s="377"/>
      <c r="BK53" s="377"/>
      <c r="BL53" s="377"/>
      <c r="BM53" s="377"/>
      <c r="BN53" s="377"/>
      <c r="BO53" s="377"/>
      <c r="BP53" s="377"/>
      <c r="BQ53" s="377"/>
      <c r="BR53" s="377"/>
      <c r="BS53" s="377"/>
      <c r="BT53" s="377"/>
      <c r="BU53" s="377"/>
      <c r="BV53" s="377"/>
      <c r="BW53" s="377"/>
      <c r="BX53" s="377"/>
      <c r="BY53" s="377"/>
      <c r="BZ53" s="377"/>
      <c r="CA53" s="377"/>
      <c r="CB53" s="377"/>
      <c r="CC53" s="377"/>
      <c r="CD53" s="377"/>
      <c r="CE53" s="377"/>
      <c r="CF53" s="377"/>
      <c r="CG53" s="377"/>
      <c r="CH53" s="377"/>
      <c r="CI53" s="377"/>
      <c r="CJ53" s="377"/>
      <c r="CK53" s="377"/>
      <c r="CL53" s="377"/>
      <c r="CM53" s="377"/>
      <c r="CN53" s="377"/>
      <c r="CO53" s="377"/>
      <c r="CP53" s="377"/>
      <c r="CQ53" s="377"/>
      <c r="CR53" s="377"/>
      <c r="CS53" s="377"/>
      <c r="CT53" s="377"/>
      <c r="CU53" s="377"/>
      <c r="CV53" s="377"/>
      <c r="CW53" s="377"/>
      <c r="CX53" s="377"/>
      <c r="CY53" s="377"/>
      <c r="CZ53" s="377"/>
      <c r="DA53" s="377"/>
      <c r="DB53" s="377"/>
      <c r="DC53" s="377"/>
      <c r="DD53" s="377"/>
      <c r="DE53" s="377"/>
      <c r="DF53" s="377"/>
      <c r="DG53" s="377"/>
      <c r="DH53" s="377"/>
      <c r="DI53" s="377"/>
    </row>
    <row r="54" spans="5:113" x14ac:dyDescent="0.15"/>
    <row r="55" spans="5:113" x14ac:dyDescent="0.15"/>
    <row r="56" spans="5:113" x14ac:dyDescent="0.15"/>
  </sheetData>
  <sheetProtection algorithmName="SHA-512" hashValue="Kb+5BoAYLFVPzHVsISzpGJ4S9QVDjYasa1dUbsV/hqFG2JItCDGYLxR+KhhJ4gq3hDvJ10y4kmS7zU/9exjp/Q==" saltValue="RiiXdZvYFos/n09fZ1w4/g=="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3"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196" customWidth="1"/>
    <col min="2" max="2" width="2.375" style="196" customWidth="1"/>
    <col min="3" max="16" width="2.625" style="196" customWidth="1"/>
    <col min="17" max="17" width="2.375" style="196" customWidth="1"/>
    <col min="18" max="95" width="1.625" style="196" customWidth="1"/>
    <col min="96" max="133" width="1.625" style="208" customWidth="1"/>
    <col min="134" max="143" width="1.625" style="196" customWidth="1"/>
    <col min="144" max="16384" width="0" style="196" hidden="1"/>
  </cols>
  <sheetData>
    <row r="1" spans="2:143" ht="22.5" customHeight="1" thickBot="1" x14ac:dyDescent="0.2">
      <c r="B1" s="194"/>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730" t="s">
        <v>202</v>
      </c>
      <c r="DI1" s="731"/>
      <c r="DJ1" s="731"/>
      <c r="DK1" s="731"/>
      <c r="DL1" s="731"/>
      <c r="DM1" s="731"/>
      <c r="DN1" s="732"/>
      <c r="DO1" s="196"/>
      <c r="DP1" s="730" t="s">
        <v>203</v>
      </c>
      <c r="DQ1" s="731"/>
      <c r="DR1" s="731"/>
      <c r="DS1" s="731"/>
      <c r="DT1" s="731"/>
      <c r="DU1" s="731"/>
      <c r="DV1" s="731"/>
      <c r="DW1" s="731"/>
      <c r="DX1" s="731"/>
      <c r="DY1" s="731"/>
      <c r="DZ1" s="731"/>
      <c r="EA1" s="731"/>
      <c r="EB1" s="731"/>
      <c r="EC1" s="732"/>
      <c r="ED1" s="195"/>
      <c r="EE1" s="195"/>
      <c r="EF1" s="195"/>
      <c r="EG1" s="195"/>
      <c r="EH1" s="195"/>
      <c r="EI1" s="195"/>
      <c r="EJ1" s="195"/>
      <c r="EK1" s="195"/>
      <c r="EL1" s="195"/>
      <c r="EM1" s="195"/>
    </row>
    <row r="2" spans="2:143" ht="22.5" customHeight="1" x14ac:dyDescent="0.15">
      <c r="B2" s="197" t="s">
        <v>204</v>
      </c>
      <c r="R2" s="198"/>
      <c r="S2" s="198"/>
      <c r="T2" s="198"/>
      <c r="U2" s="198"/>
      <c r="V2" s="198"/>
      <c r="W2" s="198"/>
      <c r="X2" s="198"/>
      <c r="Y2" s="198"/>
      <c r="Z2" s="198"/>
      <c r="AA2" s="198"/>
      <c r="AB2" s="198"/>
      <c r="AC2" s="198"/>
      <c r="AE2" s="199"/>
      <c r="AF2" s="199"/>
      <c r="AG2" s="199"/>
      <c r="AH2" s="199"/>
      <c r="AI2" s="199"/>
      <c r="AJ2" s="198"/>
      <c r="AK2" s="198"/>
      <c r="AL2" s="198"/>
      <c r="AM2" s="198"/>
      <c r="AN2" s="198"/>
      <c r="AO2" s="198"/>
      <c r="AP2" s="198"/>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c r="DV2" s="195"/>
      <c r="DW2" s="195"/>
      <c r="DX2" s="195"/>
      <c r="DY2" s="195"/>
      <c r="DZ2" s="195"/>
      <c r="EA2" s="195"/>
      <c r="EB2" s="195"/>
      <c r="EC2" s="195"/>
    </row>
    <row r="3" spans="2:143" ht="11.25" customHeight="1" x14ac:dyDescent="0.15">
      <c r="B3" s="686" t="s">
        <v>205</v>
      </c>
      <c r="C3" s="687"/>
      <c r="D3" s="687"/>
      <c r="E3" s="687"/>
      <c r="F3" s="687"/>
      <c r="G3" s="687"/>
      <c r="H3" s="687"/>
      <c r="I3" s="687"/>
      <c r="J3" s="687"/>
      <c r="K3" s="687"/>
      <c r="L3" s="687"/>
      <c r="M3" s="687"/>
      <c r="N3" s="687"/>
      <c r="O3" s="687"/>
      <c r="P3" s="687"/>
      <c r="Q3" s="687"/>
      <c r="R3" s="687"/>
      <c r="S3" s="687"/>
      <c r="T3" s="687"/>
      <c r="U3" s="687"/>
      <c r="V3" s="687"/>
      <c r="W3" s="687"/>
      <c r="X3" s="687"/>
      <c r="Y3" s="687"/>
      <c r="Z3" s="687"/>
      <c r="AA3" s="687"/>
      <c r="AB3" s="687"/>
      <c r="AC3" s="687"/>
      <c r="AD3" s="687"/>
      <c r="AE3" s="687"/>
      <c r="AF3" s="687"/>
      <c r="AG3" s="687"/>
      <c r="AH3" s="687"/>
      <c r="AI3" s="687"/>
      <c r="AJ3" s="687"/>
      <c r="AK3" s="687"/>
      <c r="AL3" s="687"/>
      <c r="AM3" s="687"/>
      <c r="AN3" s="687"/>
      <c r="AO3" s="687"/>
      <c r="AP3" s="686" t="s">
        <v>206</v>
      </c>
      <c r="AQ3" s="687"/>
      <c r="AR3" s="687"/>
      <c r="AS3" s="687"/>
      <c r="AT3" s="687"/>
      <c r="AU3" s="687"/>
      <c r="AV3" s="687"/>
      <c r="AW3" s="687"/>
      <c r="AX3" s="687"/>
      <c r="AY3" s="687"/>
      <c r="AZ3" s="687"/>
      <c r="BA3" s="687"/>
      <c r="BB3" s="687"/>
      <c r="BC3" s="687"/>
      <c r="BD3" s="687"/>
      <c r="BE3" s="687"/>
      <c r="BF3" s="687"/>
      <c r="BG3" s="687"/>
      <c r="BH3" s="687"/>
      <c r="BI3" s="687"/>
      <c r="BJ3" s="687"/>
      <c r="BK3" s="687"/>
      <c r="BL3" s="687"/>
      <c r="BM3" s="687"/>
      <c r="BN3" s="687"/>
      <c r="BO3" s="687"/>
      <c r="BP3" s="687"/>
      <c r="BQ3" s="687"/>
      <c r="BR3" s="687"/>
      <c r="BS3" s="687"/>
      <c r="BT3" s="687"/>
      <c r="BU3" s="687"/>
      <c r="BV3" s="687"/>
      <c r="BW3" s="687"/>
      <c r="BX3" s="687"/>
      <c r="BY3" s="687"/>
      <c r="BZ3" s="687"/>
      <c r="CA3" s="687"/>
      <c r="CB3" s="688"/>
      <c r="CD3" s="686" t="s">
        <v>207</v>
      </c>
      <c r="CE3" s="687"/>
      <c r="CF3" s="687"/>
      <c r="CG3" s="687"/>
      <c r="CH3" s="687"/>
      <c r="CI3" s="687"/>
      <c r="CJ3" s="687"/>
      <c r="CK3" s="687"/>
      <c r="CL3" s="687"/>
      <c r="CM3" s="687"/>
      <c r="CN3" s="687"/>
      <c r="CO3" s="687"/>
      <c r="CP3" s="687"/>
      <c r="CQ3" s="687"/>
      <c r="CR3" s="687"/>
      <c r="CS3" s="687"/>
      <c r="CT3" s="687"/>
      <c r="CU3" s="687"/>
      <c r="CV3" s="687"/>
      <c r="CW3" s="687"/>
      <c r="CX3" s="687"/>
      <c r="CY3" s="687"/>
      <c r="CZ3" s="687"/>
      <c r="DA3" s="687"/>
      <c r="DB3" s="687"/>
      <c r="DC3" s="687"/>
      <c r="DD3" s="687"/>
      <c r="DE3" s="687"/>
      <c r="DF3" s="687"/>
      <c r="DG3" s="687"/>
      <c r="DH3" s="687"/>
      <c r="DI3" s="687"/>
      <c r="DJ3" s="687"/>
      <c r="DK3" s="687"/>
      <c r="DL3" s="687"/>
      <c r="DM3" s="687"/>
      <c r="DN3" s="687"/>
      <c r="DO3" s="687"/>
      <c r="DP3" s="687"/>
      <c r="DQ3" s="687"/>
      <c r="DR3" s="687"/>
      <c r="DS3" s="687"/>
      <c r="DT3" s="687"/>
      <c r="DU3" s="687"/>
      <c r="DV3" s="687"/>
      <c r="DW3" s="687"/>
      <c r="DX3" s="687"/>
      <c r="DY3" s="687"/>
      <c r="DZ3" s="687"/>
      <c r="EA3" s="687"/>
      <c r="EB3" s="687"/>
      <c r="EC3" s="688"/>
    </row>
    <row r="4" spans="2:143" ht="11.25" customHeight="1" x14ac:dyDescent="0.15">
      <c r="B4" s="686" t="s">
        <v>1</v>
      </c>
      <c r="C4" s="687"/>
      <c r="D4" s="687"/>
      <c r="E4" s="687"/>
      <c r="F4" s="687"/>
      <c r="G4" s="687"/>
      <c r="H4" s="687"/>
      <c r="I4" s="687"/>
      <c r="J4" s="687"/>
      <c r="K4" s="687"/>
      <c r="L4" s="687"/>
      <c r="M4" s="687"/>
      <c r="N4" s="687"/>
      <c r="O4" s="687"/>
      <c r="P4" s="687"/>
      <c r="Q4" s="688"/>
      <c r="R4" s="686" t="s">
        <v>208</v>
      </c>
      <c r="S4" s="687"/>
      <c r="T4" s="687"/>
      <c r="U4" s="687"/>
      <c r="V4" s="687"/>
      <c r="W4" s="687"/>
      <c r="X4" s="687"/>
      <c r="Y4" s="688"/>
      <c r="Z4" s="686" t="s">
        <v>209</v>
      </c>
      <c r="AA4" s="687"/>
      <c r="AB4" s="687"/>
      <c r="AC4" s="688"/>
      <c r="AD4" s="686" t="s">
        <v>210</v>
      </c>
      <c r="AE4" s="687"/>
      <c r="AF4" s="687"/>
      <c r="AG4" s="687"/>
      <c r="AH4" s="687"/>
      <c r="AI4" s="687"/>
      <c r="AJ4" s="687"/>
      <c r="AK4" s="688"/>
      <c r="AL4" s="686" t="s">
        <v>209</v>
      </c>
      <c r="AM4" s="687"/>
      <c r="AN4" s="687"/>
      <c r="AO4" s="688"/>
      <c r="AP4" s="733" t="s">
        <v>211</v>
      </c>
      <c r="AQ4" s="733"/>
      <c r="AR4" s="733"/>
      <c r="AS4" s="733"/>
      <c r="AT4" s="733"/>
      <c r="AU4" s="733"/>
      <c r="AV4" s="733"/>
      <c r="AW4" s="733"/>
      <c r="AX4" s="733"/>
      <c r="AY4" s="733"/>
      <c r="AZ4" s="733"/>
      <c r="BA4" s="733"/>
      <c r="BB4" s="733"/>
      <c r="BC4" s="733"/>
      <c r="BD4" s="733"/>
      <c r="BE4" s="733"/>
      <c r="BF4" s="733"/>
      <c r="BG4" s="733" t="s">
        <v>212</v>
      </c>
      <c r="BH4" s="733"/>
      <c r="BI4" s="733"/>
      <c r="BJ4" s="733"/>
      <c r="BK4" s="733"/>
      <c r="BL4" s="733"/>
      <c r="BM4" s="733"/>
      <c r="BN4" s="733"/>
      <c r="BO4" s="733" t="s">
        <v>209</v>
      </c>
      <c r="BP4" s="733"/>
      <c r="BQ4" s="733"/>
      <c r="BR4" s="733"/>
      <c r="BS4" s="733" t="s">
        <v>213</v>
      </c>
      <c r="BT4" s="733"/>
      <c r="BU4" s="733"/>
      <c r="BV4" s="733"/>
      <c r="BW4" s="733"/>
      <c r="BX4" s="733"/>
      <c r="BY4" s="733"/>
      <c r="BZ4" s="733"/>
      <c r="CA4" s="733"/>
      <c r="CB4" s="733"/>
      <c r="CD4" s="686" t="s">
        <v>214</v>
      </c>
      <c r="CE4" s="687"/>
      <c r="CF4" s="687"/>
      <c r="CG4" s="687"/>
      <c r="CH4" s="687"/>
      <c r="CI4" s="687"/>
      <c r="CJ4" s="687"/>
      <c r="CK4" s="687"/>
      <c r="CL4" s="687"/>
      <c r="CM4" s="687"/>
      <c r="CN4" s="687"/>
      <c r="CO4" s="687"/>
      <c r="CP4" s="687"/>
      <c r="CQ4" s="687"/>
      <c r="CR4" s="687"/>
      <c r="CS4" s="687"/>
      <c r="CT4" s="687"/>
      <c r="CU4" s="687"/>
      <c r="CV4" s="687"/>
      <c r="CW4" s="687"/>
      <c r="CX4" s="687"/>
      <c r="CY4" s="687"/>
      <c r="CZ4" s="687"/>
      <c r="DA4" s="687"/>
      <c r="DB4" s="687"/>
      <c r="DC4" s="687"/>
      <c r="DD4" s="687"/>
      <c r="DE4" s="687"/>
      <c r="DF4" s="687"/>
      <c r="DG4" s="687"/>
      <c r="DH4" s="687"/>
      <c r="DI4" s="687"/>
      <c r="DJ4" s="687"/>
      <c r="DK4" s="687"/>
      <c r="DL4" s="687"/>
      <c r="DM4" s="687"/>
      <c r="DN4" s="687"/>
      <c r="DO4" s="687"/>
      <c r="DP4" s="687"/>
      <c r="DQ4" s="687"/>
      <c r="DR4" s="687"/>
      <c r="DS4" s="687"/>
      <c r="DT4" s="687"/>
      <c r="DU4" s="687"/>
      <c r="DV4" s="687"/>
      <c r="DW4" s="687"/>
      <c r="DX4" s="687"/>
      <c r="DY4" s="687"/>
      <c r="DZ4" s="687"/>
      <c r="EA4" s="687"/>
      <c r="EB4" s="687"/>
      <c r="EC4" s="688"/>
    </row>
    <row r="5" spans="2:143" ht="11.25" customHeight="1" x14ac:dyDescent="0.15">
      <c r="B5" s="692" t="s">
        <v>215</v>
      </c>
      <c r="C5" s="693"/>
      <c r="D5" s="693"/>
      <c r="E5" s="693"/>
      <c r="F5" s="693"/>
      <c r="G5" s="693"/>
      <c r="H5" s="693"/>
      <c r="I5" s="693"/>
      <c r="J5" s="693"/>
      <c r="K5" s="693"/>
      <c r="L5" s="693"/>
      <c r="M5" s="693"/>
      <c r="N5" s="693"/>
      <c r="O5" s="693"/>
      <c r="P5" s="693"/>
      <c r="Q5" s="694"/>
      <c r="R5" s="689">
        <v>442464</v>
      </c>
      <c r="S5" s="690"/>
      <c r="T5" s="690"/>
      <c r="U5" s="690"/>
      <c r="V5" s="690"/>
      <c r="W5" s="690"/>
      <c r="X5" s="690"/>
      <c r="Y5" s="715"/>
      <c r="Z5" s="728">
        <v>7.3</v>
      </c>
      <c r="AA5" s="728"/>
      <c r="AB5" s="728"/>
      <c r="AC5" s="728"/>
      <c r="AD5" s="729">
        <v>442464</v>
      </c>
      <c r="AE5" s="729"/>
      <c r="AF5" s="729"/>
      <c r="AG5" s="729"/>
      <c r="AH5" s="729"/>
      <c r="AI5" s="729"/>
      <c r="AJ5" s="729"/>
      <c r="AK5" s="729"/>
      <c r="AL5" s="716">
        <v>14.3</v>
      </c>
      <c r="AM5" s="698"/>
      <c r="AN5" s="698"/>
      <c r="AO5" s="717"/>
      <c r="AP5" s="692" t="s">
        <v>216</v>
      </c>
      <c r="AQ5" s="693"/>
      <c r="AR5" s="693"/>
      <c r="AS5" s="693"/>
      <c r="AT5" s="693"/>
      <c r="AU5" s="693"/>
      <c r="AV5" s="693"/>
      <c r="AW5" s="693"/>
      <c r="AX5" s="693"/>
      <c r="AY5" s="693"/>
      <c r="AZ5" s="693"/>
      <c r="BA5" s="693"/>
      <c r="BB5" s="693"/>
      <c r="BC5" s="693"/>
      <c r="BD5" s="693"/>
      <c r="BE5" s="693"/>
      <c r="BF5" s="694"/>
      <c r="BG5" s="634">
        <v>442464</v>
      </c>
      <c r="BH5" s="635"/>
      <c r="BI5" s="635"/>
      <c r="BJ5" s="635"/>
      <c r="BK5" s="635"/>
      <c r="BL5" s="635"/>
      <c r="BM5" s="635"/>
      <c r="BN5" s="636"/>
      <c r="BO5" s="672">
        <v>100</v>
      </c>
      <c r="BP5" s="672"/>
      <c r="BQ5" s="672"/>
      <c r="BR5" s="672"/>
      <c r="BS5" s="673">
        <v>8069</v>
      </c>
      <c r="BT5" s="673"/>
      <c r="BU5" s="673"/>
      <c r="BV5" s="673"/>
      <c r="BW5" s="673"/>
      <c r="BX5" s="673"/>
      <c r="BY5" s="673"/>
      <c r="BZ5" s="673"/>
      <c r="CA5" s="673"/>
      <c r="CB5" s="713"/>
      <c r="CD5" s="686" t="s">
        <v>211</v>
      </c>
      <c r="CE5" s="687"/>
      <c r="CF5" s="687"/>
      <c r="CG5" s="687"/>
      <c r="CH5" s="687"/>
      <c r="CI5" s="687"/>
      <c r="CJ5" s="687"/>
      <c r="CK5" s="687"/>
      <c r="CL5" s="687"/>
      <c r="CM5" s="687"/>
      <c r="CN5" s="687"/>
      <c r="CO5" s="687"/>
      <c r="CP5" s="687"/>
      <c r="CQ5" s="688"/>
      <c r="CR5" s="686" t="s">
        <v>217</v>
      </c>
      <c r="CS5" s="687"/>
      <c r="CT5" s="687"/>
      <c r="CU5" s="687"/>
      <c r="CV5" s="687"/>
      <c r="CW5" s="687"/>
      <c r="CX5" s="687"/>
      <c r="CY5" s="688"/>
      <c r="CZ5" s="686" t="s">
        <v>209</v>
      </c>
      <c r="DA5" s="687"/>
      <c r="DB5" s="687"/>
      <c r="DC5" s="688"/>
      <c r="DD5" s="686" t="s">
        <v>218</v>
      </c>
      <c r="DE5" s="687"/>
      <c r="DF5" s="687"/>
      <c r="DG5" s="687"/>
      <c r="DH5" s="687"/>
      <c r="DI5" s="687"/>
      <c r="DJ5" s="687"/>
      <c r="DK5" s="687"/>
      <c r="DL5" s="687"/>
      <c r="DM5" s="687"/>
      <c r="DN5" s="687"/>
      <c r="DO5" s="687"/>
      <c r="DP5" s="688"/>
      <c r="DQ5" s="686" t="s">
        <v>219</v>
      </c>
      <c r="DR5" s="687"/>
      <c r="DS5" s="687"/>
      <c r="DT5" s="687"/>
      <c r="DU5" s="687"/>
      <c r="DV5" s="687"/>
      <c r="DW5" s="687"/>
      <c r="DX5" s="687"/>
      <c r="DY5" s="687"/>
      <c r="DZ5" s="687"/>
      <c r="EA5" s="687"/>
      <c r="EB5" s="687"/>
      <c r="EC5" s="688"/>
    </row>
    <row r="6" spans="2:143" ht="11.25" customHeight="1" x14ac:dyDescent="0.15">
      <c r="B6" s="631" t="s">
        <v>220</v>
      </c>
      <c r="C6" s="632"/>
      <c r="D6" s="632"/>
      <c r="E6" s="632"/>
      <c r="F6" s="632"/>
      <c r="G6" s="632"/>
      <c r="H6" s="632"/>
      <c r="I6" s="632"/>
      <c r="J6" s="632"/>
      <c r="K6" s="632"/>
      <c r="L6" s="632"/>
      <c r="M6" s="632"/>
      <c r="N6" s="632"/>
      <c r="O6" s="632"/>
      <c r="P6" s="632"/>
      <c r="Q6" s="633"/>
      <c r="R6" s="634">
        <v>62791</v>
      </c>
      <c r="S6" s="635"/>
      <c r="T6" s="635"/>
      <c r="U6" s="635"/>
      <c r="V6" s="635"/>
      <c r="W6" s="635"/>
      <c r="X6" s="635"/>
      <c r="Y6" s="636"/>
      <c r="Z6" s="672">
        <v>1</v>
      </c>
      <c r="AA6" s="672"/>
      <c r="AB6" s="672"/>
      <c r="AC6" s="672"/>
      <c r="AD6" s="673">
        <v>62791</v>
      </c>
      <c r="AE6" s="673"/>
      <c r="AF6" s="673"/>
      <c r="AG6" s="673"/>
      <c r="AH6" s="673"/>
      <c r="AI6" s="673"/>
      <c r="AJ6" s="673"/>
      <c r="AK6" s="673"/>
      <c r="AL6" s="637">
        <v>2</v>
      </c>
      <c r="AM6" s="638"/>
      <c r="AN6" s="638"/>
      <c r="AO6" s="674"/>
      <c r="AP6" s="631" t="s">
        <v>221</v>
      </c>
      <c r="AQ6" s="632"/>
      <c r="AR6" s="632"/>
      <c r="AS6" s="632"/>
      <c r="AT6" s="632"/>
      <c r="AU6" s="632"/>
      <c r="AV6" s="632"/>
      <c r="AW6" s="632"/>
      <c r="AX6" s="632"/>
      <c r="AY6" s="632"/>
      <c r="AZ6" s="632"/>
      <c r="BA6" s="632"/>
      <c r="BB6" s="632"/>
      <c r="BC6" s="632"/>
      <c r="BD6" s="632"/>
      <c r="BE6" s="632"/>
      <c r="BF6" s="633"/>
      <c r="BG6" s="634">
        <v>442464</v>
      </c>
      <c r="BH6" s="635"/>
      <c r="BI6" s="635"/>
      <c r="BJ6" s="635"/>
      <c r="BK6" s="635"/>
      <c r="BL6" s="635"/>
      <c r="BM6" s="635"/>
      <c r="BN6" s="636"/>
      <c r="BO6" s="672">
        <v>100</v>
      </c>
      <c r="BP6" s="672"/>
      <c r="BQ6" s="672"/>
      <c r="BR6" s="672"/>
      <c r="BS6" s="673">
        <v>8069</v>
      </c>
      <c r="BT6" s="673"/>
      <c r="BU6" s="673"/>
      <c r="BV6" s="673"/>
      <c r="BW6" s="673"/>
      <c r="BX6" s="673"/>
      <c r="BY6" s="673"/>
      <c r="BZ6" s="673"/>
      <c r="CA6" s="673"/>
      <c r="CB6" s="713"/>
      <c r="CD6" s="692" t="s">
        <v>222</v>
      </c>
      <c r="CE6" s="693"/>
      <c r="CF6" s="693"/>
      <c r="CG6" s="693"/>
      <c r="CH6" s="693"/>
      <c r="CI6" s="693"/>
      <c r="CJ6" s="693"/>
      <c r="CK6" s="693"/>
      <c r="CL6" s="693"/>
      <c r="CM6" s="693"/>
      <c r="CN6" s="693"/>
      <c r="CO6" s="693"/>
      <c r="CP6" s="693"/>
      <c r="CQ6" s="694"/>
      <c r="CR6" s="634">
        <v>72701</v>
      </c>
      <c r="CS6" s="635"/>
      <c r="CT6" s="635"/>
      <c r="CU6" s="635"/>
      <c r="CV6" s="635"/>
      <c r="CW6" s="635"/>
      <c r="CX6" s="635"/>
      <c r="CY6" s="636"/>
      <c r="CZ6" s="716">
        <v>1.2</v>
      </c>
      <c r="DA6" s="698"/>
      <c r="DB6" s="698"/>
      <c r="DC6" s="718"/>
      <c r="DD6" s="640">
        <v>3865</v>
      </c>
      <c r="DE6" s="635"/>
      <c r="DF6" s="635"/>
      <c r="DG6" s="635"/>
      <c r="DH6" s="635"/>
      <c r="DI6" s="635"/>
      <c r="DJ6" s="635"/>
      <c r="DK6" s="635"/>
      <c r="DL6" s="635"/>
      <c r="DM6" s="635"/>
      <c r="DN6" s="635"/>
      <c r="DO6" s="635"/>
      <c r="DP6" s="636"/>
      <c r="DQ6" s="640">
        <v>72701</v>
      </c>
      <c r="DR6" s="635"/>
      <c r="DS6" s="635"/>
      <c r="DT6" s="635"/>
      <c r="DU6" s="635"/>
      <c r="DV6" s="635"/>
      <c r="DW6" s="635"/>
      <c r="DX6" s="635"/>
      <c r="DY6" s="635"/>
      <c r="DZ6" s="635"/>
      <c r="EA6" s="635"/>
      <c r="EB6" s="635"/>
      <c r="EC6" s="671"/>
    </row>
    <row r="7" spans="2:143" ht="11.25" customHeight="1" x14ac:dyDescent="0.15">
      <c r="B7" s="631" t="s">
        <v>223</v>
      </c>
      <c r="C7" s="632"/>
      <c r="D7" s="632"/>
      <c r="E7" s="632"/>
      <c r="F7" s="632"/>
      <c r="G7" s="632"/>
      <c r="H7" s="632"/>
      <c r="I7" s="632"/>
      <c r="J7" s="632"/>
      <c r="K7" s="632"/>
      <c r="L7" s="632"/>
      <c r="M7" s="632"/>
      <c r="N7" s="632"/>
      <c r="O7" s="632"/>
      <c r="P7" s="632"/>
      <c r="Q7" s="633"/>
      <c r="R7" s="634">
        <v>199</v>
      </c>
      <c r="S7" s="635"/>
      <c r="T7" s="635"/>
      <c r="U7" s="635"/>
      <c r="V7" s="635"/>
      <c r="W7" s="635"/>
      <c r="X7" s="635"/>
      <c r="Y7" s="636"/>
      <c r="Z7" s="672">
        <v>0</v>
      </c>
      <c r="AA7" s="672"/>
      <c r="AB7" s="672"/>
      <c r="AC7" s="672"/>
      <c r="AD7" s="673">
        <v>199</v>
      </c>
      <c r="AE7" s="673"/>
      <c r="AF7" s="673"/>
      <c r="AG7" s="673"/>
      <c r="AH7" s="673"/>
      <c r="AI7" s="673"/>
      <c r="AJ7" s="673"/>
      <c r="AK7" s="673"/>
      <c r="AL7" s="637">
        <v>0</v>
      </c>
      <c r="AM7" s="638"/>
      <c r="AN7" s="638"/>
      <c r="AO7" s="674"/>
      <c r="AP7" s="631" t="s">
        <v>224</v>
      </c>
      <c r="AQ7" s="632"/>
      <c r="AR7" s="632"/>
      <c r="AS7" s="632"/>
      <c r="AT7" s="632"/>
      <c r="AU7" s="632"/>
      <c r="AV7" s="632"/>
      <c r="AW7" s="632"/>
      <c r="AX7" s="632"/>
      <c r="AY7" s="632"/>
      <c r="AZ7" s="632"/>
      <c r="BA7" s="632"/>
      <c r="BB7" s="632"/>
      <c r="BC7" s="632"/>
      <c r="BD7" s="632"/>
      <c r="BE7" s="632"/>
      <c r="BF7" s="633"/>
      <c r="BG7" s="634">
        <v>194055</v>
      </c>
      <c r="BH7" s="635"/>
      <c r="BI7" s="635"/>
      <c r="BJ7" s="635"/>
      <c r="BK7" s="635"/>
      <c r="BL7" s="635"/>
      <c r="BM7" s="635"/>
      <c r="BN7" s="636"/>
      <c r="BO7" s="672">
        <v>43.9</v>
      </c>
      <c r="BP7" s="672"/>
      <c r="BQ7" s="672"/>
      <c r="BR7" s="672"/>
      <c r="BS7" s="673">
        <v>8069</v>
      </c>
      <c r="BT7" s="673"/>
      <c r="BU7" s="673"/>
      <c r="BV7" s="673"/>
      <c r="BW7" s="673"/>
      <c r="BX7" s="673"/>
      <c r="BY7" s="673"/>
      <c r="BZ7" s="673"/>
      <c r="CA7" s="673"/>
      <c r="CB7" s="713"/>
      <c r="CD7" s="631" t="s">
        <v>225</v>
      </c>
      <c r="CE7" s="632"/>
      <c r="CF7" s="632"/>
      <c r="CG7" s="632"/>
      <c r="CH7" s="632"/>
      <c r="CI7" s="632"/>
      <c r="CJ7" s="632"/>
      <c r="CK7" s="632"/>
      <c r="CL7" s="632"/>
      <c r="CM7" s="632"/>
      <c r="CN7" s="632"/>
      <c r="CO7" s="632"/>
      <c r="CP7" s="632"/>
      <c r="CQ7" s="633"/>
      <c r="CR7" s="634">
        <v>1071779</v>
      </c>
      <c r="CS7" s="635"/>
      <c r="CT7" s="635"/>
      <c r="CU7" s="635"/>
      <c r="CV7" s="635"/>
      <c r="CW7" s="635"/>
      <c r="CX7" s="635"/>
      <c r="CY7" s="636"/>
      <c r="CZ7" s="672">
        <v>18</v>
      </c>
      <c r="DA7" s="672"/>
      <c r="DB7" s="672"/>
      <c r="DC7" s="672"/>
      <c r="DD7" s="640">
        <v>29040</v>
      </c>
      <c r="DE7" s="635"/>
      <c r="DF7" s="635"/>
      <c r="DG7" s="635"/>
      <c r="DH7" s="635"/>
      <c r="DI7" s="635"/>
      <c r="DJ7" s="635"/>
      <c r="DK7" s="635"/>
      <c r="DL7" s="635"/>
      <c r="DM7" s="635"/>
      <c r="DN7" s="635"/>
      <c r="DO7" s="635"/>
      <c r="DP7" s="636"/>
      <c r="DQ7" s="640">
        <v>491764</v>
      </c>
      <c r="DR7" s="635"/>
      <c r="DS7" s="635"/>
      <c r="DT7" s="635"/>
      <c r="DU7" s="635"/>
      <c r="DV7" s="635"/>
      <c r="DW7" s="635"/>
      <c r="DX7" s="635"/>
      <c r="DY7" s="635"/>
      <c r="DZ7" s="635"/>
      <c r="EA7" s="635"/>
      <c r="EB7" s="635"/>
      <c r="EC7" s="671"/>
    </row>
    <row r="8" spans="2:143" ht="11.25" customHeight="1" x14ac:dyDescent="0.15">
      <c r="B8" s="631" t="s">
        <v>226</v>
      </c>
      <c r="C8" s="632"/>
      <c r="D8" s="632"/>
      <c r="E8" s="632"/>
      <c r="F8" s="632"/>
      <c r="G8" s="632"/>
      <c r="H8" s="632"/>
      <c r="I8" s="632"/>
      <c r="J8" s="632"/>
      <c r="K8" s="632"/>
      <c r="L8" s="632"/>
      <c r="M8" s="632"/>
      <c r="N8" s="632"/>
      <c r="O8" s="632"/>
      <c r="P8" s="632"/>
      <c r="Q8" s="633"/>
      <c r="R8" s="634">
        <v>1901</v>
      </c>
      <c r="S8" s="635"/>
      <c r="T8" s="635"/>
      <c r="U8" s="635"/>
      <c r="V8" s="635"/>
      <c r="W8" s="635"/>
      <c r="X8" s="635"/>
      <c r="Y8" s="636"/>
      <c r="Z8" s="672">
        <v>0</v>
      </c>
      <c r="AA8" s="672"/>
      <c r="AB8" s="672"/>
      <c r="AC8" s="672"/>
      <c r="AD8" s="673">
        <v>1901</v>
      </c>
      <c r="AE8" s="673"/>
      <c r="AF8" s="673"/>
      <c r="AG8" s="673"/>
      <c r="AH8" s="673"/>
      <c r="AI8" s="673"/>
      <c r="AJ8" s="673"/>
      <c r="AK8" s="673"/>
      <c r="AL8" s="637">
        <v>0.1</v>
      </c>
      <c r="AM8" s="638"/>
      <c r="AN8" s="638"/>
      <c r="AO8" s="674"/>
      <c r="AP8" s="631" t="s">
        <v>227</v>
      </c>
      <c r="AQ8" s="632"/>
      <c r="AR8" s="632"/>
      <c r="AS8" s="632"/>
      <c r="AT8" s="632"/>
      <c r="AU8" s="632"/>
      <c r="AV8" s="632"/>
      <c r="AW8" s="632"/>
      <c r="AX8" s="632"/>
      <c r="AY8" s="632"/>
      <c r="AZ8" s="632"/>
      <c r="BA8" s="632"/>
      <c r="BB8" s="632"/>
      <c r="BC8" s="632"/>
      <c r="BD8" s="632"/>
      <c r="BE8" s="632"/>
      <c r="BF8" s="633"/>
      <c r="BG8" s="634">
        <v>6024</v>
      </c>
      <c r="BH8" s="635"/>
      <c r="BI8" s="635"/>
      <c r="BJ8" s="635"/>
      <c r="BK8" s="635"/>
      <c r="BL8" s="635"/>
      <c r="BM8" s="635"/>
      <c r="BN8" s="636"/>
      <c r="BO8" s="672">
        <v>1.4</v>
      </c>
      <c r="BP8" s="672"/>
      <c r="BQ8" s="672"/>
      <c r="BR8" s="672"/>
      <c r="BS8" s="673" t="s">
        <v>122</v>
      </c>
      <c r="BT8" s="673"/>
      <c r="BU8" s="673"/>
      <c r="BV8" s="673"/>
      <c r="BW8" s="673"/>
      <c r="BX8" s="673"/>
      <c r="BY8" s="673"/>
      <c r="BZ8" s="673"/>
      <c r="CA8" s="673"/>
      <c r="CB8" s="713"/>
      <c r="CD8" s="631" t="s">
        <v>228</v>
      </c>
      <c r="CE8" s="632"/>
      <c r="CF8" s="632"/>
      <c r="CG8" s="632"/>
      <c r="CH8" s="632"/>
      <c r="CI8" s="632"/>
      <c r="CJ8" s="632"/>
      <c r="CK8" s="632"/>
      <c r="CL8" s="632"/>
      <c r="CM8" s="632"/>
      <c r="CN8" s="632"/>
      <c r="CO8" s="632"/>
      <c r="CP8" s="632"/>
      <c r="CQ8" s="633"/>
      <c r="CR8" s="634">
        <v>990903</v>
      </c>
      <c r="CS8" s="635"/>
      <c r="CT8" s="635"/>
      <c r="CU8" s="635"/>
      <c r="CV8" s="635"/>
      <c r="CW8" s="635"/>
      <c r="CX8" s="635"/>
      <c r="CY8" s="636"/>
      <c r="CZ8" s="672">
        <v>16.600000000000001</v>
      </c>
      <c r="DA8" s="672"/>
      <c r="DB8" s="672"/>
      <c r="DC8" s="672"/>
      <c r="DD8" s="640">
        <v>40840</v>
      </c>
      <c r="DE8" s="635"/>
      <c r="DF8" s="635"/>
      <c r="DG8" s="635"/>
      <c r="DH8" s="635"/>
      <c r="DI8" s="635"/>
      <c r="DJ8" s="635"/>
      <c r="DK8" s="635"/>
      <c r="DL8" s="635"/>
      <c r="DM8" s="635"/>
      <c r="DN8" s="635"/>
      <c r="DO8" s="635"/>
      <c r="DP8" s="636"/>
      <c r="DQ8" s="640">
        <v>634303</v>
      </c>
      <c r="DR8" s="635"/>
      <c r="DS8" s="635"/>
      <c r="DT8" s="635"/>
      <c r="DU8" s="635"/>
      <c r="DV8" s="635"/>
      <c r="DW8" s="635"/>
      <c r="DX8" s="635"/>
      <c r="DY8" s="635"/>
      <c r="DZ8" s="635"/>
      <c r="EA8" s="635"/>
      <c r="EB8" s="635"/>
      <c r="EC8" s="671"/>
    </row>
    <row r="9" spans="2:143" ht="11.25" customHeight="1" x14ac:dyDescent="0.15">
      <c r="B9" s="631" t="s">
        <v>229</v>
      </c>
      <c r="C9" s="632"/>
      <c r="D9" s="632"/>
      <c r="E9" s="632"/>
      <c r="F9" s="632"/>
      <c r="G9" s="632"/>
      <c r="H9" s="632"/>
      <c r="I9" s="632"/>
      <c r="J9" s="632"/>
      <c r="K9" s="632"/>
      <c r="L9" s="632"/>
      <c r="M9" s="632"/>
      <c r="N9" s="632"/>
      <c r="O9" s="632"/>
      <c r="P9" s="632"/>
      <c r="Q9" s="633"/>
      <c r="R9" s="634">
        <v>2926</v>
      </c>
      <c r="S9" s="635"/>
      <c r="T9" s="635"/>
      <c r="U9" s="635"/>
      <c r="V9" s="635"/>
      <c r="W9" s="635"/>
      <c r="X9" s="635"/>
      <c r="Y9" s="636"/>
      <c r="Z9" s="672">
        <v>0</v>
      </c>
      <c r="AA9" s="672"/>
      <c r="AB9" s="672"/>
      <c r="AC9" s="672"/>
      <c r="AD9" s="673">
        <v>2926</v>
      </c>
      <c r="AE9" s="673"/>
      <c r="AF9" s="673"/>
      <c r="AG9" s="673"/>
      <c r="AH9" s="673"/>
      <c r="AI9" s="673"/>
      <c r="AJ9" s="673"/>
      <c r="AK9" s="673"/>
      <c r="AL9" s="637">
        <v>0.1</v>
      </c>
      <c r="AM9" s="638"/>
      <c r="AN9" s="638"/>
      <c r="AO9" s="674"/>
      <c r="AP9" s="631" t="s">
        <v>230</v>
      </c>
      <c r="AQ9" s="632"/>
      <c r="AR9" s="632"/>
      <c r="AS9" s="632"/>
      <c r="AT9" s="632"/>
      <c r="AU9" s="632"/>
      <c r="AV9" s="632"/>
      <c r="AW9" s="632"/>
      <c r="AX9" s="632"/>
      <c r="AY9" s="632"/>
      <c r="AZ9" s="632"/>
      <c r="BA9" s="632"/>
      <c r="BB9" s="632"/>
      <c r="BC9" s="632"/>
      <c r="BD9" s="632"/>
      <c r="BE9" s="632"/>
      <c r="BF9" s="633"/>
      <c r="BG9" s="634">
        <v>152826</v>
      </c>
      <c r="BH9" s="635"/>
      <c r="BI9" s="635"/>
      <c r="BJ9" s="635"/>
      <c r="BK9" s="635"/>
      <c r="BL9" s="635"/>
      <c r="BM9" s="635"/>
      <c r="BN9" s="636"/>
      <c r="BO9" s="672">
        <v>34.5</v>
      </c>
      <c r="BP9" s="672"/>
      <c r="BQ9" s="672"/>
      <c r="BR9" s="672"/>
      <c r="BS9" s="673" t="s">
        <v>122</v>
      </c>
      <c r="BT9" s="673"/>
      <c r="BU9" s="673"/>
      <c r="BV9" s="673"/>
      <c r="BW9" s="673"/>
      <c r="BX9" s="673"/>
      <c r="BY9" s="673"/>
      <c r="BZ9" s="673"/>
      <c r="CA9" s="673"/>
      <c r="CB9" s="713"/>
      <c r="CD9" s="631" t="s">
        <v>231</v>
      </c>
      <c r="CE9" s="632"/>
      <c r="CF9" s="632"/>
      <c r="CG9" s="632"/>
      <c r="CH9" s="632"/>
      <c r="CI9" s="632"/>
      <c r="CJ9" s="632"/>
      <c r="CK9" s="632"/>
      <c r="CL9" s="632"/>
      <c r="CM9" s="632"/>
      <c r="CN9" s="632"/>
      <c r="CO9" s="632"/>
      <c r="CP9" s="632"/>
      <c r="CQ9" s="633"/>
      <c r="CR9" s="634">
        <v>491166</v>
      </c>
      <c r="CS9" s="635"/>
      <c r="CT9" s="635"/>
      <c r="CU9" s="635"/>
      <c r="CV9" s="635"/>
      <c r="CW9" s="635"/>
      <c r="CX9" s="635"/>
      <c r="CY9" s="636"/>
      <c r="CZ9" s="672">
        <v>8.1999999999999993</v>
      </c>
      <c r="DA9" s="672"/>
      <c r="DB9" s="672"/>
      <c r="DC9" s="672"/>
      <c r="DD9" s="640">
        <v>97180</v>
      </c>
      <c r="DE9" s="635"/>
      <c r="DF9" s="635"/>
      <c r="DG9" s="635"/>
      <c r="DH9" s="635"/>
      <c r="DI9" s="635"/>
      <c r="DJ9" s="635"/>
      <c r="DK9" s="635"/>
      <c r="DL9" s="635"/>
      <c r="DM9" s="635"/>
      <c r="DN9" s="635"/>
      <c r="DO9" s="635"/>
      <c r="DP9" s="636"/>
      <c r="DQ9" s="640">
        <v>355036</v>
      </c>
      <c r="DR9" s="635"/>
      <c r="DS9" s="635"/>
      <c r="DT9" s="635"/>
      <c r="DU9" s="635"/>
      <c r="DV9" s="635"/>
      <c r="DW9" s="635"/>
      <c r="DX9" s="635"/>
      <c r="DY9" s="635"/>
      <c r="DZ9" s="635"/>
      <c r="EA9" s="635"/>
      <c r="EB9" s="635"/>
      <c r="EC9" s="671"/>
    </row>
    <row r="10" spans="2:143" ht="11.25" customHeight="1" x14ac:dyDescent="0.15">
      <c r="B10" s="631" t="s">
        <v>232</v>
      </c>
      <c r="C10" s="632"/>
      <c r="D10" s="632"/>
      <c r="E10" s="632"/>
      <c r="F10" s="632"/>
      <c r="G10" s="632"/>
      <c r="H10" s="632"/>
      <c r="I10" s="632"/>
      <c r="J10" s="632"/>
      <c r="K10" s="632"/>
      <c r="L10" s="632"/>
      <c r="M10" s="632"/>
      <c r="N10" s="632"/>
      <c r="O10" s="632"/>
      <c r="P10" s="632"/>
      <c r="Q10" s="633"/>
      <c r="R10" s="634" t="s">
        <v>122</v>
      </c>
      <c r="S10" s="635"/>
      <c r="T10" s="635"/>
      <c r="U10" s="635"/>
      <c r="V10" s="635"/>
      <c r="W10" s="635"/>
      <c r="X10" s="635"/>
      <c r="Y10" s="636"/>
      <c r="Z10" s="672" t="s">
        <v>122</v>
      </c>
      <c r="AA10" s="672"/>
      <c r="AB10" s="672"/>
      <c r="AC10" s="672"/>
      <c r="AD10" s="673" t="s">
        <v>122</v>
      </c>
      <c r="AE10" s="673"/>
      <c r="AF10" s="673"/>
      <c r="AG10" s="673"/>
      <c r="AH10" s="673"/>
      <c r="AI10" s="673"/>
      <c r="AJ10" s="673"/>
      <c r="AK10" s="673"/>
      <c r="AL10" s="637" t="s">
        <v>122</v>
      </c>
      <c r="AM10" s="638"/>
      <c r="AN10" s="638"/>
      <c r="AO10" s="674"/>
      <c r="AP10" s="631" t="s">
        <v>233</v>
      </c>
      <c r="AQ10" s="632"/>
      <c r="AR10" s="632"/>
      <c r="AS10" s="632"/>
      <c r="AT10" s="632"/>
      <c r="AU10" s="632"/>
      <c r="AV10" s="632"/>
      <c r="AW10" s="632"/>
      <c r="AX10" s="632"/>
      <c r="AY10" s="632"/>
      <c r="AZ10" s="632"/>
      <c r="BA10" s="632"/>
      <c r="BB10" s="632"/>
      <c r="BC10" s="632"/>
      <c r="BD10" s="632"/>
      <c r="BE10" s="632"/>
      <c r="BF10" s="633"/>
      <c r="BG10" s="634">
        <v>16696</v>
      </c>
      <c r="BH10" s="635"/>
      <c r="BI10" s="635"/>
      <c r="BJ10" s="635"/>
      <c r="BK10" s="635"/>
      <c r="BL10" s="635"/>
      <c r="BM10" s="635"/>
      <c r="BN10" s="636"/>
      <c r="BO10" s="672">
        <v>3.8</v>
      </c>
      <c r="BP10" s="672"/>
      <c r="BQ10" s="672"/>
      <c r="BR10" s="672"/>
      <c r="BS10" s="673">
        <v>2783</v>
      </c>
      <c r="BT10" s="673"/>
      <c r="BU10" s="673"/>
      <c r="BV10" s="673"/>
      <c r="BW10" s="673"/>
      <c r="BX10" s="673"/>
      <c r="BY10" s="673"/>
      <c r="BZ10" s="673"/>
      <c r="CA10" s="673"/>
      <c r="CB10" s="713"/>
      <c r="CD10" s="631" t="s">
        <v>234</v>
      </c>
      <c r="CE10" s="632"/>
      <c r="CF10" s="632"/>
      <c r="CG10" s="632"/>
      <c r="CH10" s="632"/>
      <c r="CI10" s="632"/>
      <c r="CJ10" s="632"/>
      <c r="CK10" s="632"/>
      <c r="CL10" s="632"/>
      <c r="CM10" s="632"/>
      <c r="CN10" s="632"/>
      <c r="CO10" s="632"/>
      <c r="CP10" s="632"/>
      <c r="CQ10" s="633"/>
      <c r="CR10" s="634">
        <v>10119</v>
      </c>
      <c r="CS10" s="635"/>
      <c r="CT10" s="635"/>
      <c r="CU10" s="635"/>
      <c r="CV10" s="635"/>
      <c r="CW10" s="635"/>
      <c r="CX10" s="635"/>
      <c r="CY10" s="636"/>
      <c r="CZ10" s="672">
        <v>0.2</v>
      </c>
      <c r="DA10" s="672"/>
      <c r="DB10" s="672"/>
      <c r="DC10" s="672"/>
      <c r="DD10" s="640" t="s">
        <v>122</v>
      </c>
      <c r="DE10" s="635"/>
      <c r="DF10" s="635"/>
      <c r="DG10" s="635"/>
      <c r="DH10" s="635"/>
      <c r="DI10" s="635"/>
      <c r="DJ10" s="635"/>
      <c r="DK10" s="635"/>
      <c r="DL10" s="635"/>
      <c r="DM10" s="635"/>
      <c r="DN10" s="635"/>
      <c r="DO10" s="635"/>
      <c r="DP10" s="636"/>
      <c r="DQ10" s="640">
        <v>119</v>
      </c>
      <c r="DR10" s="635"/>
      <c r="DS10" s="635"/>
      <c r="DT10" s="635"/>
      <c r="DU10" s="635"/>
      <c r="DV10" s="635"/>
      <c r="DW10" s="635"/>
      <c r="DX10" s="635"/>
      <c r="DY10" s="635"/>
      <c r="DZ10" s="635"/>
      <c r="EA10" s="635"/>
      <c r="EB10" s="635"/>
      <c r="EC10" s="671"/>
    </row>
    <row r="11" spans="2:143" ht="11.25" customHeight="1" x14ac:dyDescent="0.15">
      <c r="B11" s="631" t="s">
        <v>235</v>
      </c>
      <c r="C11" s="632"/>
      <c r="D11" s="632"/>
      <c r="E11" s="632"/>
      <c r="F11" s="632"/>
      <c r="G11" s="632"/>
      <c r="H11" s="632"/>
      <c r="I11" s="632"/>
      <c r="J11" s="632"/>
      <c r="K11" s="632"/>
      <c r="L11" s="632"/>
      <c r="M11" s="632"/>
      <c r="N11" s="632"/>
      <c r="O11" s="632"/>
      <c r="P11" s="632"/>
      <c r="Q11" s="633"/>
      <c r="R11" s="634">
        <v>107876</v>
      </c>
      <c r="S11" s="635"/>
      <c r="T11" s="635"/>
      <c r="U11" s="635"/>
      <c r="V11" s="635"/>
      <c r="W11" s="635"/>
      <c r="X11" s="635"/>
      <c r="Y11" s="636"/>
      <c r="Z11" s="637">
        <v>1.8</v>
      </c>
      <c r="AA11" s="638"/>
      <c r="AB11" s="638"/>
      <c r="AC11" s="639"/>
      <c r="AD11" s="640">
        <v>107876</v>
      </c>
      <c r="AE11" s="635"/>
      <c r="AF11" s="635"/>
      <c r="AG11" s="635"/>
      <c r="AH11" s="635"/>
      <c r="AI11" s="635"/>
      <c r="AJ11" s="635"/>
      <c r="AK11" s="636"/>
      <c r="AL11" s="637">
        <v>3.5</v>
      </c>
      <c r="AM11" s="638"/>
      <c r="AN11" s="638"/>
      <c r="AO11" s="674"/>
      <c r="AP11" s="631" t="s">
        <v>236</v>
      </c>
      <c r="AQ11" s="632"/>
      <c r="AR11" s="632"/>
      <c r="AS11" s="632"/>
      <c r="AT11" s="632"/>
      <c r="AU11" s="632"/>
      <c r="AV11" s="632"/>
      <c r="AW11" s="632"/>
      <c r="AX11" s="632"/>
      <c r="AY11" s="632"/>
      <c r="AZ11" s="632"/>
      <c r="BA11" s="632"/>
      <c r="BB11" s="632"/>
      <c r="BC11" s="632"/>
      <c r="BD11" s="632"/>
      <c r="BE11" s="632"/>
      <c r="BF11" s="633"/>
      <c r="BG11" s="634">
        <v>18509</v>
      </c>
      <c r="BH11" s="635"/>
      <c r="BI11" s="635"/>
      <c r="BJ11" s="635"/>
      <c r="BK11" s="635"/>
      <c r="BL11" s="635"/>
      <c r="BM11" s="635"/>
      <c r="BN11" s="636"/>
      <c r="BO11" s="672">
        <v>4.2</v>
      </c>
      <c r="BP11" s="672"/>
      <c r="BQ11" s="672"/>
      <c r="BR11" s="672"/>
      <c r="BS11" s="673">
        <v>5286</v>
      </c>
      <c r="BT11" s="673"/>
      <c r="BU11" s="673"/>
      <c r="BV11" s="673"/>
      <c r="BW11" s="673"/>
      <c r="BX11" s="673"/>
      <c r="BY11" s="673"/>
      <c r="BZ11" s="673"/>
      <c r="CA11" s="673"/>
      <c r="CB11" s="713"/>
      <c r="CD11" s="631" t="s">
        <v>237</v>
      </c>
      <c r="CE11" s="632"/>
      <c r="CF11" s="632"/>
      <c r="CG11" s="632"/>
      <c r="CH11" s="632"/>
      <c r="CI11" s="632"/>
      <c r="CJ11" s="632"/>
      <c r="CK11" s="632"/>
      <c r="CL11" s="632"/>
      <c r="CM11" s="632"/>
      <c r="CN11" s="632"/>
      <c r="CO11" s="632"/>
      <c r="CP11" s="632"/>
      <c r="CQ11" s="633"/>
      <c r="CR11" s="634">
        <v>471936</v>
      </c>
      <c r="CS11" s="635"/>
      <c r="CT11" s="635"/>
      <c r="CU11" s="635"/>
      <c r="CV11" s="635"/>
      <c r="CW11" s="635"/>
      <c r="CX11" s="635"/>
      <c r="CY11" s="636"/>
      <c r="CZ11" s="672">
        <v>7.9</v>
      </c>
      <c r="DA11" s="672"/>
      <c r="DB11" s="672"/>
      <c r="DC11" s="672"/>
      <c r="DD11" s="640">
        <v>235248</v>
      </c>
      <c r="DE11" s="635"/>
      <c r="DF11" s="635"/>
      <c r="DG11" s="635"/>
      <c r="DH11" s="635"/>
      <c r="DI11" s="635"/>
      <c r="DJ11" s="635"/>
      <c r="DK11" s="635"/>
      <c r="DL11" s="635"/>
      <c r="DM11" s="635"/>
      <c r="DN11" s="635"/>
      <c r="DO11" s="635"/>
      <c r="DP11" s="636"/>
      <c r="DQ11" s="640">
        <v>140077</v>
      </c>
      <c r="DR11" s="635"/>
      <c r="DS11" s="635"/>
      <c r="DT11" s="635"/>
      <c r="DU11" s="635"/>
      <c r="DV11" s="635"/>
      <c r="DW11" s="635"/>
      <c r="DX11" s="635"/>
      <c r="DY11" s="635"/>
      <c r="DZ11" s="635"/>
      <c r="EA11" s="635"/>
      <c r="EB11" s="635"/>
      <c r="EC11" s="671"/>
    </row>
    <row r="12" spans="2:143" ht="11.25" customHeight="1" x14ac:dyDescent="0.15">
      <c r="B12" s="631" t="s">
        <v>238</v>
      </c>
      <c r="C12" s="632"/>
      <c r="D12" s="632"/>
      <c r="E12" s="632"/>
      <c r="F12" s="632"/>
      <c r="G12" s="632"/>
      <c r="H12" s="632"/>
      <c r="I12" s="632"/>
      <c r="J12" s="632"/>
      <c r="K12" s="632"/>
      <c r="L12" s="632"/>
      <c r="M12" s="632"/>
      <c r="N12" s="632"/>
      <c r="O12" s="632"/>
      <c r="P12" s="632"/>
      <c r="Q12" s="633"/>
      <c r="R12" s="634" t="s">
        <v>122</v>
      </c>
      <c r="S12" s="635"/>
      <c r="T12" s="635"/>
      <c r="U12" s="635"/>
      <c r="V12" s="635"/>
      <c r="W12" s="635"/>
      <c r="X12" s="635"/>
      <c r="Y12" s="636"/>
      <c r="Z12" s="672" t="s">
        <v>122</v>
      </c>
      <c r="AA12" s="672"/>
      <c r="AB12" s="672"/>
      <c r="AC12" s="672"/>
      <c r="AD12" s="673" t="s">
        <v>122</v>
      </c>
      <c r="AE12" s="673"/>
      <c r="AF12" s="673"/>
      <c r="AG12" s="673"/>
      <c r="AH12" s="673"/>
      <c r="AI12" s="673"/>
      <c r="AJ12" s="673"/>
      <c r="AK12" s="673"/>
      <c r="AL12" s="637" t="s">
        <v>122</v>
      </c>
      <c r="AM12" s="638"/>
      <c r="AN12" s="638"/>
      <c r="AO12" s="674"/>
      <c r="AP12" s="631" t="s">
        <v>239</v>
      </c>
      <c r="AQ12" s="632"/>
      <c r="AR12" s="632"/>
      <c r="AS12" s="632"/>
      <c r="AT12" s="632"/>
      <c r="AU12" s="632"/>
      <c r="AV12" s="632"/>
      <c r="AW12" s="632"/>
      <c r="AX12" s="632"/>
      <c r="AY12" s="632"/>
      <c r="AZ12" s="632"/>
      <c r="BA12" s="632"/>
      <c r="BB12" s="632"/>
      <c r="BC12" s="632"/>
      <c r="BD12" s="632"/>
      <c r="BE12" s="632"/>
      <c r="BF12" s="633"/>
      <c r="BG12" s="634">
        <v>195567</v>
      </c>
      <c r="BH12" s="635"/>
      <c r="BI12" s="635"/>
      <c r="BJ12" s="635"/>
      <c r="BK12" s="635"/>
      <c r="BL12" s="635"/>
      <c r="BM12" s="635"/>
      <c r="BN12" s="636"/>
      <c r="BO12" s="672">
        <v>44.2</v>
      </c>
      <c r="BP12" s="672"/>
      <c r="BQ12" s="672"/>
      <c r="BR12" s="672"/>
      <c r="BS12" s="673" t="s">
        <v>122</v>
      </c>
      <c r="BT12" s="673"/>
      <c r="BU12" s="673"/>
      <c r="BV12" s="673"/>
      <c r="BW12" s="673"/>
      <c r="BX12" s="673"/>
      <c r="BY12" s="673"/>
      <c r="BZ12" s="673"/>
      <c r="CA12" s="673"/>
      <c r="CB12" s="713"/>
      <c r="CD12" s="631" t="s">
        <v>240</v>
      </c>
      <c r="CE12" s="632"/>
      <c r="CF12" s="632"/>
      <c r="CG12" s="632"/>
      <c r="CH12" s="632"/>
      <c r="CI12" s="632"/>
      <c r="CJ12" s="632"/>
      <c r="CK12" s="632"/>
      <c r="CL12" s="632"/>
      <c r="CM12" s="632"/>
      <c r="CN12" s="632"/>
      <c r="CO12" s="632"/>
      <c r="CP12" s="632"/>
      <c r="CQ12" s="633"/>
      <c r="CR12" s="634">
        <v>279210</v>
      </c>
      <c r="CS12" s="635"/>
      <c r="CT12" s="635"/>
      <c r="CU12" s="635"/>
      <c r="CV12" s="635"/>
      <c r="CW12" s="635"/>
      <c r="CX12" s="635"/>
      <c r="CY12" s="636"/>
      <c r="CZ12" s="672">
        <v>4.7</v>
      </c>
      <c r="DA12" s="672"/>
      <c r="DB12" s="672"/>
      <c r="DC12" s="672"/>
      <c r="DD12" s="640">
        <v>3739</v>
      </c>
      <c r="DE12" s="635"/>
      <c r="DF12" s="635"/>
      <c r="DG12" s="635"/>
      <c r="DH12" s="635"/>
      <c r="DI12" s="635"/>
      <c r="DJ12" s="635"/>
      <c r="DK12" s="635"/>
      <c r="DL12" s="635"/>
      <c r="DM12" s="635"/>
      <c r="DN12" s="635"/>
      <c r="DO12" s="635"/>
      <c r="DP12" s="636"/>
      <c r="DQ12" s="640">
        <v>199873</v>
      </c>
      <c r="DR12" s="635"/>
      <c r="DS12" s="635"/>
      <c r="DT12" s="635"/>
      <c r="DU12" s="635"/>
      <c r="DV12" s="635"/>
      <c r="DW12" s="635"/>
      <c r="DX12" s="635"/>
      <c r="DY12" s="635"/>
      <c r="DZ12" s="635"/>
      <c r="EA12" s="635"/>
      <c r="EB12" s="635"/>
      <c r="EC12" s="671"/>
    </row>
    <row r="13" spans="2:143" ht="11.25" customHeight="1" x14ac:dyDescent="0.15">
      <c r="B13" s="631" t="s">
        <v>241</v>
      </c>
      <c r="C13" s="632"/>
      <c r="D13" s="632"/>
      <c r="E13" s="632"/>
      <c r="F13" s="632"/>
      <c r="G13" s="632"/>
      <c r="H13" s="632"/>
      <c r="I13" s="632"/>
      <c r="J13" s="632"/>
      <c r="K13" s="632"/>
      <c r="L13" s="632"/>
      <c r="M13" s="632"/>
      <c r="N13" s="632"/>
      <c r="O13" s="632"/>
      <c r="P13" s="632"/>
      <c r="Q13" s="633"/>
      <c r="R13" s="634" t="s">
        <v>122</v>
      </c>
      <c r="S13" s="635"/>
      <c r="T13" s="635"/>
      <c r="U13" s="635"/>
      <c r="V13" s="635"/>
      <c r="W13" s="635"/>
      <c r="X13" s="635"/>
      <c r="Y13" s="636"/>
      <c r="Z13" s="672" t="s">
        <v>122</v>
      </c>
      <c r="AA13" s="672"/>
      <c r="AB13" s="672"/>
      <c r="AC13" s="672"/>
      <c r="AD13" s="673" t="s">
        <v>122</v>
      </c>
      <c r="AE13" s="673"/>
      <c r="AF13" s="673"/>
      <c r="AG13" s="673"/>
      <c r="AH13" s="673"/>
      <c r="AI13" s="673"/>
      <c r="AJ13" s="673"/>
      <c r="AK13" s="673"/>
      <c r="AL13" s="637" t="s">
        <v>122</v>
      </c>
      <c r="AM13" s="638"/>
      <c r="AN13" s="638"/>
      <c r="AO13" s="674"/>
      <c r="AP13" s="631" t="s">
        <v>242</v>
      </c>
      <c r="AQ13" s="632"/>
      <c r="AR13" s="632"/>
      <c r="AS13" s="632"/>
      <c r="AT13" s="632"/>
      <c r="AU13" s="632"/>
      <c r="AV13" s="632"/>
      <c r="AW13" s="632"/>
      <c r="AX13" s="632"/>
      <c r="AY13" s="632"/>
      <c r="AZ13" s="632"/>
      <c r="BA13" s="632"/>
      <c r="BB13" s="632"/>
      <c r="BC13" s="632"/>
      <c r="BD13" s="632"/>
      <c r="BE13" s="632"/>
      <c r="BF13" s="633"/>
      <c r="BG13" s="634">
        <v>195266</v>
      </c>
      <c r="BH13" s="635"/>
      <c r="BI13" s="635"/>
      <c r="BJ13" s="635"/>
      <c r="BK13" s="635"/>
      <c r="BL13" s="635"/>
      <c r="BM13" s="635"/>
      <c r="BN13" s="636"/>
      <c r="BO13" s="672">
        <v>44.1</v>
      </c>
      <c r="BP13" s="672"/>
      <c r="BQ13" s="672"/>
      <c r="BR13" s="672"/>
      <c r="BS13" s="673" t="s">
        <v>122</v>
      </c>
      <c r="BT13" s="673"/>
      <c r="BU13" s="673"/>
      <c r="BV13" s="673"/>
      <c r="BW13" s="673"/>
      <c r="BX13" s="673"/>
      <c r="BY13" s="673"/>
      <c r="BZ13" s="673"/>
      <c r="CA13" s="673"/>
      <c r="CB13" s="713"/>
      <c r="CD13" s="631" t="s">
        <v>243</v>
      </c>
      <c r="CE13" s="632"/>
      <c r="CF13" s="632"/>
      <c r="CG13" s="632"/>
      <c r="CH13" s="632"/>
      <c r="CI13" s="632"/>
      <c r="CJ13" s="632"/>
      <c r="CK13" s="632"/>
      <c r="CL13" s="632"/>
      <c r="CM13" s="632"/>
      <c r="CN13" s="632"/>
      <c r="CO13" s="632"/>
      <c r="CP13" s="632"/>
      <c r="CQ13" s="633"/>
      <c r="CR13" s="634">
        <v>616796</v>
      </c>
      <c r="CS13" s="635"/>
      <c r="CT13" s="635"/>
      <c r="CU13" s="635"/>
      <c r="CV13" s="635"/>
      <c r="CW13" s="635"/>
      <c r="CX13" s="635"/>
      <c r="CY13" s="636"/>
      <c r="CZ13" s="672">
        <v>10.4</v>
      </c>
      <c r="DA13" s="672"/>
      <c r="DB13" s="672"/>
      <c r="DC13" s="672"/>
      <c r="DD13" s="640">
        <v>290928</v>
      </c>
      <c r="DE13" s="635"/>
      <c r="DF13" s="635"/>
      <c r="DG13" s="635"/>
      <c r="DH13" s="635"/>
      <c r="DI13" s="635"/>
      <c r="DJ13" s="635"/>
      <c r="DK13" s="635"/>
      <c r="DL13" s="635"/>
      <c r="DM13" s="635"/>
      <c r="DN13" s="635"/>
      <c r="DO13" s="635"/>
      <c r="DP13" s="636"/>
      <c r="DQ13" s="640">
        <v>383559</v>
      </c>
      <c r="DR13" s="635"/>
      <c r="DS13" s="635"/>
      <c r="DT13" s="635"/>
      <c r="DU13" s="635"/>
      <c r="DV13" s="635"/>
      <c r="DW13" s="635"/>
      <c r="DX13" s="635"/>
      <c r="DY13" s="635"/>
      <c r="DZ13" s="635"/>
      <c r="EA13" s="635"/>
      <c r="EB13" s="635"/>
      <c r="EC13" s="671"/>
    </row>
    <row r="14" spans="2:143" ht="11.25" customHeight="1" x14ac:dyDescent="0.15">
      <c r="B14" s="631" t="s">
        <v>244</v>
      </c>
      <c r="C14" s="632"/>
      <c r="D14" s="632"/>
      <c r="E14" s="632"/>
      <c r="F14" s="632"/>
      <c r="G14" s="632"/>
      <c r="H14" s="632"/>
      <c r="I14" s="632"/>
      <c r="J14" s="632"/>
      <c r="K14" s="632"/>
      <c r="L14" s="632"/>
      <c r="M14" s="632"/>
      <c r="N14" s="632"/>
      <c r="O14" s="632"/>
      <c r="P14" s="632"/>
      <c r="Q14" s="633"/>
      <c r="R14" s="634" t="s">
        <v>122</v>
      </c>
      <c r="S14" s="635"/>
      <c r="T14" s="635"/>
      <c r="U14" s="635"/>
      <c r="V14" s="635"/>
      <c r="W14" s="635"/>
      <c r="X14" s="635"/>
      <c r="Y14" s="636"/>
      <c r="Z14" s="672" t="s">
        <v>122</v>
      </c>
      <c r="AA14" s="672"/>
      <c r="AB14" s="672"/>
      <c r="AC14" s="672"/>
      <c r="AD14" s="673" t="s">
        <v>122</v>
      </c>
      <c r="AE14" s="673"/>
      <c r="AF14" s="673"/>
      <c r="AG14" s="673"/>
      <c r="AH14" s="673"/>
      <c r="AI14" s="673"/>
      <c r="AJ14" s="673"/>
      <c r="AK14" s="673"/>
      <c r="AL14" s="637" t="s">
        <v>122</v>
      </c>
      <c r="AM14" s="638"/>
      <c r="AN14" s="638"/>
      <c r="AO14" s="674"/>
      <c r="AP14" s="631" t="s">
        <v>245</v>
      </c>
      <c r="AQ14" s="632"/>
      <c r="AR14" s="632"/>
      <c r="AS14" s="632"/>
      <c r="AT14" s="632"/>
      <c r="AU14" s="632"/>
      <c r="AV14" s="632"/>
      <c r="AW14" s="632"/>
      <c r="AX14" s="632"/>
      <c r="AY14" s="632"/>
      <c r="AZ14" s="632"/>
      <c r="BA14" s="632"/>
      <c r="BB14" s="632"/>
      <c r="BC14" s="632"/>
      <c r="BD14" s="632"/>
      <c r="BE14" s="632"/>
      <c r="BF14" s="633"/>
      <c r="BG14" s="634">
        <v>14349</v>
      </c>
      <c r="BH14" s="635"/>
      <c r="BI14" s="635"/>
      <c r="BJ14" s="635"/>
      <c r="BK14" s="635"/>
      <c r="BL14" s="635"/>
      <c r="BM14" s="635"/>
      <c r="BN14" s="636"/>
      <c r="BO14" s="672">
        <v>3.2</v>
      </c>
      <c r="BP14" s="672"/>
      <c r="BQ14" s="672"/>
      <c r="BR14" s="672"/>
      <c r="BS14" s="673" t="s">
        <v>122</v>
      </c>
      <c r="BT14" s="673"/>
      <c r="BU14" s="673"/>
      <c r="BV14" s="673"/>
      <c r="BW14" s="673"/>
      <c r="BX14" s="673"/>
      <c r="BY14" s="673"/>
      <c r="BZ14" s="673"/>
      <c r="CA14" s="673"/>
      <c r="CB14" s="713"/>
      <c r="CD14" s="631" t="s">
        <v>246</v>
      </c>
      <c r="CE14" s="632"/>
      <c r="CF14" s="632"/>
      <c r="CG14" s="632"/>
      <c r="CH14" s="632"/>
      <c r="CI14" s="632"/>
      <c r="CJ14" s="632"/>
      <c r="CK14" s="632"/>
      <c r="CL14" s="632"/>
      <c r="CM14" s="632"/>
      <c r="CN14" s="632"/>
      <c r="CO14" s="632"/>
      <c r="CP14" s="632"/>
      <c r="CQ14" s="633"/>
      <c r="CR14" s="634">
        <v>389658</v>
      </c>
      <c r="CS14" s="635"/>
      <c r="CT14" s="635"/>
      <c r="CU14" s="635"/>
      <c r="CV14" s="635"/>
      <c r="CW14" s="635"/>
      <c r="CX14" s="635"/>
      <c r="CY14" s="636"/>
      <c r="CZ14" s="672">
        <v>6.5</v>
      </c>
      <c r="DA14" s="672"/>
      <c r="DB14" s="672"/>
      <c r="DC14" s="672"/>
      <c r="DD14" s="640">
        <v>40898</v>
      </c>
      <c r="DE14" s="635"/>
      <c r="DF14" s="635"/>
      <c r="DG14" s="635"/>
      <c r="DH14" s="635"/>
      <c r="DI14" s="635"/>
      <c r="DJ14" s="635"/>
      <c r="DK14" s="635"/>
      <c r="DL14" s="635"/>
      <c r="DM14" s="635"/>
      <c r="DN14" s="635"/>
      <c r="DO14" s="635"/>
      <c r="DP14" s="636"/>
      <c r="DQ14" s="640">
        <v>239158</v>
      </c>
      <c r="DR14" s="635"/>
      <c r="DS14" s="635"/>
      <c r="DT14" s="635"/>
      <c r="DU14" s="635"/>
      <c r="DV14" s="635"/>
      <c r="DW14" s="635"/>
      <c r="DX14" s="635"/>
      <c r="DY14" s="635"/>
      <c r="DZ14" s="635"/>
      <c r="EA14" s="635"/>
      <c r="EB14" s="635"/>
      <c r="EC14" s="671"/>
    </row>
    <row r="15" spans="2:143" ht="11.25" customHeight="1" x14ac:dyDescent="0.15">
      <c r="B15" s="631" t="s">
        <v>247</v>
      </c>
      <c r="C15" s="632"/>
      <c r="D15" s="632"/>
      <c r="E15" s="632"/>
      <c r="F15" s="632"/>
      <c r="G15" s="632"/>
      <c r="H15" s="632"/>
      <c r="I15" s="632"/>
      <c r="J15" s="632"/>
      <c r="K15" s="632"/>
      <c r="L15" s="632"/>
      <c r="M15" s="632"/>
      <c r="N15" s="632"/>
      <c r="O15" s="632"/>
      <c r="P15" s="632"/>
      <c r="Q15" s="633"/>
      <c r="R15" s="634">
        <v>5151</v>
      </c>
      <c r="S15" s="635"/>
      <c r="T15" s="635"/>
      <c r="U15" s="635"/>
      <c r="V15" s="635"/>
      <c r="W15" s="635"/>
      <c r="X15" s="635"/>
      <c r="Y15" s="636"/>
      <c r="Z15" s="672">
        <v>0.1</v>
      </c>
      <c r="AA15" s="672"/>
      <c r="AB15" s="672"/>
      <c r="AC15" s="672"/>
      <c r="AD15" s="673">
        <v>5151</v>
      </c>
      <c r="AE15" s="673"/>
      <c r="AF15" s="673"/>
      <c r="AG15" s="673"/>
      <c r="AH15" s="673"/>
      <c r="AI15" s="673"/>
      <c r="AJ15" s="673"/>
      <c r="AK15" s="673"/>
      <c r="AL15" s="637">
        <v>0.2</v>
      </c>
      <c r="AM15" s="638"/>
      <c r="AN15" s="638"/>
      <c r="AO15" s="674"/>
      <c r="AP15" s="631" t="s">
        <v>248</v>
      </c>
      <c r="AQ15" s="632"/>
      <c r="AR15" s="632"/>
      <c r="AS15" s="632"/>
      <c r="AT15" s="632"/>
      <c r="AU15" s="632"/>
      <c r="AV15" s="632"/>
      <c r="AW15" s="632"/>
      <c r="AX15" s="632"/>
      <c r="AY15" s="632"/>
      <c r="AZ15" s="632"/>
      <c r="BA15" s="632"/>
      <c r="BB15" s="632"/>
      <c r="BC15" s="632"/>
      <c r="BD15" s="632"/>
      <c r="BE15" s="632"/>
      <c r="BF15" s="633"/>
      <c r="BG15" s="634">
        <v>38493</v>
      </c>
      <c r="BH15" s="635"/>
      <c r="BI15" s="635"/>
      <c r="BJ15" s="635"/>
      <c r="BK15" s="635"/>
      <c r="BL15" s="635"/>
      <c r="BM15" s="635"/>
      <c r="BN15" s="636"/>
      <c r="BO15" s="672">
        <v>8.6999999999999993</v>
      </c>
      <c r="BP15" s="672"/>
      <c r="BQ15" s="672"/>
      <c r="BR15" s="672"/>
      <c r="BS15" s="673" t="s">
        <v>122</v>
      </c>
      <c r="BT15" s="673"/>
      <c r="BU15" s="673"/>
      <c r="BV15" s="673"/>
      <c r="BW15" s="673"/>
      <c r="BX15" s="673"/>
      <c r="BY15" s="673"/>
      <c r="BZ15" s="673"/>
      <c r="CA15" s="673"/>
      <c r="CB15" s="713"/>
      <c r="CD15" s="631" t="s">
        <v>249</v>
      </c>
      <c r="CE15" s="632"/>
      <c r="CF15" s="632"/>
      <c r="CG15" s="632"/>
      <c r="CH15" s="632"/>
      <c r="CI15" s="632"/>
      <c r="CJ15" s="632"/>
      <c r="CK15" s="632"/>
      <c r="CL15" s="632"/>
      <c r="CM15" s="632"/>
      <c r="CN15" s="632"/>
      <c r="CO15" s="632"/>
      <c r="CP15" s="632"/>
      <c r="CQ15" s="633"/>
      <c r="CR15" s="634">
        <v>425167</v>
      </c>
      <c r="CS15" s="635"/>
      <c r="CT15" s="635"/>
      <c r="CU15" s="635"/>
      <c r="CV15" s="635"/>
      <c r="CW15" s="635"/>
      <c r="CX15" s="635"/>
      <c r="CY15" s="636"/>
      <c r="CZ15" s="672">
        <v>7.1</v>
      </c>
      <c r="DA15" s="672"/>
      <c r="DB15" s="672"/>
      <c r="DC15" s="672"/>
      <c r="DD15" s="640">
        <v>3160</v>
      </c>
      <c r="DE15" s="635"/>
      <c r="DF15" s="635"/>
      <c r="DG15" s="635"/>
      <c r="DH15" s="635"/>
      <c r="DI15" s="635"/>
      <c r="DJ15" s="635"/>
      <c r="DK15" s="635"/>
      <c r="DL15" s="635"/>
      <c r="DM15" s="635"/>
      <c r="DN15" s="635"/>
      <c r="DO15" s="635"/>
      <c r="DP15" s="636"/>
      <c r="DQ15" s="640">
        <v>360904</v>
      </c>
      <c r="DR15" s="635"/>
      <c r="DS15" s="635"/>
      <c r="DT15" s="635"/>
      <c r="DU15" s="635"/>
      <c r="DV15" s="635"/>
      <c r="DW15" s="635"/>
      <c r="DX15" s="635"/>
      <c r="DY15" s="635"/>
      <c r="DZ15" s="635"/>
      <c r="EA15" s="635"/>
      <c r="EB15" s="635"/>
      <c r="EC15" s="671"/>
    </row>
    <row r="16" spans="2:143" ht="11.25" customHeight="1" x14ac:dyDescent="0.15">
      <c r="B16" s="631" t="s">
        <v>250</v>
      </c>
      <c r="C16" s="632"/>
      <c r="D16" s="632"/>
      <c r="E16" s="632"/>
      <c r="F16" s="632"/>
      <c r="G16" s="632"/>
      <c r="H16" s="632"/>
      <c r="I16" s="632"/>
      <c r="J16" s="632"/>
      <c r="K16" s="632"/>
      <c r="L16" s="632"/>
      <c r="M16" s="632"/>
      <c r="N16" s="632"/>
      <c r="O16" s="632"/>
      <c r="P16" s="632"/>
      <c r="Q16" s="633"/>
      <c r="R16" s="634">
        <v>8086</v>
      </c>
      <c r="S16" s="635"/>
      <c r="T16" s="635"/>
      <c r="U16" s="635"/>
      <c r="V16" s="635"/>
      <c r="W16" s="635"/>
      <c r="X16" s="635"/>
      <c r="Y16" s="636"/>
      <c r="Z16" s="672">
        <v>0.1</v>
      </c>
      <c r="AA16" s="672"/>
      <c r="AB16" s="672"/>
      <c r="AC16" s="672"/>
      <c r="AD16" s="673">
        <v>8086</v>
      </c>
      <c r="AE16" s="673"/>
      <c r="AF16" s="673"/>
      <c r="AG16" s="673"/>
      <c r="AH16" s="673"/>
      <c r="AI16" s="673"/>
      <c r="AJ16" s="673"/>
      <c r="AK16" s="673"/>
      <c r="AL16" s="637">
        <v>0.3</v>
      </c>
      <c r="AM16" s="638"/>
      <c r="AN16" s="638"/>
      <c r="AO16" s="674"/>
      <c r="AP16" s="631" t="s">
        <v>251</v>
      </c>
      <c r="AQ16" s="632"/>
      <c r="AR16" s="632"/>
      <c r="AS16" s="632"/>
      <c r="AT16" s="632"/>
      <c r="AU16" s="632"/>
      <c r="AV16" s="632"/>
      <c r="AW16" s="632"/>
      <c r="AX16" s="632"/>
      <c r="AY16" s="632"/>
      <c r="AZ16" s="632"/>
      <c r="BA16" s="632"/>
      <c r="BB16" s="632"/>
      <c r="BC16" s="632"/>
      <c r="BD16" s="632"/>
      <c r="BE16" s="632"/>
      <c r="BF16" s="633"/>
      <c r="BG16" s="634" t="s">
        <v>122</v>
      </c>
      <c r="BH16" s="635"/>
      <c r="BI16" s="635"/>
      <c r="BJ16" s="635"/>
      <c r="BK16" s="635"/>
      <c r="BL16" s="635"/>
      <c r="BM16" s="635"/>
      <c r="BN16" s="636"/>
      <c r="BO16" s="672" t="s">
        <v>122</v>
      </c>
      <c r="BP16" s="672"/>
      <c r="BQ16" s="672"/>
      <c r="BR16" s="672"/>
      <c r="BS16" s="673" t="s">
        <v>122</v>
      </c>
      <c r="BT16" s="673"/>
      <c r="BU16" s="673"/>
      <c r="BV16" s="673"/>
      <c r="BW16" s="673"/>
      <c r="BX16" s="673"/>
      <c r="BY16" s="673"/>
      <c r="BZ16" s="673"/>
      <c r="CA16" s="673"/>
      <c r="CB16" s="713"/>
      <c r="CD16" s="631" t="s">
        <v>252</v>
      </c>
      <c r="CE16" s="632"/>
      <c r="CF16" s="632"/>
      <c r="CG16" s="632"/>
      <c r="CH16" s="632"/>
      <c r="CI16" s="632"/>
      <c r="CJ16" s="632"/>
      <c r="CK16" s="632"/>
      <c r="CL16" s="632"/>
      <c r="CM16" s="632"/>
      <c r="CN16" s="632"/>
      <c r="CO16" s="632"/>
      <c r="CP16" s="632"/>
      <c r="CQ16" s="633"/>
      <c r="CR16" s="634">
        <v>495647</v>
      </c>
      <c r="CS16" s="635"/>
      <c r="CT16" s="635"/>
      <c r="CU16" s="635"/>
      <c r="CV16" s="635"/>
      <c r="CW16" s="635"/>
      <c r="CX16" s="635"/>
      <c r="CY16" s="636"/>
      <c r="CZ16" s="672">
        <v>8.3000000000000007</v>
      </c>
      <c r="DA16" s="672"/>
      <c r="DB16" s="672"/>
      <c r="DC16" s="672"/>
      <c r="DD16" s="640" t="s">
        <v>122</v>
      </c>
      <c r="DE16" s="635"/>
      <c r="DF16" s="635"/>
      <c r="DG16" s="635"/>
      <c r="DH16" s="635"/>
      <c r="DI16" s="635"/>
      <c r="DJ16" s="635"/>
      <c r="DK16" s="635"/>
      <c r="DL16" s="635"/>
      <c r="DM16" s="635"/>
      <c r="DN16" s="635"/>
      <c r="DO16" s="635"/>
      <c r="DP16" s="636"/>
      <c r="DQ16" s="640">
        <v>10203</v>
      </c>
      <c r="DR16" s="635"/>
      <c r="DS16" s="635"/>
      <c r="DT16" s="635"/>
      <c r="DU16" s="635"/>
      <c r="DV16" s="635"/>
      <c r="DW16" s="635"/>
      <c r="DX16" s="635"/>
      <c r="DY16" s="635"/>
      <c r="DZ16" s="635"/>
      <c r="EA16" s="635"/>
      <c r="EB16" s="635"/>
      <c r="EC16" s="671"/>
    </row>
    <row r="17" spans="2:133" ht="11.25" customHeight="1" x14ac:dyDescent="0.15">
      <c r="B17" s="631" t="s">
        <v>253</v>
      </c>
      <c r="C17" s="632"/>
      <c r="D17" s="632"/>
      <c r="E17" s="632"/>
      <c r="F17" s="632"/>
      <c r="G17" s="632"/>
      <c r="H17" s="632"/>
      <c r="I17" s="632"/>
      <c r="J17" s="632"/>
      <c r="K17" s="632"/>
      <c r="L17" s="632"/>
      <c r="M17" s="632"/>
      <c r="N17" s="632"/>
      <c r="O17" s="632"/>
      <c r="P17" s="632"/>
      <c r="Q17" s="633"/>
      <c r="R17" s="634">
        <v>19158</v>
      </c>
      <c r="S17" s="635"/>
      <c r="T17" s="635"/>
      <c r="U17" s="635"/>
      <c r="V17" s="635"/>
      <c r="W17" s="635"/>
      <c r="X17" s="635"/>
      <c r="Y17" s="636"/>
      <c r="Z17" s="672">
        <v>0.3</v>
      </c>
      <c r="AA17" s="672"/>
      <c r="AB17" s="672"/>
      <c r="AC17" s="672"/>
      <c r="AD17" s="673">
        <v>19158</v>
      </c>
      <c r="AE17" s="673"/>
      <c r="AF17" s="673"/>
      <c r="AG17" s="673"/>
      <c r="AH17" s="673"/>
      <c r="AI17" s="673"/>
      <c r="AJ17" s="673"/>
      <c r="AK17" s="673"/>
      <c r="AL17" s="637">
        <v>0.6</v>
      </c>
      <c r="AM17" s="638"/>
      <c r="AN17" s="638"/>
      <c r="AO17" s="674"/>
      <c r="AP17" s="631" t="s">
        <v>254</v>
      </c>
      <c r="AQ17" s="632"/>
      <c r="AR17" s="632"/>
      <c r="AS17" s="632"/>
      <c r="AT17" s="632"/>
      <c r="AU17" s="632"/>
      <c r="AV17" s="632"/>
      <c r="AW17" s="632"/>
      <c r="AX17" s="632"/>
      <c r="AY17" s="632"/>
      <c r="AZ17" s="632"/>
      <c r="BA17" s="632"/>
      <c r="BB17" s="632"/>
      <c r="BC17" s="632"/>
      <c r="BD17" s="632"/>
      <c r="BE17" s="632"/>
      <c r="BF17" s="633"/>
      <c r="BG17" s="634" t="s">
        <v>122</v>
      </c>
      <c r="BH17" s="635"/>
      <c r="BI17" s="635"/>
      <c r="BJ17" s="635"/>
      <c r="BK17" s="635"/>
      <c r="BL17" s="635"/>
      <c r="BM17" s="635"/>
      <c r="BN17" s="636"/>
      <c r="BO17" s="672" t="s">
        <v>122</v>
      </c>
      <c r="BP17" s="672"/>
      <c r="BQ17" s="672"/>
      <c r="BR17" s="672"/>
      <c r="BS17" s="673" t="s">
        <v>122</v>
      </c>
      <c r="BT17" s="673"/>
      <c r="BU17" s="673"/>
      <c r="BV17" s="673"/>
      <c r="BW17" s="673"/>
      <c r="BX17" s="673"/>
      <c r="BY17" s="673"/>
      <c r="BZ17" s="673"/>
      <c r="CA17" s="673"/>
      <c r="CB17" s="713"/>
      <c r="CD17" s="631" t="s">
        <v>255</v>
      </c>
      <c r="CE17" s="632"/>
      <c r="CF17" s="632"/>
      <c r="CG17" s="632"/>
      <c r="CH17" s="632"/>
      <c r="CI17" s="632"/>
      <c r="CJ17" s="632"/>
      <c r="CK17" s="632"/>
      <c r="CL17" s="632"/>
      <c r="CM17" s="632"/>
      <c r="CN17" s="632"/>
      <c r="CO17" s="632"/>
      <c r="CP17" s="632"/>
      <c r="CQ17" s="633"/>
      <c r="CR17" s="634">
        <v>643016</v>
      </c>
      <c r="CS17" s="635"/>
      <c r="CT17" s="635"/>
      <c r="CU17" s="635"/>
      <c r="CV17" s="635"/>
      <c r="CW17" s="635"/>
      <c r="CX17" s="635"/>
      <c r="CY17" s="636"/>
      <c r="CZ17" s="672">
        <v>10.8</v>
      </c>
      <c r="DA17" s="672"/>
      <c r="DB17" s="672"/>
      <c r="DC17" s="672"/>
      <c r="DD17" s="640" t="s">
        <v>122</v>
      </c>
      <c r="DE17" s="635"/>
      <c r="DF17" s="635"/>
      <c r="DG17" s="635"/>
      <c r="DH17" s="635"/>
      <c r="DI17" s="635"/>
      <c r="DJ17" s="635"/>
      <c r="DK17" s="635"/>
      <c r="DL17" s="635"/>
      <c r="DM17" s="635"/>
      <c r="DN17" s="635"/>
      <c r="DO17" s="635"/>
      <c r="DP17" s="636"/>
      <c r="DQ17" s="640">
        <v>563629</v>
      </c>
      <c r="DR17" s="635"/>
      <c r="DS17" s="635"/>
      <c r="DT17" s="635"/>
      <c r="DU17" s="635"/>
      <c r="DV17" s="635"/>
      <c r="DW17" s="635"/>
      <c r="DX17" s="635"/>
      <c r="DY17" s="635"/>
      <c r="DZ17" s="635"/>
      <c r="EA17" s="635"/>
      <c r="EB17" s="635"/>
      <c r="EC17" s="671"/>
    </row>
    <row r="18" spans="2:133" ht="11.25" customHeight="1" x14ac:dyDescent="0.15">
      <c r="B18" s="631" t="s">
        <v>256</v>
      </c>
      <c r="C18" s="632"/>
      <c r="D18" s="632"/>
      <c r="E18" s="632"/>
      <c r="F18" s="632"/>
      <c r="G18" s="632"/>
      <c r="H18" s="632"/>
      <c r="I18" s="632"/>
      <c r="J18" s="632"/>
      <c r="K18" s="632"/>
      <c r="L18" s="632"/>
      <c r="M18" s="632"/>
      <c r="N18" s="632"/>
      <c r="O18" s="632"/>
      <c r="P18" s="632"/>
      <c r="Q18" s="633"/>
      <c r="R18" s="634">
        <v>1607</v>
      </c>
      <c r="S18" s="635"/>
      <c r="T18" s="635"/>
      <c r="U18" s="635"/>
      <c r="V18" s="635"/>
      <c r="W18" s="635"/>
      <c r="X18" s="635"/>
      <c r="Y18" s="636"/>
      <c r="Z18" s="672">
        <v>0</v>
      </c>
      <c r="AA18" s="672"/>
      <c r="AB18" s="672"/>
      <c r="AC18" s="672"/>
      <c r="AD18" s="673">
        <v>1607</v>
      </c>
      <c r="AE18" s="673"/>
      <c r="AF18" s="673"/>
      <c r="AG18" s="673"/>
      <c r="AH18" s="673"/>
      <c r="AI18" s="673"/>
      <c r="AJ18" s="673"/>
      <c r="AK18" s="673"/>
      <c r="AL18" s="637">
        <v>0.1</v>
      </c>
      <c r="AM18" s="638"/>
      <c r="AN18" s="638"/>
      <c r="AO18" s="674"/>
      <c r="AP18" s="631" t="s">
        <v>257</v>
      </c>
      <c r="AQ18" s="632"/>
      <c r="AR18" s="632"/>
      <c r="AS18" s="632"/>
      <c r="AT18" s="632"/>
      <c r="AU18" s="632"/>
      <c r="AV18" s="632"/>
      <c r="AW18" s="632"/>
      <c r="AX18" s="632"/>
      <c r="AY18" s="632"/>
      <c r="AZ18" s="632"/>
      <c r="BA18" s="632"/>
      <c r="BB18" s="632"/>
      <c r="BC18" s="632"/>
      <c r="BD18" s="632"/>
      <c r="BE18" s="632"/>
      <c r="BF18" s="633"/>
      <c r="BG18" s="634" t="s">
        <v>122</v>
      </c>
      <c r="BH18" s="635"/>
      <c r="BI18" s="635"/>
      <c r="BJ18" s="635"/>
      <c r="BK18" s="635"/>
      <c r="BL18" s="635"/>
      <c r="BM18" s="635"/>
      <c r="BN18" s="636"/>
      <c r="BO18" s="672" t="s">
        <v>122</v>
      </c>
      <c r="BP18" s="672"/>
      <c r="BQ18" s="672"/>
      <c r="BR18" s="672"/>
      <c r="BS18" s="673" t="s">
        <v>122</v>
      </c>
      <c r="BT18" s="673"/>
      <c r="BU18" s="673"/>
      <c r="BV18" s="673"/>
      <c r="BW18" s="673"/>
      <c r="BX18" s="673"/>
      <c r="BY18" s="673"/>
      <c r="BZ18" s="673"/>
      <c r="CA18" s="673"/>
      <c r="CB18" s="713"/>
      <c r="CD18" s="631" t="s">
        <v>258</v>
      </c>
      <c r="CE18" s="632"/>
      <c r="CF18" s="632"/>
      <c r="CG18" s="632"/>
      <c r="CH18" s="632"/>
      <c r="CI18" s="632"/>
      <c r="CJ18" s="632"/>
      <c r="CK18" s="632"/>
      <c r="CL18" s="632"/>
      <c r="CM18" s="632"/>
      <c r="CN18" s="632"/>
      <c r="CO18" s="632"/>
      <c r="CP18" s="632"/>
      <c r="CQ18" s="633"/>
      <c r="CR18" s="634" t="s">
        <v>122</v>
      </c>
      <c r="CS18" s="635"/>
      <c r="CT18" s="635"/>
      <c r="CU18" s="635"/>
      <c r="CV18" s="635"/>
      <c r="CW18" s="635"/>
      <c r="CX18" s="635"/>
      <c r="CY18" s="636"/>
      <c r="CZ18" s="672" t="s">
        <v>122</v>
      </c>
      <c r="DA18" s="672"/>
      <c r="DB18" s="672"/>
      <c r="DC18" s="672"/>
      <c r="DD18" s="640" t="s">
        <v>122</v>
      </c>
      <c r="DE18" s="635"/>
      <c r="DF18" s="635"/>
      <c r="DG18" s="635"/>
      <c r="DH18" s="635"/>
      <c r="DI18" s="635"/>
      <c r="DJ18" s="635"/>
      <c r="DK18" s="635"/>
      <c r="DL18" s="635"/>
      <c r="DM18" s="635"/>
      <c r="DN18" s="635"/>
      <c r="DO18" s="635"/>
      <c r="DP18" s="636"/>
      <c r="DQ18" s="640" t="s">
        <v>122</v>
      </c>
      <c r="DR18" s="635"/>
      <c r="DS18" s="635"/>
      <c r="DT18" s="635"/>
      <c r="DU18" s="635"/>
      <c r="DV18" s="635"/>
      <c r="DW18" s="635"/>
      <c r="DX18" s="635"/>
      <c r="DY18" s="635"/>
      <c r="DZ18" s="635"/>
      <c r="EA18" s="635"/>
      <c r="EB18" s="635"/>
      <c r="EC18" s="671"/>
    </row>
    <row r="19" spans="2:133" ht="11.25" customHeight="1" x14ac:dyDescent="0.15">
      <c r="B19" s="631" t="s">
        <v>259</v>
      </c>
      <c r="C19" s="632"/>
      <c r="D19" s="632"/>
      <c r="E19" s="632"/>
      <c r="F19" s="632"/>
      <c r="G19" s="632"/>
      <c r="H19" s="632"/>
      <c r="I19" s="632"/>
      <c r="J19" s="632"/>
      <c r="K19" s="632"/>
      <c r="L19" s="632"/>
      <c r="M19" s="632"/>
      <c r="N19" s="632"/>
      <c r="O19" s="632"/>
      <c r="P19" s="632"/>
      <c r="Q19" s="633"/>
      <c r="R19" s="634">
        <v>16256</v>
      </c>
      <c r="S19" s="635"/>
      <c r="T19" s="635"/>
      <c r="U19" s="635"/>
      <c r="V19" s="635"/>
      <c r="W19" s="635"/>
      <c r="X19" s="635"/>
      <c r="Y19" s="636"/>
      <c r="Z19" s="672">
        <v>0.3</v>
      </c>
      <c r="AA19" s="672"/>
      <c r="AB19" s="672"/>
      <c r="AC19" s="672"/>
      <c r="AD19" s="673">
        <v>16256</v>
      </c>
      <c r="AE19" s="673"/>
      <c r="AF19" s="673"/>
      <c r="AG19" s="673"/>
      <c r="AH19" s="673"/>
      <c r="AI19" s="673"/>
      <c r="AJ19" s="673"/>
      <c r="AK19" s="673"/>
      <c r="AL19" s="637">
        <v>0.5</v>
      </c>
      <c r="AM19" s="638"/>
      <c r="AN19" s="638"/>
      <c r="AO19" s="674"/>
      <c r="AP19" s="631" t="s">
        <v>260</v>
      </c>
      <c r="AQ19" s="632"/>
      <c r="AR19" s="632"/>
      <c r="AS19" s="632"/>
      <c r="AT19" s="632"/>
      <c r="AU19" s="632"/>
      <c r="AV19" s="632"/>
      <c r="AW19" s="632"/>
      <c r="AX19" s="632"/>
      <c r="AY19" s="632"/>
      <c r="AZ19" s="632"/>
      <c r="BA19" s="632"/>
      <c r="BB19" s="632"/>
      <c r="BC19" s="632"/>
      <c r="BD19" s="632"/>
      <c r="BE19" s="632"/>
      <c r="BF19" s="633"/>
      <c r="BG19" s="634" t="s">
        <v>122</v>
      </c>
      <c r="BH19" s="635"/>
      <c r="BI19" s="635"/>
      <c r="BJ19" s="635"/>
      <c r="BK19" s="635"/>
      <c r="BL19" s="635"/>
      <c r="BM19" s="635"/>
      <c r="BN19" s="636"/>
      <c r="BO19" s="672" t="s">
        <v>122</v>
      </c>
      <c r="BP19" s="672"/>
      <c r="BQ19" s="672"/>
      <c r="BR19" s="672"/>
      <c r="BS19" s="673" t="s">
        <v>122</v>
      </c>
      <c r="BT19" s="673"/>
      <c r="BU19" s="673"/>
      <c r="BV19" s="673"/>
      <c r="BW19" s="673"/>
      <c r="BX19" s="673"/>
      <c r="BY19" s="673"/>
      <c r="BZ19" s="673"/>
      <c r="CA19" s="673"/>
      <c r="CB19" s="713"/>
      <c r="CD19" s="631" t="s">
        <v>261</v>
      </c>
      <c r="CE19" s="632"/>
      <c r="CF19" s="632"/>
      <c r="CG19" s="632"/>
      <c r="CH19" s="632"/>
      <c r="CI19" s="632"/>
      <c r="CJ19" s="632"/>
      <c r="CK19" s="632"/>
      <c r="CL19" s="632"/>
      <c r="CM19" s="632"/>
      <c r="CN19" s="632"/>
      <c r="CO19" s="632"/>
      <c r="CP19" s="632"/>
      <c r="CQ19" s="633"/>
      <c r="CR19" s="634" t="s">
        <v>122</v>
      </c>
      <c r="CS19" s="635"/>
      <c r="CT19" s="635"/>
      <c r="CU19" s="635"/>
      <c r="CV19" s="635"/>
      <c r="CW19" s="635"/>
      <c r="CX19" s="635"/>
      <c r="CY19" s="636"/>
      <c r="CZ19" s="672" t="s">
        <v>122</v>
      </c>
      <c r="DA19" s="672"/>
      <c r="DB19" s="672"/>
      <c r="DC19" s="672"/>
      <c r="DD19" s="640" t="s">
        <v>122</v>
      </c>
      <c r="DE19" s="635"/>
      <c r="DF19" s="635"/>
      <c r="DG19" s="635"/>
      <c r="DH19" s="635"/>
      <c r="DI19" s="635"/>
      <c r="DJ19" s="635"/>
      <c r="DK19" s="635"/>
      <c r="DL19" s="635"/>
      <c r="DM19" s="635"/>
      <c r="DN19" s="635"/>
      <c r="DO19" s="635"/>
      <c r="DP19" s="636"/>
      <c r="DQ19" s="640" t="s">
        <v>122</v>
      </c>
      <c r="DR19" s="635"/>
      <c r="DS19" s="635"/>
      <c r="DT19" s="635"/>
      <c r="DU19" s="635"/>
      <c r="DV19" s="635"/>
      <c r="DW19" s="635"/>
      <c r="DX19" s="635"/>
      <c r="DY19" s="635"/>
      <c r="DZ19" s="635"/>
      <c r="EA19" s="635"/>
      <c r="EB19" s="635"/>
      <c r="EC19" s="671"/>
    </row>
    <row r="20" spans="2:133" ht="11.25" customHeight="1" x14ac:dyDescent="0.15">
      <c r="B20" s="701" t="s">
        <v>262</v>
      </c>
      <c r="C20" s="702"/>
      <c r="D20" s="702"/>
      <c r="E20" s="702"/>
      <c r="F20" s="702"/>
      <c r="G20" s="702"/>
      <c r="H20" s="702"/>
      <c r="I20" s="702"/>
      <c r="J20" s="702"/>
      <c r="K20" s="702"/>
      <c r="L20" s="702"/>
      <c r="M20" s="702"/>
      <c r="N20" s="702"/>
      <c r="O20" s="702"/>
      <c r="P20" s="702"/>
      <c r="Q20" s="703"/>
      <c r="R20" s="634">
        <v>1295</v>
      </c>
      <c r="S20" s="635"/>
      <c r="T20" s="635"/>
      <c r="U20" s="635"/>
      <c r="V20" s="635"/>
      <c r="W20" s="635"/>
      <c r="X20" s="635"/>
      <c r="Y20" s="636"/>
      <c r="Z20" s="672">
        <v>0</v>
      </c>
      <c r="AA20" s="672"/>
      <c r="AB20" s="672"/>
      <c r="AC20" s="672"/>
      <c r="AD20" s="673">
        <v>1295</v>
      </c>
      <c r="AE20" s="673"/>
      <c r="AF20" s="673"/>
      <c r="AG20" s="673"/>
      <c r="AH20" s="673"/>
      <c r="AI20" s="673"/>
      <c r="AJ20" s="673"/>
      <c r="AK20" s="673"/>
      <c r="AL20" s="637">
        <v>0</v>
      </c>
      <c r="AM20" s="638"/>
      <c r="AN20" s="638"/>
      <c r="AO20" s="674"/>
      <c r="AP20" s="631" t="s">
        <v>263</v>
      </c>
      <c r="AQ20" s="632"/>
      <c r="AR20" s="632"/>
      <c r="AS20" s="632"/>
      <c r="AT20" s="632"/>
      <c r="AU20" s="632"/>
      <c r="AV20" s="632"/>
      <c r="AW20" s="632"/>
      <c r="AX20" s="632"/>
      <c r="AY20" s="632"/>
      <c r="AZ20" s="632"/>
      <c r="BA20" s="632"/>
      <c r="BB20" s="632"/>
      <c r="BC20" s="632"/>
      <c r="BD20" s="632"/>
      <c r="BE20" s="632"/>
      <c r="BF20" s="633"/>
      <c r="BG20" s="634" t="s">
        <v>122</v>
      </c>
      <c r="BH20" s="635"/>
      <c r="BI20" s="635"/>
      <c r="BJ20" s="635"/>
      <c r="BK20" s="635"/>
      <c r="BL20" s="635"/>
      <c r="BM20" s="635"/>
      <c r="BN20" s="636"/>
      <c r="BO20" s="672" t="s">
        <v>122</v>
      </c>
      <c r="BP20" s="672"/>
      <c r="BQ20" s="672"/>
      <c r="BR20" s="672"/>
      <c r="BS20" s="673" t="s">
        <v>122</v>
      </c>
      <c r="BT20" s="673"/>
      <c r="BU20" s="673"/>
      <c r="BV20" s="673"/>
      <c r="BW20" s="673"/>
      <c r="BX20" s="673"/>
      <c r="BY20" s="673"/>
      <c r="BZ20" s="673"/>
      <c r="CA20" s="673"/>
      <c r="CB20" s="713"/>
      <c r="CD20" s="631" t="s">
        <v>264</v>
      </c>
      <c r="CE20" s="632"/>
      <c r="CF20" s="632"/>
      <c r="CG20" s="632"/>
      <c r="CH20" s="632"/>
      <c r="CI20" s="632"/>
      <c r="CJ20" s="632"/>
      <c r="CK20" s="632"/>
      <c r="CL20" s="632"/>
      <c r="CM20" s="632"/>
      <c r="CN20" s="632"/>
      <c r="CO20" s="632"/>
      <c r="CP20" s="632"/>
      <c r="CQ20" s="633"/>
      <c r="CR20" s="634">
        <v>5958098</v>
      </c>
      <c r="CS20" s="635"/>
      <c r="CT20" s="635"/>
      <c r="CU20" s="635"/>
      <c r="CV20" s="635"/>
      <c r="CW20" s="635"/>
      <c r="CX20" s="635"/>
      <c r="CY20" s="636"/>
      <c r="CZ20" s="672">
        <v>100</v>
      </c>
      <c r="DA20" s="672"/>
      <c r="DB20" s="672"/>
      <c r="DC20" s="672"/>
      <c r="DD20" s="640">
        <v>744898</v>
      </c>
      <c r="DE20" s="635"/>
      <c r="DF20" s="635"/>
      <c r="DG20" s="635"/>
      <c r="DH20" s="635"/>
      <c r="DI20" s="635"/>
      <c r="DJ20" s="635"/>
      <c r="DK20" s="635"/>
      <c r="DL20" s="635"/>
      <c r="DM20" s="635"/>
      <c r="DN20" s="635"/>
      <c r="DO20" s="635"/>
      <c r="DP20" s="636"/>
      <c r="DQ20" s="640">
        <v>3451326</v>
      </c>
      <c r="DR20" s="635"/>
      <c r="DS20" s="635"/>
      <c r="DT20" s="635"/>
      <c r="DU20" s="635"/>
      <c r="DV20" s="635"/>
      <c r="DW20" s="635"/>
      <c r="DX20" s="635"/>
      <c r="DY20" s="635"/>
      <c r="DZ20" s="635"/>
      <c r="EA20" s="635"/>
      <c r="EB20" s="635"/>
      <c r="EC20" s="671"/>
    </row>
    <row r="21" spans="2:133" ht="11.25" customHeight="1" x14ac:dyDescent="0.15">
      <c r="B21" s="631" t="s">
        <v>265</v>
      </c>
      <c r="C21" s="632"/>
      <c r="D21" s="632"/>
      <c r="E21" s="632"/>
      <c r="F21" s="632"/>
      <c r="G21" s="632"/>
      <c r="H21" s="632"/>
      <c r="I21" s="632"/>
      <c r="J21" s="632"/>
      <c r="K21" s="632"/>
      <c r="L21" s="632"/>
      <c r="M21" s="632"/>
      <c r="N21" s="632"/>
      <c r="O21" s="632"/>
      <c r="P21" s="632"/>
      <c r="Q21" s="633"/>
      <c r="R21" s="634">
        <v>2627410</v>
      </c>
      <c r="S21" s="635"/>
      <c r="T21" s="635"/>
      <c r="U21" s="635"/>
      <c r="V21" s="635"/>
      <c r="W21" s="635"/>
      <c r="X21" s="635"/>
      <c r="Y21" s="636"/>
      <c r="Z21" s="672">
        <v>43.6</v>
      </c>
      <c r="AA21" s="672"/>
      <c r="AB21" s="672"/>
      <c r="AC21" s="672"/>
      <c r="AD21" s="673">
        <v>2424543</v>
      </c>
      <c r="AE21" s="673"/>
      <c r="AF21" s="673"/>
      <c r="AG21" s="673"/>
      <c r="AH21" s="673"/>
      <c r="AI21" s="673"/>
      <c r="AJ21" s="673"/>
      <c r="AK21" s="673"/>
      <c r="AL21" s="637">
        <v>78.5</v>
      </c>
      <c r="AM21" s="638"/>
      <c r="AN21" s="638"/>
      <c r="AO21" s="674"/>
      <c r="AP21" s="631" t="s">
        <v>266</v>
      </c>
      <c r="AQ21" s="711"/>
      <c r="AR21" s="711"/>
      <c r="AS21" s="711"/>
      <c r="AT21" s="711"/>
      <c r="AU21" s="711"/>
      <c r="AV21" s="711"/>
      <c r="AW21" s="711"/>
      <c r="AX21" s="711"/>
      <c r="AY21" s="711"/>
      <c r="AZ21" s="711"/>
      <c r="BA21" s="711"/>
      <c r="BB21" s="711"/>
      <c r="BC21" s="711"/>
      <c r="BD21" s="711"/>
      <c r="BE21" s="711"/>
      <c r="BF21" s="712"/>
      <c r="BG21" s="634" t="s">
        <v>122</v>
      </c>
      <c r="BH21" s="635"/>
      <c r="BI21" s="635"/>
      <c r="BJ21" s="635"/>
      <c r="BK21" s="635"/>
      <c r="BL21" s="635"/>
      <c r="BM21" s="635"/>
      <c r="BN21" s="636"/>
      <c r="BO21" s="672" t="s">
        <v>122</v>
      </c>
      <c r="BP21" s="672"/>
      <c r="BQ21" s="672"/>
      <c r="BR21" s="672"/>
      <c r="BS21" s="673" t="s">
        <v>122</v>
      </c>
      <c r="BT21" s="673"/>
      <c r="BU21" s="673"/>
      <c r="BV21" s="673"/>
      <c r="BW21" s="673"/>
      <c r="BX21" s="673"/>
      <c r="BY21" s="673"/>
      <c r="BZ21" s="673"/>
      <c r="CA21" s="673"/>
      <c r="CB21" s="713"/>
      <c r="CD21" s="615"/>
      <c r="CE21" s="616"/>
      <c r="CF21" s="616"/>
      <c r="CG21" s="616"/>
      <c r="CH21" s="616"/>
      <c r="CI21" s="616"/>
      <c r="CJ21" s="616"/>
      <c r="CK21" s="616"/>
      <c r="CL21" s="616"/>
      <c r="CM21" s="616"/>
      <c r="CN21" s="616"/>
      <c r="CO21" s="616"/>
      <c r="CP21" s="616"/>
      <c r="CQ21" s="617"/>
      <c r="CR21" s="719"/>
      <c r="CS21" s="720"/>
      <c r="CT21" s="720"/>
      <c r="CU21" s="720"/>
      <c r="CV21" s="720"/>
      <c r="CW21" s="720"/>
      <c r="CX21" s="720"/>
      <c r="CY21" s="721"/>
      <c r="CZ21" s="722"/>
      <c r="DA21" s="722"/>
      <c r="DB21" s="722"/>
      <c r="DC21" s="722"/>
      <c r="DD21" s="723"/>
      <c r="DE21" s="720"/>
      <c r="DF21" s="720"/>
      <c r="DG21" s="720"/>
      <c r="DH21" s="720"/>
      <c r="DI21" s="720"/>
      <c r="DJ21" s="720"/>
      <c r="DK21" s="720"/>
      <c r="DL21" s="720"/>
      <c r="DM21" s="720"/>
      <c r="DN21" s="720"/>
      <c r="DO21" s="720"/>
      <c r="DP21" s="721"/>
      <c r="DQ21" s="723"/>
      <c r="DR21" s="720"/>
      <c r="DS21" s="720"/>
      <c r="DT21" s="720"/>
      <c r="DU21" s="720"/>
      <c r="DV21" s="720"/>
      <c r="DW21" s="720"/>
      <c r="DX21" s="720"/>
      <c r="DY21" s="720"/>
      <c r="DZ21" s="720"/>
      <c r="EA21" s="720"/>
      <c r="EB21" s="720"/>
      <c r="EC21" s="727"/>
    </row>
    <row r="22" spans="2:133" ht="11.25" customHeight="1" x14ac:dyDescent="0.15">
      <c r="B22" s="631" t="s">
        <v>267</v>
      </c>
      <c r="C22" s="632"/>
      <c r="D22" s="632"/>
      <c r="E22" s="632"/>
      <c r="F22" s="632"/>
      <c r="G22" s="632"/>
      <c r="H22" s="632"/>
      <c r="I22" s="632"/>
      <c r="J22" s="632"/>
      <c r="K22" s="632"/>
      <c r="L22" s="632"/>
      <c r="M22" s="632"/>
      <c r="N22" s="632"/>
      <c r="O22" s="632"/>
      <c r="P22" s="632"/>
      <c r="Q22" s="633"/>
      <c r="R22" s="634">
        <v>2424543</v>
      </c>
      <c r="S22" s="635"/>
      <c r="T22" s="635"/>
      <c r="U22" s="635"/>
      <c r="V22" s="635"/>
      <c r="W22" s="635"/>
      <c r="X22" s="635"/>
      <c r="Y22" s="636"/>
      <c r="Z22" s="672">
        <v>40.299999999999997</v>
      </c>
      <c r="AA22" s="672"/>
      <c r="AB22" s="672"/>
      <c r="AC22" s="672"/>
      <c r="AD22" s="673">
        <v>2424543</v>
      </c>
      <c r="AE22" s="673"/>
      <c r="AF22" s="673"/>
      <c r="AG22" s="673"/>
      <c r="AH22" s="673"/>
      <c r="AI22" s="673"/>
      <c r="AJ22" s="673"/>
      <c r="AK22" s="673"/>
      <c r="AL22" s="637">
        <v>78.5</v>
      </c>
      <c r="AM22" s="638"/>
      <c r="AN22" s="638"/>
      <c r="AO22" s="674"/>
      <c r="AP22" s="631" t="s">
        <v>268</v>
      </c>
      <c r="AQ22" s="711"/>
      <c r="AR22" s="711"/>
      <c r="AS22" s="711"/>
      <c r="AT22" s="711"/>
      <c r="AU22" s="711"/>
      <c r="AV22" s="711"/>
      <c r="AW22" s="711"/>
      <c r="AX22" s="711"/>
      <c r="AY22" s="711"/>
      <c r="AZ22" s="711"/>
      <c r="BA22" s="711"/>
      <c r="BB22" s="711"/>
      <c r="BC22" s="711"/>
      <c r="BD22" s="711"/>
      <c r="BE22" s="711"/>
      <c r="BF22" s="712"/>
      <c r="BG22" s="634" t="s">
        <v>122</v>
      </c>
      <c r="BH22" s="635"/>
      <c r="BI22" s="635"/>
      <c r="BJ22" s="635"/>
      <c r="BK22" s="635"/>
      <c r="BL22" s="635"/>
      <c r="BM22" s="635"/>
      <c r="BN22" s="636"/>
      <c r="BO22" s="672" t="s">
        <v>122</v>
      </c>
      <c r="BP22" s="672"/>
      <c r="BQ22" s="672"/>
      <c r="BR22" s="672"/>
      <c r="BS22" s="673" t="s">
        <v>122</v>
      </c>
      <c r="BT22" s="673"/>
      <c r="BU22" s="673"/>
      <c r="BV22" s="673"/>
      <c r="BW22" s="673"/>
      <c r="BX22" s="673"/>
      <c r="BY22" s="673"/>
      <c r="BZ22" s="673"/>
      <c r="CA22" s="673"/>
      <c r="CB22" s="713"/>
      <c r="CD22" s="686" t="s">
        <v>269</v>
      </c>
      <c r="CE22" s="687"/>
      <c r="CF22" s="687"/>
      <c r="CG22" s="687"/>
      <c r="CH22" s="687"/>
      <c r="CI22" s="687"/>
      <c r="CJ22" s="687"/>
      <c r="CK22" s="687"/>
      <c r="CL22" s="687"/>
      <c r="CM22" s="687"/>
      <c r="CN22" s="687"/>
      <c r="CO22" s="687"/>
      <c r="CP22" s="687"/>
      <c r="CQ22" s="687"/>
      <c r="CR22" s="687"/>
      <c r="CS22" s="687"/>
      <c r="CT22" s="687"/>
      <c r="CU22" s="687"/>
      <c r="CV22" s="687"/>
      <c r="CW22" s="687"/>
      <c r="CX22" s="687"/>
      <c r="CY22" s="687"/>
      <c r="CZ22" s="687"/>
      <c r="DA22" s="687"/>
      <c r="DB22" s="687"/>
      <c r="DC22" s="687"/>
      <c r="DD22" s="687"/>
      <c r="DE22" s="687"/>
      <c r="DF22" s="687"/>
      <c r="DG22" s="687"/>
      <c r="DH22" s="687"/>
      <c r="DI22" s="687"/>
      <c r="DJ22" s="687"/>
      <c r="DK22" s="687"/>
      <c r="DL22" s="687"/>
      <c r="DM22" s="687"/>
      <c r="DN22" s="687"/>
      <c r="DO22" s="687"/>
      <c r="DP22" s="687"/>
      <c r="DQ22" s="687"/>
      <c r="DR22" s="687"/>
      <c r="DS22" s="687"/>
      <c r="DT22" s="687"/>
      <c r="DU22" s="687"/>
      <c r="DV22" s="687"/>
      <c r="DW22" s="687"/>
      <c r="DX22" s="687"/>
      <c r="DY22" s="687"/>
      <c r="DZ22" s="687"/>
      <c r="EA22" s="687"/>
      <c r="EB22" s="687"/>
      <c r="EC22" s="688"/>
    </row>
    <row r="23" spans="2:133" ht="11.25" customHeight="1" x14ac:dyDescent="0.15">
      <c r="B23" s="631" t="s">
        <v>270</v>
      </c>
      <c r="C23" s="632"/>
      <c r="D23" s="632"/>
      <c r="E23" s="632"/>
      <c r="F23" s="632"/>
      <c r="G23" s="632"/>
      <c r="H23" s="632"/>
      <c r="I23" s="632"/>
      <c r="J23" s="632"/>
      <c r="K23" s="632"/>
      <c r="L23" s="632"/>
      <c r="M23" s="632"/>
      <c r="N23" s="632"/>
      <c r="O23" s="632"/>
      <c r="P23" s="632"/>
      <c r="Q23" s="633"/>
      <c r="R23" s="634">
        <v>202867</v>
      </c>
      <c r="S23" s="635"/>
      <c r="T23" s="635"/>
      <c r="U23" s="635"/>
      <c r="V23" s="635"/>
      <c r="W23" s="635"/>
      <c r="X23" s="635"/>
      <c r="Y23" s="636"/>
      <c r="Z23" s="672">
        <v>3.4</v>
      </c>
      <c r="AA23" s="672"/>
      <c r="AB23" s="672"/>
      <c r="AC23" s="672"/>
      <c r="AD23" s="673" t="s">
        <v>122</v>
      </c>
      <c r="AE23" s="673"/>
      <c r="AF23" s="673"/>
      <c r="AG23" s="673"/>
      <c r="AH23" s="673"/>
      <c r="AI23" s="673"/>
      <c r="AJ23" s="673"/>
      <c r="AK23" s="673"/>
      <c r="AL23" s="637" t="s">
        <v>122</v>
      </c>
      <c r="AM23" s="638"/>
      <c r="AN23" s="638"/>
      <c r="AO23" s="674"/>
      <c r="AP23" s="631" t="s">
        <v>271</v>
      </c>
      <c r="AQ23" s="711"/>
      <c r="AR23" s="711"/>
      <c r="AS23" s="711"/>
      <c r="AT23" s="711"/>
      <c r="AU23" s="711"/>
      <c r="AV23" s="711"/>
      <c r="AW23" s="711"/>
      <c r="AX23" s="711"/>
      <c r="AY23" s="711"/>
      <c r="AZ23" s="711"/>
      <c r="BA23" s="711"/>
      <c r="BB23" s="711"/>
      <c r="BC23" s="711"/>
      <c r="BD23" s="711"/>
      <c r="BE23" s="711"/>
      <c r="BF23" s="712"/>
      <c r="BG23" s="634" t="s">
        <v>122</v>
      </c>
      <c r="BH23" s="635"/>
      <c r="BI23" s="635"/>
      <c r="BJ23" s="635"/>
      <c r="BK23" s="635"/>
      <c r="BL23" s="635"/>
      <c r="BM23" s="635"/>
      <c r="BN23" s="636"/>
      <c r="BO23" s="672" t="s">
        <v>122</v>
      </c>
      <c r="BP23" s="672"/>
      <c r="BQ23" s="672"/>
      <c r="BR23" s="672"/>
      <c r="BS23" s="673" t="s">
        <v>122</v>
      </c>
      <c r="BT23" s="673"/>
      <c r="BU23" s="673"/>
      <c r="BV23" s="673"/>
      <c r="BW23" s="673"/>
      <c r="BX23" s="673"/>
      <c r="BY23" s="673"/>
      <c r="BZ23" s="673"/>
      <c r="CA23" s="673"/>
      <c r="CB23" s="713"/>
      <c r="CD23" s="686" t="s">
        <v>211</v>
      </c>
      <c r="CE23" s="687"/>
      <c r="CF23" s="687"/>
      <c r="CG23" s="687"/>
      <c r="CH23" s="687"/>
      <c r="CI23" s="687"/>
      <c r="CJ23" s="687"/>
      <c r="CK23" s="687"/>
      <c r="CL23" s="687"/>
      <c r="CM23" s="687"/>
      <c r="CN23" s="687"/>
      <c r="CO23" s="687"/>
      <c r="CP23" s="687"/>
      <c r="CQ23" s="688"/>
      <c r="CR23" s="686" t="s">
        <v>272</v>
      </c>
      <c r="CS23" s="687"/>
      <c r="CT23" s="687"/>
      <c r="CU23" s="687"/>
      <c r="CV23" s="687"/>
      <c r="CW23" s="687"/>
      <c r="CX23" s="687"/>
      <c r="CY23" s="688"/>
      <c r="CZ23" s="686" t="s">
        <v>273</v>
      </c>
      <c r="DA23" s="687"/>
      <c r="DB23" s="687"/>
      <c r="DC23" s="688"/>
      <c r="DD23" s="686" t="s">
        <v>274</v>
      </c>
      <c r="DE23" s="687"/>
      <c r="DF23" s="687"/>
      <c r="DG23" s="687"/>
      <c r="DH23" s="687"/>
      <c r="DI23" s="687"/>
      <c r="DJ23" s="687"/>
      <c r="DK23" s="688"/>
      <c r="DL23" s="724" t="s">
        <v>275</v>
      </c>
      <c r="DM23" s="725"/>
      <c r="DN23" s="725"/>
      <c r="DO23" s="725"/>
      <c r="DP23" s="725"/>
      <c r="DQ23" s="725"/>
      <c r="DR23" s="725"/>
      <c r="DS23" s="725"/>
      <c r="DT23" s="725"/>
      <c r="DU23" s="725"/>
      <c r="DV23" s="726"/>
      <c r="DW23" s="686" t="s">
        <v>276</v>
      </c>
      <c r="DX23" s="687"/>
      <c r="DY23" s="687"/>
      <c r="DZ23" s="687"/>
      <c r="EA23" s="687"/>
      <c r="EB23" s="687"/>
      <c r="EC23" s="688"/>
    </row>
    <row r="24" spans="2:133" ht="11.25" customHeight="1" x14ac:dyDescent="0.15">
      <c r="B24" s="631" t="s">
        <v>277</v>
      </c>
      <c r="C24" s="632"/>
      <c r="D24" s="632"/>
      <c r="E24" s="632"/>
      <c r="F24" s="632"/>
      <c r="G24" s="632"/>
      <c r="H24" s="632"/>
      <c r="I24" s="632"/>
      <c r="J24" s="632"/>
      <c r="K24" s="632"/>
      <c r="L24" s="632"/>
      <c r="M24" s="632"/>
      <c r="N24" s="632"/>
      <c r="O24" s="632"/>
      <c r="P24" s="632"/>
      <c r="Q24" s="633"/>
      <c r="R24" s="634" t="s">
        <v>122</v>
      </c>
      <c r="S24" s="635"/>
      <c r="T24" s="635"/>
      <c r="U24" s="635"/>
      <c r="V24" s="635"/>
      <c r="W24" s="635"/>
      <c r="X24" s="635"/>
      <c r="Y24" s="636"/>
      <c r="Z24" s="672" t="s">
        <v>122</v>
      </c>
      <c r="AA24" s="672"/>
      <c r="AB24" s="672"/>
      <c r="AC24" s="672"/>
      <c r="AD24" s="673" t="s">
        <v>122</v>
      </c>
      <c r="AE24" s="673"/>
      <c r="AF24" s="673"/>
      <c r="AG24" s="673"/>
      <c r="AH24" s="673"/>
      <c r="AI24" s="673"/>
      <c r="AJ24" s="673"/>
      <c r="AK24" s="673"/>
      <c r="AL24" s="637" t="s">
        <v>122</v>
      </c>
      <c r="AM24" s="638"/>
      <c r="AN24" s="638"/>
      <c r="AO24" s="674"/>
      <c r="AP24" s="631" t="s">
        <v>278</v>
      </c>
      <c r="AQ24" s="711"/>
      <c r="AR24" s="711"/>
      <c r="AS24" s="711"/>
      <c r="AT24" s="711"/>
      <c r="AU24" s="711"/>
      <c r="AV24" s="711"/>
      <c r="AW24" s="711"/>
      <c r="AX24" s="711"/>
      <c r="AY24" s="711"/>
      <c r="AZ24" s="711"/>
      <c r="BA24" s="711"/>
      <c r="BB24" s="711"/>
      <c r="BC24" s="711"/>
      <c r="BD24" s="711"/>
      <c r="BE24" s="711"/>
      <c r="BF24" s="712"/>
      <c r="BG24" s="634" t="s">
        <v>122</v>
      </c>
      <c r="BH24" s="635"/>
      <c r="BI24" s="635"/>
      <c r="BJ24" s="635"/>
      <c r="BK24" s="635"/>
      <c r="BL24" s="635"/>
      <c r="BM24" s="635"/>
      <c r="BN24" s="636"/>
      <c r="BO24" s="672" t="s">
        <v>122</v>
      </c>
      <c r="BP24" s="672"/>
      <c r="BQ24" s="672"/>
      <c r="BR24" s="672"/>
      <c r="BS24" s="673" t="s">
        <v>122</v>
      </c>
      <c r="BT24" s="673"/>
      <c r="BU24" s="673"/>
      <c r="BV24" s="673"/>
      <c r="BW24" s="673"/>
      <c r="BX24" s="673"/>
      <c r="BY24" s="673"/>
      <c r="BZ24" s="673"/>
      <c r="CA24" s="673"/>
      <c r="CB24" s="713"/>
      <c r="CD24" s="692" t="s">
        <v>279</v>
      </c>
      <c r="CE24" s="693"/>
      <c r="CF24" s="693"/>
      <c r="CG24" s="693"/>
      <c r="CH24" s="693"/>
      <c r="CI24" s="693"/>
      <c r="CJ24" s="693"/>
      <c r="CK24" s="693"/>
      <c r="CL24" s="693"/>
      <c r="CM24" s="693"/>
      <c r="CN24" s="693"/>
      <c r="CO24" s="693"/>
      <c r="CP24" s="693"/>
      <c r="CQ24" s="694"/>
      <c r="CR24" s="689">
        <v>1966982</v>
      </c>
      <c r="CS24" s="690"/>
      <c r="CT24" s="690"/>
      <c r="CU24" s="690"/>
      <c r="CV24" s="690"/>
      <c r="CW24" s="690"/>
      <c r="CX24" s="690"/>
      <c r="CY24" s="715"/>
      <c r="CZ24" s="716">
        <v>33</v>
      </c>
      <c r="DA24" s="698"/>
      <c r="DB24" s="698"/>
      <c r="DC24" s="718"/>
      <c r="DD24" s="714">
        <v>1591307</v>
      </c>
      <c r="DE24" s="690"/>
      <c r="DF24" s="690"/>
      <c r="DG24" s="690"/>
      <c r="DH24" s="690"/>
      <c r="DI24" s="690"/>
      <c r="DJ24" s="690"/>
      <c r="DK24" s="715"/>
      <c r="DL24" s="714">
        <v>1519303</v>
      </c>
      <c r="DM24" s="690"/>
      <c r="DN24" s="690"/>
      <c r="DO24" s="690"/>
      <c r="DP24" s="690"/>
      <c r="DQ24" s="690"/>
      <c r="DR24" s="690"/>
      <c r="DS24" s="690"/>
      <c r="DT24" s="690"/>
      <c r="DU24" s="690"/>
      <c r="DV24" s="715"/>
      <c r="DW24" s="716">
        <v>49.1</v>
      </c>
      <c r="DX24" s="698"/>
      <c r="DY24" s="698"/>
      <c r="DZ24" s="698"/>
      <c r="EA24" s="698"/>
      <c r="EB24" s="698"/>
      <c r="EC24" s="717"/>
    </row>
    <row r="25" spans="2:133" ht="11.25" customHeight="1" x14ac:dyDescent="0.15">
      <c r="B25" s="631" t="s">
        <v>280</v>
      </c>
      <c r="C25" s="632"/>
      <c r="D25" s="632"/>
      <c r="E25" s="632"/>
      <c r="F25" s="632"/>
      <c r="G25" s="632"/>
      <c r="H25" s="632"/>
      <c r="I25" s="632"/>
      <c r="J25" s="632"/>
      <c r="K25" s="632"/>
      <c r="L25" s="632"/>
      <c r="M25" s="632"/>
      <c r="N25" s="632"/>
      <c r="O25" s="632"/>
      <c r="P25" s="632"/>
      <c r="Q25" s="633"/>
      <c r="R25" s="634">
        <v>3277962</v>
      </c>
      <c r="S25" s="635"/>
      <c r="T25" s="635"/>
      <c r="U25" s="635"/>
      <c r="V25" s="635"/>
      <c r="W25" s="635"/>
      <c r="X25" s="635"/>
      <c r="Y25" s="636"/>
      <c r="Z25" s="672">
        <v>54.4</v>
      </c>
      <c r="AA25" s="672"/>
      <c r="AB25" s="672"/>
      <c r="AC25" s="672"/>
      <c r="AD25" s="673">
        <v>3075095</v>
      </c>
      <c r="AE25" s="673"/>
      <c r="AF25" s="673"/>
      <c r="AG25" s="673"/>
      <c r="AH25" s="673"/>
      <c r="AI25" s="673"/>
      <c r="AJ25" s="673"/>
      <c r="AK25" s="673"/>
      <c r="AL25" s="637">
        <v>99.6</v>
      </c>
      <c r="AM25" s="638"/>
      <c r="AN25" s="638"/>
      <c r="AO25" s="674"/>
      <c r="AP25" s="631" t="s">
        <v>281</v>
      </c>
      <c r="AQ25" s="711"/>
      <c r="AR25" s="711"/>
      <c r="AS25" s="711"/>
      <c r="AT25" s="711"/>
      <c r="AU25" s="711"/>
      <c r="AV25" s="711"/>
      <c r="AW25" s="711"/>
      <c r="AX25" s="711"/>
      <c r="AY25" s="711"/>
      <c r="AZ25" s="711"/>
      <c r="BA25" s="711"/>
      <c r="BB25" s="711"/>
      <c r="BC25" s="711"/>
      <c r="BD25" s="711"/>
      <c r="BE25" s="711"/>
      <c r="BF25" s="712"/>
      <c r="BG25" s="634" t="s">
        <v>122</v>
      </c>
      <c r="BH25" s="635"/>
      <c r="BI25" s="635"/>
      <c r="BJ25" s="635"/>
      <c r="BK25" s="635"/>
      <c r="BL25" s="635"/>
      <c r="BM25" s="635"/>
      <c r="BN25" s="636"/>
      <c r="BO25" s="672" t="s">
        <v>122</v>
      </c>
      <c r="BP25" s="672"/>
      <c r="BQ25" s="672"/>
      <c r="BR25" s="672"/>
      <c r="BS25" s="673" t="s">
        <v>122</v>
      </c>
      <c r="BT25" s="673"/>
      <c r="BU25" s="673"/>
      <c r="BV25" s="673"/>
      <c r="BW25" s="673"/>
      <c r="BX25" s="673"/>
      <c r="BY25" s="673"/>
      <c r="BZ25" s="673"/>
      <c r="CA25" s="673"/>
      <c r="CB25" s="713"/>
      <c r="CD25" s="631" t="s">
        <v>282</v>
      </c>
      <c r="CE25" s="632"/>
      <c r="CF25" s="632"/>
      <c r="CG25" s="632"/>
      <c r="CH25" s="632"/>
      <c r="CI25" s="632"/>
      <c r="CJ25" s="632"/>
      <c r="CK25" s="632"/>
      <c r="CL25" s="632"/>
      <c r="CM25" s="632"/>
      <c r="CN25" s="632"/>
      <c r="CO25" s="632"/>
      <c r="CP25" s="632"/>
      <c r="CQ25" s="633"/>
      <c r="CR25" s="634">
        <v>895091</v>
      </c>
      <c r="CS25" s="647"/>
      <c r="CT25" s="647"/>
      <c r="CU25" s="647"/>
      <c r="CV25" s="647"/>
      <c r="CW25" s="647"/>
      <c r="CX25" s="647"/>
      <c r="CY25" s="648"/>
      <c r="CZ25" s="637">
        <v>15</v>
      </c>
      <c r="DA25" s="649"/>
      <c r="DB25" s="649"/>
      <c r="DC25" s="650"/>
      <c r="DD25" s="640">
        <v>827527</v>
      </c>
      <c r="DE25" s="647"/>
      <c r="DF25" s="647"/>
      <c r="DG25" s="647"/>
      <c r="DH25" s="647"/>
      <c r="DI25" s="647"/>
      <c r="DJ25" s="647"/>
      <c r="DK25" s="648"/>
      <c r="DL25" s="640">
        <v>826927</v>
      </c>
      <c r="DM25" s="647"/>
      <c r="DN25" s="647"/>
      <c r="DO25" s="647"/>
      <c r="DP25" s="647"/>
      <c r="DQ25" s="647"/>
      <c r="DR25" s="647"/>
      <c r="DS25" s="647"/>
      <c r="DT25" s="647"/>
      <c r="DU25" s="647"/>
      <c r="DV25" s="648"/>
      <c r="DW25" s="637">
        <v>26.7</v>
      </c>
      <c r="DX25" s="649"/>
      <c r="DY25" s="649"/>
      <c r="DZ25" s="649"/>
      <c r="EA25" s="649"/>
      <c r="EB25" s="649"/>
      <c r="EC25" s="661"/>
    </row>
    <row r="26" spans="2:133" ht="11.25" customHeight="1" x14ac:dyDescent="0.15">
      <c r="B26" s="631" t="s">
        <v>283</v>
      </c>
      <c r="C26" s="632"/>
      <c r="D26" s="632"/>
      <c r="E26" s="632"/>
      <c r="F26" s="632"/>
      <c r="G26" s="632"/>
      <c r="H26" s="632"/>
      <c r="I26" s="632"/>
      <c r="J26" s="632"/>
      <c r="K26" s="632"/>
      <c r="L26" s="632"/>
      <c r="M26" s="632"/>
      <c r="N26" s="632"/>
      <c r="O26" s="632"/>
      <c r="P26" s="632"/>
      <c r="Q26" s="633"/>
      <c r="R26" s="634" t="s">
        <v>122</v>
      </c>
      <c r="S26" s="635"/>
      <c r="T26" s="635"/>
      <c r="U26" s="635"/>
      <c r="V26" s="635"/>
      <c r="W26" s="635"/>
      <c r="X26" s="635"/>
      <c r="Y26" s="636"/>
      <c r="Z26" s="672" t="s">
        <v>122</v>
      </c>
      <c r="AA26" s="672"/>
      <c r="AB26" s="672"/>
      <c r="AC26" s="672"/>
      <c r="AD26" s="673" t="s">
        <v>122</v>
      </c>
      <c r="AE26" s="673"/>
      <c r="AF26" s="673"/>
      <c r="AG26" s="673"/>
      <c r="AH26" s="673"/>
      <c r="AI26" s="673"/>
      <c r="AJ26" s="673"/>
      <c r="AK26" s="673"/>
      <c r="AL26" s="637" t="s">
        <v>122</v>
      </c>
      <c r="AM26" s="638"/>
      <c r="AN26" s="638"/>
      <c r="AO26" s="674"/>
      <c r="AP26" s="631" t="s">
        <v>284</v>
      </c>
      <c r="AQ26" s="711"/>
      <c r="AR26" s="711"/>
      <c r="AS26" s="711"/>
      <c r="AT26" s="711"/>
      <c r="AU26" s="711"/>
      <c r="AV26" s="711"/>
      <c r="AW26" s="711"/>
      <c r="AX26" s="711"/>
      <c r="AY26" s="711"/>
      <c r="AZ26" s="711"/>
      <c r="BA26" s="711"/>
      <c r="BB26" s="711"/>
      <c r="BC26" s="711"/>
      <c r="BD26" s="711"/>
      <c r="BE26" s="711"/>
      <c r="BF26" s="712"/>
      <c r="BG26" s="634" t="s">
        <v>122</v>
      </c>
      <c r="BH26" s="635"/>
      <c r="BI26" s="635"/>
      <c r="BJ26" s="635"/>
      <c r="BK26" s="635"/>
      <c r="BL26" s="635"/>
      <c r="BM26" s="635"/>
      <c r="BN26" s="636"/>
      <c r="BO26" s="672" t="s">
        <v>122</v>
      </c>
      <c r="BP26" s="672"/>
      <c r="BQ26" s="672"/>
      <c r="BR26" s="672"/>
      <c r="BS26" s="673" t="s">
        <v>122</v>
      </c>
      <c r="BT26" s="673"/>
      <c r="BU26" s="673"/>
      <c r="BV26" s="673"/>
      <c r="BW26" s="673"/>
      <c r="BX26" s="673"/>
      <c r="BY26" s="673"/>
      <c r="BZ26" s="673"/>
      <c r="CA26" s="673"/>
      <c r="CB26" s="713"/>
      <c r="CD26" s="631" t="s">
        <v>285</v>
      </c>
      <c r="CE26" s="632"/>
      <c r="CF26" s="632"/>
      <c r="CG26" s="632"/>
      <c r="CH26" s="632"/>
      <c r="CI26" s="632"/>
      <c r="CJ26" s="632"/>
      <c r="CK26" s="632"/>
      <c r="CL26" s="632"/>
      <c r="CM26" s="632"/>
      <c r="CN26" s="632"/>
      <c r="CO26" s="632"/>
      <c r="CP26" s="632"/>
      <c r="CQ26" s="633"/>
      <c r="CR26" s="634">
        <v>536059</v>
      </c>
      <c r="CS26" s="635"/>
      <c r="CT26" s="635"/>
      <c r="CU26" s="635"/>
      <c r="CV26" s="635"/>
      <c r="CW26" s="635"/>
      <c r="CX26" s="635"/>
      <c r="CY26" s="636"/>
      <c r="CZ26" s="637">
        <v>9</v>
      </c>
      <c r="DA26" s="649"/>
      <c r="DB26" s="649"/>
      <c r="DC26" s="650"/>
      <c r="DD26" s="640">
        <v>494760</v>
      </c>
      <c r="DE26" s="635"/>
      <c r="DF26" s="635"/>
      <c r="DG26" s="635"/>
      <c r="DH26" s="635"/>
      <c r="DI26" s="635"/>
      <c r="DJ26" s="635"/>
      <c r="DK26" s="636"/>
      <c r="DL26" s="640" t="s">
        <v>122</v>
      </c>
      <c r="DM26" s="635"/>
      <c r="DN26" s="635"/>
      <c r="DO26" s="635"/>
      <c r="DP26" s="635"/>
      <c r="DQ26" s="635"/>
      <c r="DR26" s="635"/>
      <c r="DS26" s="635"/>
      <c r="DT26" s="635"/>
      <c r="DU26" s="635"/>
      <c r="DV26" s="636"/>
      <c r="DW26" s="637" t="s">
        <v>122</v>
      </c>
      <c r="DX26" s="649"/>
      <c r="DY26" s="649"/>
      <c r="DZ26" s="649"/>
      <c r="EA26" s="649"/>
      <c r="EB26" s="649"/>
      <c r="EC26" s="661"/>
    </row>
    <row r="27" spans="2:133" ht="11.25" customHeight="1" x14ac:dyDescent="0.15">
      <c r="B27" s="631" t="s">
        <v>286</v>
      </c>
      <c r="C27" s="632"/>
      <c r="D27" s="632"/>
      <c r="E27" s="632"/>
      <c r="F27" s="632"/>
      <c r="G27" s="632"/>
      <c r="H27" s="632"/>
      <c r="I27" s="632"/>
      <c r="J27" s="632"/>
      <c r="K27" s="632"/>
      <c r="L27" s="632"/>
      <c r="M27" s="632"/>
      <c r="N27" s="632"/>
      <c r="O27" s="632"/>
      <c r="P27" s="632"/>
      <c r="Q27" s="633"/>
      <c r="R27" s="634">
        <v>29707</v>
      </c>
      <c r="S27" s="635"/>
      <c r="T27" s="635"/>
      <c r="U27" s="635"/>
      <c r="V27" s="635"/>
      <c r="W27" s="635"/>
      <c r="X27" s="635"/>
      <c r="Y27" s="636"/>
      <c r="Z27" s="672">
        <v>0.5</v>
      </c>
      <c r="AA27" s="672"/>
      <c r="AB27" s="672"/>
      <c r="AC27" s="672"/>
      <c r="AD27" s="673" t="s">
        <v>122</v>
      </c>
      <c r="AE27" s="673"/>
      <c r="AF27" s="673"/>
      <c r="AG27" s="673"/>
      <c r="AH27" s="673"/>
      <c r="AI27" s="673"/>
      <c r="AJ27" s="673"/>
      <c r="AK27" s="673"/>
      <c r="AL27" s="637" t="s">
        <v>122</v>
      </c>
      <c r="AM27" s="638"/>
      <c r="AN27" s="638"/>
      <c r="AO27" s="674"/>
      <c r="AP27" s="631" t="s">
        <v>287</v>
      </c>
      <c r="AQ27" s="632"/>
      <c r="AR27" s="632"/>
      <c r="AS27" s="632"/>
      <c r="AT27" s="632"/>
      <c r="AU27" s="632"/>
      <c r="AV27" s="632"/>
      <c r="AW27" s="632"/>
      <c r="AX27" s="632"/>
      <c r="AY27" s="632"/>
      <c r="AZ27" s="632"/>
      <c r="BA27" s="632"/>
      <c r="BB27" s="632"/>
      <c r="BC27" s="632"/>
      <c r="BD27" s="632"/>
      <c r="BE27" s="632"/>
      <c r="BF27" s="633"/>
      <c r="BG27" s="634">
        <v>442464</v>
      </c>
      <c r="BH27" s="635"/>
      <c r="BI27" s="635"/>
      <c r="BJ27" s="635"/>
      <c r="BK27" s="635"/>
      <c r="BL27" s="635"/>
      <c r="BM27" s="635"/>
      <c r="BN27" s="636"/>
      <c r="BO27" s="672">
        <v>100</v>
      </c>
      <c r="BP27" s="672"/>
      <c r="BQ27" s="672"/>
      <c r="BR27" s="672"/>
      <c r="BS27" s="673">
        <v>8069</v>
      </c>
      <c r="BT27" s="673"/>
      <c r="BU27" s="673"/>
      <c r="BV27" s="673"/>
      <c r="BW27" s="673"/>
      <c r="BX27" s="673"/>
      <c r="BY27" s="673"/>
      <c r="BZ27" s="673"/>
      <c r="CA27" s="673"/>
      <c r="CB27" s="713"/>
      <c r="CD27" s="631" t="s">
        <v>288</v>
      </c>
      <c r="CE27" s="632"/>
      <c r="CF27" s="632"/>
      <c r="CG27" s="632"/>
      <c r="CH27" s="632"/>
      <c r="CI27" s="632"/>
      <c r="CJ27" s="632"/>
      <c r="CK27" s="632"/>
      <c r="CL27" s="632"/>
      <c r="CM27" s="632"/>
      <c r="CN27" s="632"/>
      <c r="CO27" s="632"/>
      <c r="CP27" s="632"/>
      <c r="CQ27" s="633"/>
      <c r="CR27" s="634">
        <v>428875</v>
      </c>
      <c r="CS27" s="647"/>
      <c r="CT27" s="647"/>
      <c r="CU27" s="647"/>
      <c r="CV27" s="647"/>
      <c r="CW27" s="647"/>
      <c r="CX27" s="647"/>
      <c r="CY27" s="648"/>
      <c r="CZ27" s="637">
        <v>7.2</v>
      </c>
      <c r="DA27" s="649"/>
      <c r="DB27" s="649"/>
      <c r="DC27" s="650"/>
      <c r="DD27" s="640">
        <v>200151</v>
      </c>
      <c r="DE27" s="647"/>
      <c r="DF27" s="647"/>
      <c r="DG27" s="647"/>
      <c r="DH27" s="647"/>
      <c r="DI27" s="647"/>
      <c r="DJ27" s="647"/>
      <c r="DK27" s="648"/>
      <c r="DL27" s="640">
        <v>128747</v>
      </c>
      <c r="DM27" s="647"/>
      <c r="DN27" s="647"/>
      <c r="DO27" s="647"/>
      <c r="DP27" s="647"/>
      <c r="DQ27" s="647"/>
      <c r="DR27" s="647"/>
      <c r="DS27" s="647"/>
      <c r="DT27" s="647"/>
      <c r="DU27" s="647"/>
      <c r="DV27" s="648"/>
      <c r="DW27" s="637">
        <v>4.2</v>
      </c>
      <c r="DX27" s="649"/>
      <c r="DY27" s="649"/>
      <c r="DZ27" s="649"/>
      <c r="EA27" s="649"/>
      <c r="EB27" s="649"/>
      <c r="EC27" s="661"/>
    </row>
    <row r="28" spans="2:133" ht="11.25" customHeight="1" x14ac:dyDescent="0.15">
      <c r="B28" s="631" t="s">
        <v>289</v>
      </c>
      <c r="C28" s="632"/>
      <c r="D28" s="632"/>
      <c r="E28" s="632"/>
      <c r="F28" s="632"/>
      <c r="G28" s="632"/>
      <c r="H28" s="632"/>
      <c r="I28" s="632"/>
      <c r="J28" s="632"/>
      <c r="K28" s="632"/>
      <c r="L28" s="632"/>
      <c r="M28" s="632"/>
      <c r="N28" s="632"/>
      <c r="O28" s="632"/>
      <c r="P28" s="632"/>
      <c r="Q28" s="633"/>
      <c r="R28" s="634">
        <v>99313</v>
      </c>
      <c r="S28" s="635"/>
      <c r="T28" s="635"/>
      <c r="U28" s="635"/>
      <c r="V28" s="635"/>
      <c r="W28" s="635"/>
      <c r="X28" s="635"/>
      <c r="Y28" s="636"/>
      <c r="Z28" s="672">
        <v>1.6</v>
      </c>
      <c r="AA28" s="672"/>
      <c r="AB28" s="672"/>
      <c r="AC28" s="672"/>
      <c r="AD28" s="673">
        <v>3790</v>
      </c>
      <c r="AE28" s="673"/>
      <c r="AF28" s="673"/>
      <c r="AG28" s="673"/>
      <c r="AH28" s="673"/>
      <c r="AI28" s="673"/>
      <c r="AJ28" s="673"/>
      <c r="AK28" s="673"/>
      <c r="AL28" s="637">
        <v>0.1</v>
      </c>
      <c r="AM28" s="638"/>
      <c r="AN28" s="638"/>
      <c r="AO28" s="674"/>
      <c r="AP28" s="631"/>
      <c r="AQ28" s="632"/>
      <c r="AR28" s="632"/>
      <c r="AS28" s="632"/>
      <c r="AT28" s="632"/>
      <c r="AU28" s="632"/>
      <c r="AV28" s="632"/>
      <c r="AW28" s="632"/>
      <c r="AX28" s="632"/>
      <c r="AY28" s="632"/>
      <c r="AZ28" s="632"/>
      <c r="BA28" s="632"/>
      <c r="BB28" s="632"/>
      <c r="BC28" s="632"/>
      <c r="BD28" s="632"/>
      <c r="BE28" s="632"/>
      <c r="BF28" s="633"/>
      <c r="BG28" s="634"/>
      <c r="BH28" s="635"/>
      <c r="BI28" s="635"/>
      <c r="BJ28" s="635"/>
      <c r="BK28" s="635"/>
      <c r="BL28" s="635"/>
      <c r="BM28" s="635"/>
      <c r="BN28" s="636"/>
      <c r="BO28" s="672"/>
      <c r="BP28" s="672"/>
      <c r="BQ28" s="672"/>
      <c r="BR28" s="672"/>
      <c r="BS28" s="640"/>
      <c r="BT28" s="635"/>
      <c r="BU28" s="635"/>
      <c r="BV28" s="635"/>
      <c r="BW28" s="635"/>
      <c r="BX28" s="635"/>
      <c r="BY28" s="635"/>
      <c r="BZ28" s="635"/>
      <c r="CA28" s="635"/>
      <c r="CB28" s="671"/>
      <c r="CD28" s="631" t="s">
        <v>290</v>
      </c>
      <c r="CE28" s="632"/>
      <c r="CF28" s="632"/>
      <c r="CG28" s="632"/>
      <c r="CH28" s="632"/>
      <c r="CI28" s="632"/>
      <c r="CJ28" s="632"/>
      <c r="CK28" s="632"/>
      <c r="CL28" s="632"/>
      <c r="CM28" s="632"/>
      <c r="CN28" s="632"/>
      <c r="CO28" s="632"/>
      <c r="CP28" s="632"/>
      <c r="CQ28" s="633"/>
      <c r="CR28" s="634">
        <v>643016</v>
      </c>
      <c r="CS28" s="635"/>
      <c r="CT28" s="635"/>
      <c r="CU28" s="635"/>
      <c r="CV28" s="635"/>
      <c r="CW28" s="635"/>
      <c r="CX28" s="635"/>
      <c r="CY28" s="636"/>
      <c r="CZ28" s="637">
        <v>10.8</v>
      </c>
      <c r="DA28" s="649"/>
      <c r="DB28" s="649"/>
      <c r="DC28" s="650"/>
      <c r="DD28" s="640">
        <v>563629</v>
      </c>
      <c r="DE28" s="635"/>
      <c r="DF28" s="635"/>
      <c r="DG28" s="635"/>
      <c r="DH28" s="635"/>
      <c r="DI28" s="635"/>
      <c r="DJ28" s="635"/>
      <c r="DK28" s="636"/>
      <c r="DL28" s="640">
        <v>563629</v>
      </c>
      <c r="DM28" s="635"/>
      <c r="DN28" s="635"/>
      <c r="DO28" s="635"/>
      <c r="DP28" s="635"/>
      <c r="DQ28" s="635"/>
      <c r="DR28" s="635"/>
      <c r="DS28" s="635"/>
      <c r="DT28" s="635"/>
      <c r="DU28" s="635"/>
      <c r="DV28" s="636"/>
      <c r="DW28" s="637">
        <v>18.2</v>
      </c>
      <c r="DX28" s="649"/>
      <c r="DY28" s="649"/>
      <c r="DZ28" s="649"/>
      <c r="EA28" s="649"/>
      <c r="EB28" s="649"/>
      <c r="EC28" s="661"/>
    </row>
    <row r="29" spans="2:133" ht="11.25" customHeight="1" x14ac:dyDescent="0.15">
      <c r="B29" s="631" t="s">
        <v>291</v>
      </c>
      <c r="C29" s="632"/>
      <c r="D29" s="632"/>
      <c r="E29" s="632"/>
      <c r="F29" s="632"/>
      <c r="G29" s="632"/>
      <c r="H29" s="632"/>
      <c r="I29" s="632"/>
      <c r="J29" s="632"/>
      <c r="K29" s="632"/>
      <c r="L29" s="632"/>
      <c r="M29" s="632"/>
      <c r="N29" s="632"/>
      <c r="O29" s="632"/>
      <c r="P29" s="632"/>
      <c r="Q29" s="633"/>
      <c r="R29" s="634">
        <v>25014</v>
      </c>
      <c r="S29" s="635"/>
      <c r="T29" s="635"/>
      <c r="U29" s="635"/>
      <c r="V29" s="635"/>
      <c r="W29" s="635"/>
      <c r="X29" s="635"/>
      <c r="Y29" s="636"/>
      <c r="Z29" s="672">
        <v>0.4</v>
      </c>
      <c r="AA29" s="672"/>
      <c r="AB29" s="672"/>
      <c r="AC29" s="672"/>
      <c r="AD29" s="673" t="s">
        <v>122</v>
      </c>
      <c r="AE29" s="673"/>
      <c r="AF29" s="673"/>
      <c r="AG29" s="673"/>
      <c r="AH29" s="673"/>
      <c r="AI29" s="673"/>
      <c r="AJ29" s="673"/>
      <c r="AK29" s="673"/>
      <c r="AL29" s="637" t="s">
        <v>122</v>
      </c>
      <c r="AM29" s="638"/>
      <c r="AN29" s="638"/>
      <c r="AO29" s="674"/>
      <c r="AP29" s="615"/>
      <c r="AQ29" s="616"/>
      <c r="AR29" s="616"/>
      <c r="AS29" s="616"/>
      <c r="AT29" s="616"/>
      <c r="AU29" s="616"/>
      <c r="AV29" s="616"/>
      <c r="AW29" s="616"/>
      <c r="AX29" s="616"/>
      <c r="AY29" s="616"/>
      <c r="AZ29" s="616"/>
      <c r="BA29" s="616"/>
      <c r="BB29" s="616"/>
      <c r="BC29" s="616"/>
      <c r="BD29" s="616"/>
      <c r="BE29" s="616"/>
      <c r="BF29" s="617"/>
      <c r="BG29" s="634"/>
      <c r="BH29" s="635"/>
      <c r="BI29" s="635"/>
      <c r="BJ29" s="635"/>
      <c r="BK29" s="635"/>
      <c r="BL29" s="635"/>
      <c r="BM29" s="635"/>
      <c r="BN29" s="636"/>
      <c r="BO29" s="672"/>
      <c r="BP29" s="672"/>
      <c r="BQ29" s="672"/>
      <c r="BR29" s="672"/>
      <c r="BS29" s="673"/>
      <c r="BT29" s="673"/>
      <c r="BU29" s="673"/>
      <c r="BV29" s="673"/>
      <c r="BW29" s="673"/>
      <c r="BX29" s="673"/>
      <c r="BY29" s="673"/>
      <c r="BZ29" s="673"/>
      <c r="CA29" s="673"/>
      <c r="CB29" s="713"/>
      <c r="CD29" s="653" t="s">
        <v>292</v>
      </c>
      <c r="CE29" s="654"/>
      <c r="CF29" s="631" t="s">
        <v>66</v>
      </c>
      <c r="CG29" s="632"/>
      <c r="CH29" s="632"/>
      <c r="CI29" s="632"/>
      <c r="CJ29" s="632"/>
      <c r="CK29" s="632"/>
      <c r="CL29" s="632"/>
      <c r="CM29" s="632"/>
      <c r="CN29" s="632"/>
      <c r="CO29" s="632"/>
      <c r="CP29" s="632"/>
      <c r="CQ29" s="633"/>
      <c r="CR29" s="634">
        <v>642928</v>
      </c>
      <c r="CS29" s="647"/>
      <c r="CT29" s="647"/>
      <c r="CU29" s="647"/>
      <c r="CV29" s="647"/>
      <c r="CW29" s="647"/>
      <c r="CX29" s="647"/>
      <c r="CY29" s="648"/>
      <c r="CZ29" s="637">
        <v>10.8</v>
      </c>
      <c r="DA29" s="649"/>
      <c r="DB29" s="649"/>
      <c r="DC29" s="650"/>
      <c r="DD29" s="640">
        <v>563541</v>
      </c>
      <c r="DE29" s="647"/>
      <c r="DF29" s="647"/>
      <c r="DG29" s="647"/>
      <c r="DH29" s="647"/>
      <c r="DI29" s="647"/>
      <c r="DJ29" s="647"/>
      <c r="DK29" s="648"/>
      <c r="DL29" s="640">
        <v>563541</v>
      </c>
      <c r="DM29" s="647"/>
      <c r="DN29" s="647"/>
      <c r="DO29" s="647"/>
      <c r="DP29" s="647"/>
      <c r="DQ29" s="647"/>
      <c r="DR29" s="647"/>
      <c r="DS29" s="647"/>
      <c r="DT29" s="647"/>
      <c r="DU29" s="647"/>
      <c r="DV29" s="648"/>
      <c r="DW29" s="637">
        <v>18.2</v>
      </c>
      <c r="DX29" s="649"/>
      <c r="DY29" s="649"/>
      <c r="DZ29" s="649"/>
      <c r="EA29" s="649"/>
      <c r="EB29" s="649"/>
      <c r="EC29" s="661"/>
    </row>
    <row r="30" spans="2:133" ht="11.25" customHeight="1" x14ac:dyDescent="0.15">
      <c r="B30" s="631" t="s">
        <v>293</v>
      </c>
      <c r="C30" s="632"/>
      <c r="D30" s="632"/>
      <c r="E30" s="632"/>
      <c r="F30" s="632"/>
      <c r="G30" s="632"/>
      <c r="H30" s="632"/>
      <c r="I30" s="632"/>
      <c r="J30" s="632"/>
      <c r="K30" s="632"/>
      <c r="L30" s="632"/>
      <c r="M30" s="632"/>
      <c r="N30" s="632"/>
      <c r="O30" s="632"/>
      <c r="P30" s="632"/>
      <c r="Q30" s="633"/>
      <c r="R30" s="634">
        <v>904682</v>
      </c>
      <c r="S30" s="635"/>
      <c r="T30" s="635"/>
      <c r="U30" s="635"/>
      <c r="V30" s="635"/>
      <c r="W30" s="635"/>
      <c r="X30" s="635"/>
      <c r="Y30" s="636"/>
      <c r="Z30" s="672">
        <v>15</v>
      </c>
      <c r="AA30" s="672"/>
      <c r="AB30" s="672"/>
      <c r="AC30" s="672"/>
      <c r="AD30" s="673" t="s">
        <v>122</v>
      </c>
      <c r="AE30" s="673"/>
      <c r="AF30" s="673"/>
      <c r="AG30" s="673"/>
      <c r="AH30" s="673"/>
      <c r="AI30" s="673"/>
      <c r="AJ30" s="673"/>
      <c r="AK30" s="673"/>
      <c r="AL30" s="637" t="s">
        <v>122</v>
      </c>
      <c r="AM30" s="638"/>
      <c r="AN30" s="638"/>
      <c r="AO30" s="674"/>
      <c r="AP30" s="686" t="s">
        <v>211</v>
      </c>
      <c r="AQ30" s="687"/>
      <c r="AR30" s="687"/>
      <c r="AS30" s="687"/>
      <c r="AT30" s="687"/>
      <c r="AU30" s="687"/>
      <c r="AV30" s="687"/>
      <c r="AW30" s="687"/>
      <c r="AX30" s="687"/>
      <c r="AY30" s="687"/>
      <c r="AZ30" s="687"/>
      <c r="BA30" s="687"/>
      <c r="BB30" s="687"/>
      <c r="BC30" s="687"/>
      <c r="BD30" s="687"/>
      <c r="BE30" s="687"/>
      <c r="BF30" s="688"/>
      <c r="BG30" s="686" t="s">
        <v>294</v>
      </c>
      <c r="BH30" s="709"/>
      <c r="BI30" s="709"/>
      <c r="BJ30" s="709"/>
      <c r="BK30" s="709"/>
      <c r="BL30" s="709"/>
      <c r="BM30" s="709"/>
      <c r="BN30" s="709"/>
      <c r="BO30" s="709"/>
      <c r="BP30" s="709"/>
      <c r="BQ30" s="710"/>
      <c r="BR30" s="686" t="s">
        <v>295</v>
      </c>
      <c r="BS30" s="709"/>
      <c r="BT30" s="709"/>
      <c r="BU30" s="709"/>
      <c r="BV30" s="709"/>
      <c r="BW30" s="709"/>
      <c r="BX30" s="709"/>
      <c r="BY30" s="709"/>
      <c r="BZ30" s="709"/>
      <c r="CA30" s="709"/>
      <c r="CB30" s="710"/>
      <c r="CD30" s="655"/>
      <c r="CE30" s="656"/>
      <c r="CF30" s="631" t="s">
        <v>296</v>
      </c>
      <c r="CG30" s="632"/>
      <c r="CH30" s="632"/>
      <c r="CI30" s="632"/>
      <c r="CJ30" s="632"/>
      <c r="CK30" s="632"/>
      <c r="CL30" s="632"/>
      <c r="CM30" s="632"/>
      <c r="CN30" s="632"/>
      <c r="CO30" s="632"/>
      <c r="CP30" s="632"/>
      <c r="CQ30" s="633"/>
      <c r="CR30" s="634">
        <v>615888</v>
      </c>
      <c r="CS30" s="635"/>
      <c r="CT30" s="635"/>
      <c r="CU30" s="635"/>
      <c r="CV30" s="635"/>
      <c r="CW30" s="635"/>
      <c r="CX30" s="635"/>
      <c r="CY30" s="636"/>
      <c r="CZ30" s="637">
        <v>10.3</v>
      </c>
      <c r="DA30" s="649"/>
      <c r="DB30" s="649"/>
      <c r="DC30" s="650"/>
      <c r="DD30" s="640">
        <v>541557</v>
      </c>
      <c r="DE30" s="635"/>
      <c r="DF30" s="635"/>
      <c r="DG30" s="635"/>
      <c r="DH30" s="635"/>
      <c r="DI30" s="635"/>
      <c r="DJ30" s="635"/>
      <c r="DK30" s="636"/>
      <c r="DL30" s="640">
        <v>541557</v>
      </c>
      <c r="DM30" s="635"/>
      <c r="DN30" s="635"/>
      <c r="DO30" s="635"/>
      <c r="DP30" s="635"/>
      <c r="DQ30" s="635"/>
      <c r="DR30" s="635"/>
      <c r="DS30" s="635"/>
      <c r="DT30" s="635"/>
      <c r="DU30" s="635"/>
      <c r="DV30" s="636"/>
      <c r="DW30" s="637">
        <v>17.5</v>
      </c>
      <c r="DX30" s="649"/>
      <c r="DY30" s="649"/>
      <c r="DZ30" s="649"/>
      <c r="EA30" s="649"/>
      <c r="EB30" s="649"/>
      <c r="EC30" s="661"/>
    </row>
    <row r="31" spans="2:133" ht="11.25" customHeight="1" x14ac:dyDescent="0.15">
      <c r="B31" s="701" t="s">
        <v>297</v>
      </c>
      <c r="C31" s="702"/>
      <c r="D31" s="702"/>
      <c r="E31" s="702"/>
      <c r="F31" s="702"/>
      <c r="G31" s="702"/>
      <c r="H31" s="702"/>
      <c r="I31" s="702"/>
      <c r="J31" s="702"/>
      <c r="K31" s="702"/>
      <c r="L31" s="702"/>
      <c r="M31" s="702"/>
      <c r="N31" s="702"/>
      <c r="O31" s="702"/>
      <c r="P31" s="702"/>
      <c r="Q31" s="703"/>
      <c r="R31" s="634" t="s">
        <v>122</v>
      </c>
      <c r="S31" s="635"/>
      <c r="T31" s="635"/>
      <c r="U31" s="635"/>
      <c r="V31" s="635"/>
      <c r="W31" s="635"/>
      <c r="X31" s="635"/>
      <c r="Y31" s="636"/>
      <c r="Z31" s="672" t="s">
        <v>122</v>
      </c>
      <c r="AA31" s="672"/>
      <c r="AB31" s="672"/>
      <c r="AC31" s="672"/>
      <c r="AD31" s="673" t="s">
        <v>122</v>
      </c>
      <c r="AE31" s="673"/>
      <c r="AF31" s="673"/>
      <c r="AG31" s="673"/>
      <c r="AH31" s="673"/>
      <c r="AI31" s="673"/>
      <c r="AJ31" s="673"/>
      <c r="AK31" s="673"/>
      <c r="AL31" s="637" t="s">
        <v>122</v>
      </c>
      <c r="AM31" s="638"/>
      <c r="AN31" s="638"/>
      <c r="AO31" s="674"/>
      <c r="AP31" s="704" t="s">
        <v>298</v>
      </c>
      <c r="AQ31" s="705"/>
      <c r="AR31" s="705"/>
      <c r="AS31" s="705"/>
      <c r="AT31" s="706" t="s">
        <v>299</v>
      </c>
      <c r="AU31" s="200"/>
      <c r="AV31" s="200"/>
      <c r="AW31" s="200"/>
      <c r="AX31" s="692" t="s">
        <v>177</v>
      </c>
      <c r="AY31" s="693"/>
      <c r="AZ31" s="693"/>
      <c r="BA31" s="693"/>
      <c r="BB31" s="693"/>
      <c r="BC31" s="693"/>
      <c r="BD31" s="693"/>
      <c r="BE31" s="693"/>
      <c r="BF31" s="694"/>
      <c r="BG31" s="696">
        <v>98.7</v>
      </c>
      <c r="BH31" s="697"/>
      <c r="BI31" s="697"/>
      <c r="BJ31" s="697"/>
      <c r="BK31" s="697"/>
      <c r="BL31" s="697"/>
      <c r="BM31" s="698">
        <v>97.6</v>
      </c>
      <c r="BN31" s="697"/>
      <c r="BO31" s="697"/>
      <c r="BP31" s="697"/>
      <c r="BQ31" s="699"/>
      <c r="BR31" s="696">
        <v>99.4</v>
      </c>
      <c r="BS31" s="697"/>
      <c r="BT31" s="697"/>
      <c r="BU31" s="697"/>
      <c r="BV31" s="697"/>
      <c r="BW31" s="697"/>
      <c r="BX31" s="698">
        <v>97.5</v>
      </c>
      <c r="BY31" s="697"/>
      <c r="BZ31" s="697"/>
      <c r="CA31" s="697"/>
      <c r="CB31" s="699"/>
      <c r="CD31" s="655"/>
      <c r="CE31" s="656"/>
      <c r="CF31" s="631" t="s">
        <v>300</v>
      </c>
      <c r="CG31" s="632"/>
      <c r="CH31" s="632"/>
      <c r="CI31" s="632"/>
      <c r="CJ31" s="632"/>
      <c r="CK31" s="632"/>
      <c r="CL31" s="632"/>
      <c r="CM31" s="632"/>
      <c r="CN31" s="632"/>
      <c r="CO31" s="632"/>
      <c r="CP31" s="632"/>
      <c r="CQ31" s="633"/>
      <c r="CR31" s="634">
        <v>27040</v>
      </c>
      <c r="CS31" s="647"/>
      <c r="CT31" s="647"/>
      <c r="CU31" s="647"/>
      <c r="CV31" s="647"/>
      <c r="CW31" s="647"/>
      <c r="CX31" s="647"/>
      <c r="CY31" s="648"/>
      <c r="CZ31" s="637">
        <v>0.5</v>
      </c>
      <c r="DA31" s="649"/>
      <c r="DB31" s="649"/>
      <c r="DC31" s="650"/>
      <c r="DD31" s="640">
        <v>21984</v>
      </c>
      <c r="DE31" s="647"/>
      <c r="DF31" s="647"/>
      <c r="DG31" s="647"/>
      <c r="DH31" s="647"/>
      <c r="DI31" s="647"/>
      <c r="DJ31" s="647"/>
      <c r="DK31" s="648"/>
      <c r="DL31" s="640">
        <v>21984</v>
      </c>
      <c r="DM31" s="647"/>
      <c r="DN31" s="647"/>
      <c r="DO31" s="647"/>
      <c r="DP31" s="647"/>
      <c r="DQ31" s="647"/>
      <c r="DR31" s="647"/>
      <c r="DS31" s="647"/>
      <c r="DT31" s="647"/>
      <c r="DU31" s="647"/>
      <c r="DV31" s="648"/>
      <c r="DW31" s="637">
        <v>0.7</v>
      </c>
      <c r="DX31" s="649"/>
      <c r="DY31" s="649"/>
      <c r="DZ31" s="649"/>
      <c r="EA31" s="649"/>
      <c r="EB31" s="649"/>
      <c r="EC31" s="661"/>
    </row>
    <row r="32" spans="2:133" ht="11.25" customHeight="1" x14ac:dyDescent="0.15">
      <c r="B32" s="631" t="s">
        <v>301</v>
      </c>
      <c r="C32" s="632"/>
      <c r="D32" s="632"/>
      <c r="E32" s="632"/>
      <c r="F32" s="632"/>
      <c r="G32" s="632"/>
      <c r="H32" s="632"/>
      <c r="I32" s="632"/>
      <c r="J32" s="632"/>
      <c r="K32" s="632"/>
      <c r="L32" s="632"/>
      <c r="M32" s="632"/>
      <c r="N32" s="632"/>
      <c r="O32" s="632"/>
      <c r="P32" s="632"/>
      <c r="Q32" s="633"/>
      <c r="R32" s="634">
        <v>269199</v>
      </c>
      <c r="S32" s="635"/>
      <c r="T32" s="635"/>
      <c r="U32" s="635"/>
      <c r="V32" s="635"/>
      <c r="W32" s="635"/>
      <c r="X32" s="635"/>
      <c r="Y32" s="636"/>
      <c r="Z32" s="672">
        <v>4.5</v>
      </c>
      <c r="AA32" s="672"/>
      <c r="AB32" s="672"/>
      <c r="AC32" s="672"/>
      <c r="AD32" s="673" t="s">
        <v>122</v>
      </c>
      <c r="AE32" s="673"/>
      <c r="AF32" s="673"/>
      <c r="AG32" s="673"/>
      <c r="AH32" s="673"/>
      <c r="AI32" s="673"/>
      <c r="AJ32" s="673"/>
      <c r="AK32" s="673"/>
      <c r="AL32" s="637" t="s">
        <v>122</v>
      </c>
      <c r="AM32" s="638"/>
      <c r="AN32" s="638"/>
      <c r="AO32" s="674"/>
      <c r="AP32" s="675"/>
      <c r="AQ32" s="676"/>
      <c r="AR32" s="676"/>
      <c r="AS32" s="676"/>
      <c r="AT32" s="707"/>
      <c r="AU32" s="196" t="s">
        <v>302</v>
      </c>
      <c r="AX32" s="631" t="s">
        <v>303</v>
      </c>
      <c r="AY32" s="632"/>
      <c r="AZ32" s="632"/>
      <c r="BA32" s="632"/>
      <c r="BB32" s="632"/>
      <c r="BC32" s="632"/>
      <c r="BD32" s="632"/>
      <c r="BE32" s="632"/>
      <c r="BF32" s="633"/>
      <c r="BG32" s="700">
        <v>97.7</v>
      </c>
      <c r="BH32" s="647"/>
      <c r="BI32" s="647"/>
      <c r="BJ32" s="647"/>
      <c r="BK32" s="647"/>
      <c r="BL32" s="647"/>
      <c r="BM32" s="638">
        <v>96.5</v>
      </c>
      <c r="BN32" s="647"/>
      <c r="BO32" s="647"/>
      <c r="BP32" s="647"/>
      <c r="BQ32" s="670"/>
      <c r="BR32" s="700">
        <v>99.1</v>
      </c>
      <c r="BS32" s="647"/>
      <c r="BT32" s="647"/>
      <c r="BU32" s="647"/>
      <c r="BV32" s="647"/>
      <c r="BW32" s="647"/>
      <c r="BX32" s="638">
        <v>96.3</v>
      </c>
      <c r="BY32" s="647"/>
      <c r="BZ32" s="647"/>
      <c r="CA32" s="647"/>
      <c r="CB32" s="670"/>
      <c r="CD32" s="657"/>
      <c r="CE32" s="658"/>
      <c r="CF32" s="631" t="s">
        <v>304</v>
      </c>
      <c r="CG32" s="632"/>
      <c r="CH32" s="632"/>
      <c r="CI32" s="632"/>
      <c r="CJ32" s="632"/>
      <c r="CK32" s="632"/>
      <c r="CL32" s="632"/>
      <c r="CM32" s="632"/>
      <c r="CN32" s="632"/>
      <c r="CO32" s="632"/>
      <c r="CP32" s="632"/>
      <c r="CQ32" s="633"/>
      <c r="CR32" s="634">
        <v>88</v>
      </c>
      <c r="CS32" s="635"/>
      <c r="CT32" s="635"/>
      <c r="CU32" s="635"/>
      <c r="CV32" s="635"/>
      <c r="CW32" s="635"/>
      <c r="CX32" s="635"/>
      <c r="CY32" s="636"/>
      <c r="CZ32" s="637">
        <v>0</v>
      </c>
      <c r="DA32" s="649"/>
      <c r="DB32" s="649"/>
      <c r="DC32" s="650"/>
      <c r="DD32" s="640">
        <v>88</v>
      </c>
      <c r="DE32" s="635"/>
      <c r="DF32" s="635"/>
      <c r="DG32" s="635"/>
      <c r="DH32" s="635"/>
      <c r="DI32" s="635"/>
      <c r="DJ32" s="635"/>
      <c r="DK32" s="636"/>
      <c r="DL32" s="640">
        <v>88</v>
      </c>
      <c r="DM32" s="635"/>
      <c r="DN32" s="635"/>
      <c r="DO32" s="635"/>
      <c r="DP32" s="635"/>
      <c r="DQ32" s="635"/>
      <c r="DR32" s="635"/>
      <c r="DS32" s="635"/>
      <c r="DT32" s="635"/>
      <c r="DU32" s="635"/>
      <c r="DV32" s="636"/>
      <c r="DW32" s="637">
        <v>0</v>
      </c>
      <c r="DX32" s="649"/>
      <c r="DY32" s="649"/>
      <c r="DZ32" s="649"/>
      <c r="EA32" s="649"/>
      <c r="EB32" s="649"/>
      <c r="EC32" s="661"/>
    </row>
    <row r="33" spans="2:133" ht="11.25" customHeight="1" x14ac:dyDescent="0.15">
      <c r="B33" s="631" t="s">
        <v>305</v>
      </c>
      <c r="C33" s="632"/>
      <c r="D33" s="632"/>
      <c r="E33" s="632"/>
      <c r="F33" s="632"/>
      <c r="G33" s="632"/>
      <c r="H33" s="632"/>
      <c r="I33" s="632"/>
      <c r="J33" s="632"/>
      <c r="K33" s="632"/>
      <c r="L33" s="632"/>
      <c r="M33" s="632"/>
      <c r="N33" s="632"/>
      <c r="O33" s="632"/>
      <c r="P33" s="632"/>
      <c r="Q33" s="633"/>
      <c r="R33" s="634">
        <v>34695</v>
      </c>
      <c r="S33" s="635"/>
      <c r="T33" s="635"/>
      <c r="U33" s="635"/>
      <c r="V33" s="635"/>
      <c r="W33" s="635"/>
      <c r="X33" s="635"/>
      <c r="Y33" s="636"/>
      <c r="Z33" s="672">
        <v>0.6</v>
      </c>
      <c r="AA33" s="672"/>
      <c r="AB33" s="672"/>
      <c r="AC33" s="672"/>
      <c r="AD33" s="673">
        <v>7781</v>
      </c>
      <c r="AE33" s="673"/>
      <c r="AF33" s="673"/>
      <c r="AG33" s="673"/>
      <c r="AH33" s="673"/>
      <c r="AI33" s="673"/>
      <c r="AJ33" s="673"/>
      <c r="AK33" s="673"/>
      <c r="AL33" s="637">
        <v>0.3</v>
      </c>
      <c r="AM33" s="638"/>
      <c r="AN33" s="638"/>
      <c r="AO33" s="674"/>
      <c r="AP33" s="677"/>
      <c r="AQ33" s="678"/>
      <c r="AR33" s="678"/>
      <c r="AS33" s="678"/>
      <c r="AT33" s="708"/>
      <c r="AU33" s="201"/>
      <c r="AV33" s="201"/>
      <c r="AW33" s="201"/>
      <c r="AX33" s="615" t="s">
        <v>306</v>
      </c>
      <c r="AY33" s="616"/>
      <c r="AZ33" s="616"/>
      <c r="BA33" s="616"/>
      <c r="BB33" s="616"/>
      <c r="BC33" s="616"/>
      <c r="BD33" s="616"/>
      <c r="BE33" s="616"/>
      <c r="BF33" s="617"/>
      <c r="BG33" s="695">
        <v>99.4</v>
      </c>
      <c r="BH33" s="619"/>
      <c r="BI33" s="619"/>
      <c r="BJ33" s="619"/>
      <c r="BK33" s="619"/>
      <c r="BL33" s="619"/>
      <c r="BM33" s="665">
        <v>98.2</v>
      </c>
      <c r="BN33" s="619"/>
      <c r="BO33" s="619"/>
      <c r="BP33" s="619"/>
      <c r="BQ33" s="682"/>
      <c r="BR33" s="695">
        <v>99.5</v>
      </c>
      <c r="BS33" s="619"/>
      <c r="BT33" s="619"/>
      <c r="BU33" s="619"/>
      <c r="BV33" s="619"/>
      <c r="BW33" s="619"/>
      <c r="BX33" s="665">
        <v>98.2</v>
      </c>
      <c r="BY33" s="619"/>
      <c r="BZ33" s="619"/>
      <c r="CA33" s="619"/>
      <c r="CB33" s="682"/>
      <c r="CD33" s="631" t="s">
        <v>307</v>
      </c>
      <c r="CE33" s="632"/>
      <c r="CF33" s="632"/>
      <c r="CG33" s="632"/>
      <c r="CH33" s="632"/>
      <c r="CI33" s="632"/>
      <c r="CJ33" s="632"/>
      <c r="CK33" s="632"/>
      <c r="CL33" s="632"/>
      <c r="CM33" s="632"/>
      <c r="CN33" s="632"/>
      <c r="CO33" s="632"/>
      <c r="CP33" s="632"/>
      <c r="CQ33" s="633"/>
      <c r="CR33" s="634">
        <v>2750896</v>
      </c>
      <c r="CS33" s="647"/>
      <c r="CT33" s="647"/>
      <c r="CU33" s="647"/>
      <c r="CV33" s="647"/>
      <c r="CW33" s="647"/>
      <c r="CX33" s="647"/>
      <c r="CY33" s="648"/>
      <c r="CZ33" s="637">
        <v>46.2</v>
      </c>
      <c r="DA33" s="649"/>
      <c r="DB33" s="649"/>
      <c r="DC33" s="650"/>
      <c r="DD33" s="640">
        <v>1670743</v>
      </c>
      <c r="DE33" s="647"/>
      <c r="DF33" s="647"/>
      <c r="DG33" s="647"/>
      <c r="DH33" s="647"/>
      <c r="DI33" s="647"/>
      <c r="DJ33" s="647"/>
      <c r="DK33" s="648"/>
      <c r="DL33" s="640">
        <v>1076124</v>
      </c>
      <c r="DM33" s="647"/>
      <c r="DN33" s="647"/>
      <c r="DO33" s="647"/>
      <c r="DP33" s="647"/>
      <c r="DQ33" s="647"/>
      <c r="DR33" s="647"/>
      <c r="DS33" s="647"/>
      <c r="DT33" s="647"/>
      <c r="DU33" s="647"/>
      <c r="DV33" s="648"/>
      <c r="DW33" s="637">
        <v>34.799999999999997</v>
      </c>
      <c r="DX33" s="649"/>
      <c r="DY33" s="649"/>
      <c r="DZ33" s="649"/>
      <c r="EA33" s="649"/>
      <c r="EB33" s="649"/>
      <c r="EC33" s="661"/>
    </row>
    <row r="34" spans="2:133" ht="11.25" customHeight="1" x14ac:dyDescent="0.15">
      <c r="B34" s="631" t="s">
        <v>308</v>
      </c>
      <c r="C34" s="632"/>
      <c r="D34" s="632"/>
      <c r="E34" s="632"/>
      <c r="F34" s="632"/>
      <c r="G34" s="632"/>
      <c r="H34" s="632"/>
      <c r="I34" s="632"/>
      <c r="J34" s="632"/>
      <c r="K34" s="632"/>
      <c r="L34" s="632"/>
      <c r="M34" s="632"/>
      <c r="N34" s="632"/>
      <c r="O34" s="632"/>
      <c r="P34" s="632"/>
      <c r="Q34" s="633"/>
      <c r="R34" s="634">
        <v>466588</v>
      </c>
      <c r="S34" s="635"/>
      <c r="T34" s="635"/>
      <c r="U34" s="635"/>
      <c r="V34" s="635"/>
      <c r="W34" s="635"/>
      <c r="X34" s="635"/>
      <c r="Y34" s="636"/>
      <c r="Z34" s="672">
        <v>7.7</v>
      </c>
      <c r="AA34" s="672"/>
      <c r="AB34" s="672"/>
      <c r="AC34" s="672"/>
      <c r="AD34" s="673" t="s">
        <v>122</v>
      </c>
      <c r="AE34" s="673"/>
      <c r="AF34" s="673"/>
      <c r="AG34" s="673"/>
      <c r="AH34" s="673"/>
      <c r="AI34" s="673"/>
      <c r="AJ34" s="673"/>
      <c r="AK34" s="673"/>
      <c r="AL34" s="637" t="s">
        <v>122</v>
      </c>
      <c r="AM34" s="638"/>
      <c r="AN34" s="638"/>
      <c r="AO34" s="674"/>
      <c r="AP34" s="202"/>
      <c r="AQ34" s="203"/>
      <c r="AS34" s="200"/>
      <c r="AT34" s="200"/>
      <c r="AU34" s="200"/>
      <c r="AV34" s="200"/>
      <c r="AW34" s="200"/>
      <c r="AX34" s="200"/>
      <c r="AY34" s="200"/>
      <c r="AZ34" s="200"/>
      <c r="BA34" s="200"/>
      <c r="BB34" s="200"/>
      <c r="BC34" s="200"/>
      <c r="BD34" s="200"/>
      <c r="BE34" s="200"/>
      <c r="BF34" s="200"/>
      <c r="BG34" s="203"/>
      <c r="BH34" s="203"/>
      <c r="BI34" s="203"/>
      <c r="BJ34" s="203"/>
      <c r="BK34" s="203"/>
      <c r="BL34" s="203"/>
      <c r="BM34" s="203"/>
      <c r="BN34" s="203"/>
      <c r="BO34" s="203"/>
      <c r="BP34" s="203"/>
      <c r="BQ34" s="203"/>
      <c r="BR34" s="203"/>
      <c r="BS34" s="203"/>
      <c r="BT34" s="203"/>
      <c r="BU34" s="203"/>
      <c r="BV34" s="203"/>
      <c r="BW34" s="203"/>
      <c r="BX34" s="203"/>
      <c r="BY34" s="203"/>
      <c r="BZ34" s="203"/>
      <c r="CA34" s="203"/>
      <c r="CB34" s="203"/>
      <c r="CD34" s="631" t="s">
        <v>309</v>
      </c>
      <c r="CE34" s="632"/>
      <c r="CF34" s="632"/>
      <c r="CG34" s="632"/>
      <c r="CH34" s="632"/>
      <c r="CI34" s="632"/>
      <c r="CJ34" s="632"/>
      <c r="CK34" s="632"/>
      <c r="CL34" s="632"/>
      <c r="CM34" s="632"/>
      <c r="CN34" s="632"/>
      <c r="CO34" s="632"/>
      <c r="CP34" s="632"/>
      <c r="CQ34" s="633"/>
      <c r="CR34" s="634">
        <v>984369</v>
      </c>
      <c r="CS34" s="635"/>
      <c r="CT34" s="635"/>
      <c r="CU34" s="635"/>
      <c r="CV34" s="635"/>
      <c r="CW34" s="635"/>
      <c r="CX34" s="635"/>
      <c r="CY34" s="636"/>
      <c r="CZ34" s="637">
        <v>16.5</v>
      </c>
      <c r="DA34" s="649"/>
      <c r="DB34" s="649"/>
      <c r="DC34" s="650"/>
      <c r="DD34" s="640">
        <v>484762</v>
      </c>
      <c r="DE34" s="635"/>
      <c r="DF34" s="635"/>
      <c r="DG34" s="635"/>
      <c r="DH34" s="635"/>
      <c r="DI34" s="635"/>
      <c r="DJ34" s="635"/>
      <c r="DK34" s="636"/>
      <c r="DL34" s="640">
        <v>417452</v>
      </c>
      <c r="DM34" s="635"/>
      <c r="DN34" s="635"/>
      <c r="DO34" s="635"/>
      <c r="DP34" s="635"/>
      <c r="DQ34" s="635"/>
      <c r="DR34" s="635"/>
      <c r="DS34" s="635"/>
      <c r="DT34" s="635"/>
      <c r="DU34" s="635"/>
      <c r="DV34" s="636"/>
      <c r="DW34" s="637">
        <v>13.5</v>
      </c>
      <c r="DX34" s="649"/>
      <c r="DY34" s="649"/>
      <c r="DZ34" s="649"/>
      <c r="EA34" s="649"/>
      <c r="EB34" s="649"/>
      <c r="EC34" s="661"/>
    </row>
    <row r="35" spans="2:133" ht="11.25" customHeight="1" x14ac:dyDescent="0.15">
      <c r="B35" s="631" t="s">
        <v>310</v>
      </c>
      <c r="C35" s="632"/>
      <c r="D35" s="632"/>
      <c r="E35" s="632"/>
      <c r="F35" s="632"/>
      <c r="G35" s="632"/>
      <c r="H35" s="632"/>
      <c r="I35" s="632"/>
      <c r="J35" s="632"/>
      <c r="K35" s="632"/>
      <c r="L35" s="632"/>
      <c r="M35" s="632"/>
      <c r="N35" s="632"/>
      <c r="O35" s="632"/>
      <c r="P35" s="632"/>
      <c r="Q35" s="633"/>
      <c r="R35" s="634">
        <v>157530</v>
      </c>
      <c r="S35" s="635"/>
      <c r="T35" s="635"/>
      <c r="U35" s="635"/>
      <c r="V35" s="635"/>
      <c r="W35" s="635"/>
      <c r="X35" s="635"/>
      <c r="Y35" s="636"/>
      <c r="Z35" s="672">
        <v>2.6</v>
      </c>
      <c r="AA35" s="672"/>
      <c r="AB35" s="672"/>
      <c r="AC35" s="672"/>
      <c r="AD35" s="673" t="s">
        <v>122</v>
      </c>
      <c r="AE35" s="673"/>
      <c r="AF35" s="673"/>
      <c r="AG35" s="673"/>
      <c r="AH35" s="673"/>
      <c r="AI35" s="673"/>
      <c r="AJ35" s="673"/>
      <c r="AK35" s="673"/>
      <c r="AL35" s="637" t="s">
        <v>122</v>
      </c>
      <c r="AM35" s="638"/>
      <c r="AN35" s="638"/>
      <c r="AO35" s="674"/>
      <c r="AP35" s="204"/>
      <c r="AQ35" s="686" t="s">
        <v>311</v>
      </c>
      <c r="AR35" s="687"/>
      <c r="AS35" s="687"/>
      <c r="AT35" s="687"/>
      <c r="AU35" s="687"/>
      <c r="AV35" s="687"/>
      <c r="AW35" s="687"/>
      <c r="AX35" s="687"/>
      <c r="AY35" s="687"/>
      <c r="AZ35" s="687"/>
      <c r="BA35" s="687"/>
      <c r="BB35" s="687"/>
      <c r="BC35" s="687"/>
      <c r="BD35" s="687"/>
      <c r="BE35" s="687"/>
      <c r="BF35" s="688"/>
      <c r="BG35" s="686" t="s">
        <v>312</v>
      </c>
      <c r="BH35" s="687"/>
      <c r="BI35" s="687"/>
      <c r="BJ35" s="687"/>
      <c r="BK35" s="687"/>
      <c r="BL35" s="687"/>
      <c r="BM35" s="687"/>
      <c r="BN35" s="687"/>
      <c r="BO35" s="687"/>
      <c r="BP35" s="687"/>
      <c r="BQ35" s="687"/>
      <c r="BR35" s="687"/>
      <c r="BS35" s="687"/>
      <c r="BT35" s="687"/>
      <c r="BU35" s="687"/>
      <c r="BV35" s="687"/>
      <c r="BW35" s="687"/>
      <c r="BX35" s="687"/>
      <c r="BY35" s="687"/>
      <c r="BZ35" s="687"/>
      <c r="CA35" s="687"/>
      <c r="CB35" s="688"/>
      <c r="CD35" s="631" t="s">
        <v>313</v>
      </c>
      <c r="CE35" s="632"/>
      <c r="CF35" s="632"/>
      <c r="CG35" s="632"/>
      <c r="CH35" s="632"/>
      <c r="CI35" s="632"/>
      <c r="CJ35" s="632"/>
      <c r="CK35" s="632"/>
      <c r="CL35" s="632"/>
      <c r="CM35" s="632"/>
      <c r="CN35" s="632"/>
      <c r="CO35" s="632"/>
      <c r="CP35" s="632"/>
      <c r="CQ35" s="633"/>
      <c r="CR35" s="634">
        <v>231419</v>
      </c>
      <c r="CS35" s="647"/>
      <c r="CT35" s="647"/>
      <c r="CU35" s="647"/>
      <c r="CV35" s="647"/>
      <c r="CW35" s="647"/>
      <c r="CX35" s="647"/>
      <c r="CY35" s="648"/>
      <c r="CZ35" s="637">
        <v>3.9</v>
      </c>
      <c r="DA35" s="649"/>
      <c r="DB35" s="649"/>
      <c r="DC35" s="650"/>
      <c r="DD35" s="640">
        <v>224957</v>
      </c>
      <c r="DE35" s="647"/>
      <c r="DF35" s="647"/>
      <c r="DG35" s="647"/>
      <c r="DH35" s="647"/>
      <c r="DI35" s="647"/>
      <c r="DJ35" s="647"/>
      <c r="DK35" s="648"/>
      <c r="DL35" s="640">
        <v>70235</v>
      </c>
      <c r="DM35" s="647"/>
      <c r="DN35" s="647"/>
      <c r="DO35" s="647"/>
      <c r="DP35" s="647"/>
      <c r="DQ35" s="647"/>
      <c r="DR35" s="647"/>
      <c r="DS35" s="647"/>
      <c r="DT35" s="647"/>
      <c r="DU35" s="647"/>
      <c r="DV35" s="648"/>
      <c r="DW35" s="637">
        <v>2.2999999999999998</v>
      </c>
      <c r="DX35" s="649"/>
      <c r="DY35" s="649"/>
      <c r="DZ35" s="649"/>
      <c r="EA35" s="649"/>
      <c r="EB35" s="649"/>
      <c r="EC35" s="661"/>
    </row>
    <row r="36" spans="2:133" ht="11.25" customHeight="1" x14ac:dyDescent="0.15">
      <c r="B36" s="631" t="s">
        <v>314</v>
      </c>
      <c r="C36" s="632"/>
      <c r="D36" s="632"/>
      <c r="E36" s="632"/>
      <c r="F36" s="632"/>
      <c r="G36" s="632"/>
      <c r="H36" s="632"/>
      <c r="I36" s="632"/>
      <c r="J36" s="632"/>
      <c r="K36" s="632"/>
      <c r="L36" s="632"/>
      <c r="M36" s="632"/>
      <c r="N36" s="632"/>
      <c r="O36" s="632"/>
      <c r="P36" s="632"/>
      <c r="Q36" s="633"/>
      <c r="R36" s="634">
        <v>58338</v>
      </c>
      <c r="S36" s="635"/>
      <c r="T36" s="635"/>
      <c r="U36" s="635"/>
      <c r="V36" s="635"/>
      <c r="W36" s="635"/>
      <c r="X36" s="635"/>
      <c r="Y36" s="636"/>
      <c r="Z36" s="672">
        <v>1</v>
      </c>
      <c r="AA36" s="672"/>
      <c r="AB36" s="672"/>
      <c r="AC36" s="672"/>
      <c r="AD36" s="673" t="s">
        <v>122</v>
      </c>
      <c r="AE36" s="673"/>
      <c r="AF36" s="673"/>
      <c r="AG36" s="673"/>
      <c r="AH36" s="673"/>
      <c r="AI36" s="673"/>
      <c r="AJ36" s="673"/>
      <c r="AK36" s="673"/>
      <c r="AL36" s="637" t="s">
        <v>122</v>
      </c>
      <c r="AM36" s="638"/>
      <c r="AN36" s="638"/>
      <c r="AO36" s="674"/>
      <c r="AP36" s="204"/>
      <c r="AQ36" s="683" t="s">
        <v>315</v>
      </c>
      <c r="AR36" s="684"/>
      <c r="AS36" s="684"/>
      <c r="AT36" s="684"/>
      <c r="AU36" s="684"/>
      <c r="AV36" s="684"/>
      <c r="AW36" s="684"/>
      <c r="AX36" s="684"/>
      <c r="AY36" s="685"/>
      <c r="AZ36" s="689">
        <v>365389</v>
      </c>
      <c r="BA36" s="690"/>
      <c r="BB36" s="690"/>
      <c r="BC36" s="690"/>
      <c r="BD36" s="690"/>
      <c r="BE36" s="690"/>
      <c r="BF36" s="691"/>
      <c r="BG36" s="692" t="s">
        <v>316</v>
      </c>
      <c r="BH36" s="693"/>
      <c r="BI36" s="693"/>
      <c r="BJ36" s="693"/>
      <c r="BK36" s="693"/>
      <c r="BL36" s="693"/>
      <c r="BM36" s="693"/>
      <c r="BN36" s="693"/>
      <c r="BO36" s="693"/>
      <c r="BP36" s="693"/>
      <c r="BQ36" s="693"/>
      <c r="BR36" s="693"/>
      <c r="BS36" s="693"/>
      <c r="BT36" s="693"/>
      <c r="BU36" s="694"/>
      <c r="BV36" s="689">
        <v>16881</v>
      </c>
      <c r="BW36" s="690"/>
      <c r="BX36" s="690"/>
      <c r="BY36" s="690"/>
      <c r="BZ36" s="690"/>
      <c r="CA36" s="690"/>
      <c r="CB36" s="691"/>
      <c r="CD36" s="631" t="s">
        <v>317</v>
      </c>
      <c r="CE36" s="632"/>
      <c r="CF36" s="632"/>
      <c r="CG36" s="632"/>
      <c r="CH36" s="632"/>
      <c r="CI36" s="632"/>
      <c r="CJ36" s="632"/>
      <c r="CK36" s="632"/>
      <c r="CL36" s="632"/>
      <c r="CM36" s="632"/>
      <c r="CN36" s="632"/>
      <c r="CO36" s="632"/>
      <c r="CP36" s="632"/>
      <c r="CQ36" s="633"/>
      <c r="CR36" s="634">
        <v>1016117</v>
      </c>
      <c r="CS36" s="635"/>
      <c r="CT36" s="635"/>
      <c r="CU36" s="635"/>
      <c r="CV36" s="635"/>
      <c r="CW36" s="635"/>
      <c r="CX36" s="635"/>
      <c r="CY36" s="636"/>
      <c r="CZ36" s="637">
        <v>17.100000000000001</v>
      </c>
      <c r="DA36" s="649"/>
      <c r="DB36" s="649"/>
      <c r="DC36" s="650"/>
      <c r="DD36" s="640">
        <v>761531</v>
      </c>
      <c r="DE36" s="635"/>
      <c r="DF36" s="635"/>
      <c r="DG36" s="635"/>
      <c r="DH36" s="635"/>
      <c r="DI36" s="635"/>
      <c r="DJ36" s="635"/>
      <c r="DK36" s="636"/>
      <c r="DL36" s="640">
        <v>480147</v>
      </c>
      <c r="DM36" s="635"/>
      <c r="DN36" s="635"/>
      <c r="DO36" s="635"/>
      <c r="DP36" s="635"/>
      <c r="DQ36" s="635"/>
      <c r="DR36" s="635"/>
      <c r="DS36" s="635"/>
      <c r="DT36" s="635"/>
      <c r="DU36" s="635"/>
      <c r="DV36" s="636"/>
      <c r="DW36" s="637">
        <v>15.5</v>
      </c>
      <c r="DX36" s="649"/>
      <c r="DY36" s="649"/>
      <c r="DZ36" s="649"/>
      <c r="EA36" s="649"/>
      <c r="EB36" s="649"/>
      <c r="EC36" s="661"/>
    </row>
    <row r="37" spans="2:133" ht="11.25" customHeight="1" x14ac:dyDescent="0.15">
      <c r="B37" s="631" t="s">
        <v>318</v>
      </c>
      <c r="C37" s="632"/>
      <c r="D37" s="632"/>
      <c r="E37" s="632"/>
      <c r="F37" s="632"/>
      <c r="G37" s="632"/>
      <c r="H37" s="632"/>
      <c r="I37" s="632"/>
      <c r="J37" s="632"/>
      <c r="K37" s="632"/>
      <c r="L37" s="632"/>
      <c r="M37" s="632"/>
      <c r="N37" s="632"/>
      <c r="O37" s="632"/>
      <c r="P37" s="632"/>
      <c r="Q37" s="633"/>
      <c r="R37" s="634">
        <v>127302</v>
      </c>
      <c r="S37" s="635"/>
      <c r="T37" s="635"/>
      <c r="U37" s="635"/>
      <c r="V37" s="635"/>
      <c r="W37" s="635"/>
      <c r="X37" s="635"/>
      <c r="Y37" s="636"/>
      <c r="Z37" s="672">
        <v>2.1</v>
      </c>
      <c r="AA37" s="672"/>
      <c r="AB37" s="672"/>
      <c r="AC37" s="672"/>
      <c r="AD37" s="673">
        <v>359</v>
      </c>
      <c r="AE37" s="673"/>
      <c r="AF37" s="673"/>
      <c r="AG37" s="673"/>
      <c r="AH37" s="673"/>
      <c r="AI37" s="673"/>
      <c r="AJ37" s="673"/>
      <c r="AK37" s="673"/>
      <c r="AL37" s="637">
        <v>0</v>
      </c>
      <c r="AM37" s="638"/>
      <c r="AN37" s="638"/>
      <c r="AO37" s="674"/>
      <c r="AQ37" s="667" t="s">
        <v>319</v>
      </c>
      <c r="AR37" s="668"/>
      <c r="AS37" s="668"/>
      <c r="AT37" s="668"/>
      <c r="AU37" s="668"/>
      <c r="AV37" s="668"/>
      <c r="AW37" s="668"/>
      <c r="AX37" s="668"/>
      <c r="AY37" s="669"/>
      <c r="AZ37" s="634">
        <v>146500</v>
      </c>
      <c r="BA37" s="635"/>
      <c r="BB37" s="635"/>
      <c r="BC37" s="635"/>
      <c r="BD37" s="647"/>
      <c r="BE37" s="647"/>
      <c r="BF37" s="670"/>
      <c r="BG37" s="631" t="s">
        <v>320</v>
      </c>
      <c r="BH37" s="632"/>
      <c r="BI37" s="632"/>
      <c r="BJ37" s="632"/>
      <c r="BK37" s="632"/>
      <c r="BL37" s="632"/>
      <c r="BM37" s="632"/>
      <c r="BN37" s="632"/>
      <c r="BO37" s="632"/>
      <c r="BP37" s="632"/>
      <c r="BQ37" s="632"/>
      <c r="BR37" s="632"/>
      <c r="BS37" s="632"/>
      <c r="BT37" s="632"/>
      <c r="BU37" s="633"/>
      <c r="BV37" s="634">
        <v>16881</v>
      </c>
      <c r="BW37" s="635"/>
      <c r="BX37" s="635"/>
      <c r="BY37" s="635"/>
      <c r="BZ37" s="635"/>
      <c r="CA37" s="635"/>
      <c r="CB37" s="671"/>
      <c r="CD37" s="631" t="s">
        <v>321</v>
      </c>
      <c r="CE37" s="632"/>
      <c r="CF37" s="632"/>
      <c r="CG37" s="632"/>
      <c r="CH37" s="632"/>
      <c r="CI37" s="632"/>
      <c r="CJ37" s="632"/>
      <c r="CK37" s="632"/>
      <c r="CL37" s="632"/>
      <c r="CM37" s="632"/>
      <c r="CN37" s="632"/>
      <c r="CO37" s="632"/>
      <c r="CP37" s="632"/>
      <c r="CQ37" s="633"/>
      <c r="CR37" s="634">
        <v>382709</v>
      </c>
      <c r="CS37" s="647"/>
      <c r="CT37" s="647"/>
      <c r="CU37" s="647"/>
      <c r="CV37" s="647"/>
      <c r="CW37" s="647"/>
      <c r="CX37" s="647"/>
      <c r="CY37" s="648"/>
      <c r="CZ37" s="637">
        <v>6.4</v>
      </c>
      <c r="DA37" s="649"/>
      <c r="DB37" s="649"/>
      <c r="DC37" s="650"/>
      <c r="DD37" s="640">
        <v>267509</v>
      </c>
      <c r="DE37" s="647"/>
      <c r="DF37" s="647"/>
      <c r="DG37" s="647"/>
      <c r="DH37" s="647"/>
      <c r="DI37" s="647"/>
      <c r="DJ37" s="647"/>
      <c r="DK37" s="648"/>
      <c r="DL37" s="640">
        <v>267499</v>
      </c>
      <c r="DM37" s="647"/>
      <c r="DN37" s="647"/>
      <c r="DO37" s="647"/>
      <c r="DP37" s="647"/>
      <c r="DQ37" s="647"/>
      <c r="DR37" s="647"/>
      <c r="DS37" s="647"/>
      <c r="DT37" s="647"/>
      <c r="DU37" s="647"/>
      <c r="DV37" s="648"/>
      <c r="DW37" s="637">
        <v>8.6999999999999993</v>
      </c>
      <c r="DX37" s="649"/>
      <c r="DY37" s="649"/>
      <c r="DZ37" s="649"/>
      <c r="EA37" s="649"/>
      <c r="EB37" s="649"/>
      <c r="EC37" s="661"/>
    </row>
    <row r="38" spans="2:133" ht="11.25" customHeight="1" x14ac:dyDescent="0.15">
      <c r="B38" s="631" t="s">
        <v>322</v>
      </c>
      <c r="C38" s="632"/>
      <c r="D38" s="632"/>
      <c r="E38" s="632"/>
      <c r="F38" s="632"/>
      <c r="G38" s="632"/>
      <c r="H38" s="632"/>
      <c r="I38" s="632"/>
      <c r="J38" s="632"/>
      <c r="K38" s="632"/>
      <c r="L38" s="632"/>
      <c r="M38" s="632"/>
      <c r="N38" s="632"/>
      <c r="O38" s="632"/>
      <c r="P38" s="632"/>
      <c r="Q38" s="633"/>
      <c r="R38" s="634">
        <v>570319</v>
      </c>
      <c r="S38" s="635"/>
      <c r="T38" s="635"/>
      <c r="U38" s="635"/>
      <c r="V38" s="635"/>
      <c r="W38" s="635"/>
      <c r="X38" s="635"/>
      <c r="Y38" s="636"/>
      <c r="Z38" s="672">
        <v>9.5</v>
      </c>
      <c r="AA38" s="672"/>
      <c r="AB38" s="672"/>
      <c r="AC38" s="672"/>
      <c r="AD38" s="673" t="s">
        <v>122</v>
      </c>
      <c r="AE38" s="673"/>
      <c r="AF38" s="673"/>
      <c r="AG38" s="673"/>
      <c r="AH38" s="673"/>
      <c r="AI38" s="673"/>
      <c r="AJ38" s="673"/>
      <c r="AK38" s="673"/>
      <c r="AL38" s="637" t="s">
        <v>122</v>
      </c>
      <c r="AM38" s="638"/>
      <c r="AN38" s="638"/>
      <c r="AO38" s="674"/>
      <c r="AQ38" s="667" t="s">
        <v>323</v>
      </c>
      <c r="AR38" s="668"/>
      <c r="AS38" s="668"/>
      <c r="AT38" s="668"/>
      <c r="AU38" s="668"/>
      <c r="AV38" s="668"/>
      <c r="AW38" s="668"/>
      <c r="AX38" s="668"/>
      <c r="AY38" s="669"/>
      <c r="AZ38" s="634">
        <v>69107</v>
      </c>
      <c r="BA38" s="635"/>
      <c r="BB38" s="635"/>
      <c r="BC38" s="635"/>
      <c r="BD38" s="647"/>
      <c r="BE38" s="647"/>
      <c r="BF38" s="670"/>
      <c r="BG38" s="631" t="s">
        <v>324</v>
      </c>
      <c r="BH38" s="632"/>
      <c r="BI38" s="632"/>
      <c r="BJ38" s="632"/>
      <c r="BK38" s="632"/>
      <c r="BL38" s="632"/>
      <c r="BM38" s="632"/>
      <c r="BN38" s="632"/>
      <c r="BO38" s="632"/>
      <c r="BP38" s="632"/>
      <c r="BQ38" s="632"/>
      <c r="BR38" s="632"/>
      <c r="BS38" s="632"/>
      <c r="BT38" s="632"/>
      <c r="BU38" s="633"/>
      <c r="BV38" s="634">
        <v>588</v>
      </c>
      <c r="BW38" s="635"/>
      <c r="BX38" s="635"/>
      <c r="BY38" s="635"/>
      <c r="BZ38" s="635"/>
      <c r="CA38" s="635"/>
      <c r="CB38" s="671"/>
      <c r="CD38" s="631" t="s">
        <v>325</v>
      </c>
      <c r="CE38" s="632"/>
      <c r="CF38" s="632"/>
      <c r="CG38" s="632"/>
      <c r="CH38" s="632"/>
      <c r="CI38" s="632"/>
      <c r="CJ38" s="632"/>
      <c r="CK38" s="632"/>
      <c r="CL38" s="632"/>
      <c r="CM38" s="632"/>
      <c r="CN38" s="632"/>
      <c r="CO38" s="632"/>
      <c r="CP38" s="632"/>
      <c r="CQ38" s="633"/>
      <c r="CR38" s="634">
        <v>149782</v>
      </c>
      <c r="CS38" s="635"/>
      <c r="CT38" s="635"/>
      <c r="CU38" s="635"/>
      <c r="CV38" s="635"/>
      <c r="CW38" s="635"/>
      <c r="CX38" s="635"/>
      <c r="CY38" s="636"/>
      <c r="CZ38" s="637">
        <v>2.5</v>
      </c>
      <c r="DA38" s="649"/>
      <c r="DB38" s="649"/>
      <c r="DC38" s="650"/>
      <c r="DD38" s="640">
        <v>107750</v>
      </c>
      <c r="DE38" s="635"/>
      <c r="DF38" s="635"/>
      <c r="DG38" s="635"/>
      <c r="DH38" s="635"/>
      <c r="DI38" s="635"/>
      <c r="DJ38" s="635"/>
      <c r="DK38" s="636"/>
      <c r="DL38" s="640">
        <v>107690</v>
      </c>
      <c r="DM38" s="635"/>
      <c r="DN38" s="635"/>
      <c r="DO38" s="635"/>
      <c r="DP38" s="635"/>
      <c r="DQ38" s="635"/>
      <c r="DR38" s="635"/>
      <c r="DS38" s="635"/>
      <c r="DT38" s="635"/>
      <c r="DU38" s="635"/>
      <c r="DV38" s="636"/>
      <c r="DW38" s="637">
        <v>3.5</v>
      </c>
      <c r="DX38" s="649"/>
      <c r="DY38" s="649"/>
      <c r="DZ38" s="649"/>
      <c r="EA38" s="649"/>
      <c r="EB38" s="649"/>
      <c r="EC38" s="661"/>
    </row>
    <row r="39" spans="2:133" ht="11.25" customHeight="1" x14ac:dyDescent="0.15">
      <c r="B39" s="631" t="s">
        <v>326</v>
      </c>
      <c r="C39" s="632"/>
      <c r="D39" s="632"/>
      <c r="E39" s="632"/>
      <c r="F39" s="632"/>
      <c r="G39" s="632"/>
      <c r="H39" s="632"/>
      <c r="I39" s="632"/>
      <c r="J39" s="632"/>
      <c r="K39" s="632"/>
      <c r="L39" s="632"/>
      <c r="M39" s="632"/>
      <c r="N39" s="632"/>
      <c r="O39" s="632"/>
      <c r="P39" s="632"/>
      <c r="Q39" s="633"/>
      <c r="R39" s="634" t="s">
        <v>122</v>
      </c>
      <c r="S39" s="635"/>
      <c r="T39" s="635"/>
      <c r="U39" s="635"/>
      <c r="V39" s="635"/>
      <c r="W39" s="635"/>
      <c r="X39" s="635"/>
      <c r="Y39" s="636"/>
      <c r="Z39" s="672" t="s">
        <v>122</v>
      </c>
      <c r="AA39" s="672"/>
      <c r="AB39" s="672"/>
      <c r="AC39" s="672"/>
      <c r="AD39" s="673" t="s">
        <v>122</v>
      </c>
      <c r="AE39" s="673"/>
      <c r="AF39" s="673"/>
      <c r="AG39" s="673"/>
      <c r="AH39" s="673"/>
      <c r="AI39" s="673"/>
      <c r="AJ39" s="673"/>
      <c r="AK39" s="673"/>
      <c r="AL39" s="637" t="s">
        <v>122</v>
      </c>
      <c r="AM39" s="638"/>
      <c r="AN39" s="638"/>
      <c r="AO39" s="674"/>
      <c r="AQ39" s="667" t="s">
        <v>327</v>
      </c>
      <c r="AR39" s="668"/>
      <c r="AS39" s="668"/>
      <c r="AT39" s="668"/>
      <c r="AU39" s="668"/>
      <c r="AV39" s="668"/>
      <c r="AW39" s="668"/>
      <c r="AX39" s="668"/>
      <c r="AY39" s="669"/>
      <c r="AZ39" s="634" t="s">
        <v>122</v>
      </c>
      <c r="BA39" s="635"/>
      <c r="BB39" s="635"/>
      <c r="BC39" s="635"/>
      <c r="BD39" s="647"/>
      <c r="BE39" s="647"/>
      <c r="BF39" s="670"/>
      <c r="BG39" s="631" t="s">
        <v>328</v>
      </c>
      <c r="BH39" s="632"/>
      <c r="BI39" s="632"/>
      <c r="BJ39" s="632"/>
      <c r="BK39" s="632"/>
      <c r="BL39" s="632"/>
      <c r="BM39" s="632"/>
      <c r="BN39" s="632"/>
      <c r="BO39" s="632"/>
      <c r="BP39" s="632"/>
      <c r="BQ39" s="632"/>
      <c r="BR39" s="632"/>
      <c r="BS39" s="632"/>
      <c r="BT39" s="632"/>
      <c r="BU39" s="633"/>
      <c r="BV39" s="634">
        <v>928</v>
      </c>
      <c r="BW39" s="635"/>
      <c r="BX39" s="635"/>
      <c r="BY39" s="635"/>
      <c r="BZ39" s="635"/>
      <c r="CA39" s="635"/>
      <c r="CB39" s="671"/>
      <c r="CD39" s="631" t="s">
        <v>329</v>
      </c>
      <c r="CE39" s="632"/>
      <c r="CF39" s="632"/>
      <c r="CG39" s="632"/>
      <c r="CH39" s="632"/>
      <c r="CI39" s="632"/>
      <c r="CJ39" s="632"/>
      <c r="CK39" s="632"/>
      <c r="CL39" s="632"/>
      <c r="CM39" s="632"/>
      <c r="CN39" s="632"/>
      <c r="CO39" s="632"/>
      <c r="CP39" s="632"/>
      <c r="CQ39" s="633"/>
      <c r="CR39" s="634">
        <v>328609</v>
      </c>
      <c r="CS39" s="647"/>
      <c r="CT39" s="647"/>
      <c r="CU39" s="647"/>
      <c r="CV39" s="647"/>
      <c r="CW39" s="647"/>
      <c r="CX39" s="647"/>
      <c r="CY39" s="648"/>
      <c r="CZ39" s="637">
        <v>5.5</v>
      </c>
      <c r="DA39" s="649"/>
      <c r="DB39" s="649"/>
      <c r="DC39" s="650"/>
      <c r="DD39" s="640">
        <v>91143</v>
      </c>
      <c r="DE39" s="647"/>
      <c r="DF39" s="647"/>
      <c r="DG39" s="647"/>
      <c r="DH39" s="647"/>
      <c r="DI39" s="647"/>
      <c r="DJ39" s="647"/>
      <c r="DK39" s="648"/>
      <c r="DL39" s="640" t="s">
        <v>122</v>
      </c>
      <c r="DM39" s="647"/>
      <c r="DN39" s="647"/>
      <c r="DO39" s="647"/>
      <c r="DP39" s="647"/>
      <c r="DQ39" s="647"/>
      <c r="DR39" s="647"/>
      <c r="DS39" s="647"/>
      <c r="DT39" s="647"/>
      <c r="DU39" s="647"/>
      <c r="DV39" s="648"/>
      <c r="DW39" s="637" t="s">
        <v>122</v>
      </c>
      <c r="DX39" s="649"/>
      <c r="DY39" s="649"/>
      <c r="DZ39" s="649"/>
      <c r="EA39" s="649"/>
      <c r="EB39" s="649"/>
      <c r="EC39" s="661"/>
    </row>
    <row r="40" spans="2:133" ht="11.25" customHeight="1" x14ac:dyDescent="0.15">
      <c r="B40" s="631" t="s">
        <v>330</v>
      </c>
      <c r="C40" s="632"/>
      <c r="D40" s="632"/>
      <c r="E40" s="632"/>
      <c r="F40" s="632"/>
      <c r="G40" s="632"/>
      <c r="H40" s="632"/>
      <c r="I40" s="632"/>
      <c r="J40" s="632"/>
      <c r="K40" s="632"/>
      <c r="L40" s="632"/>
      <c r="M40" s="632"/>
      <c r="N40" s="632"/>
      <c r="O40" s="632"/>
      <c r="P40" s="632"/>
      <c r="Q40" s="633"/>
      <c r="R40" s="634">
        <v>5319</v>
      </c>
      <c r="S40" s="635"/>
      <c r="T40" s="635"/>
      <c r="U40" s="635"/>
      <c r="V40" s="635"/>
      <c r="W40" s="635"/>
      <c r="X40" s="635"/>
      <c r="Y40" s="636"/>
      <c r="Z40" s="672">
        <v>0.1</v>
      </c>
      <c r="AA40" s="672"/>
      <c r="AB40" s="672"/>
      <c r="AC40" s="672"/>
      <c r="AD40" s="673" t="s">
        <v>122</v>
      </c>
      <c r="AE40" s="673"/>
      <c r="AF40" s="673"/>
      <c r="AG40" s="673"/>
      <c r="AH40" s="673"/>
      <c r="AI40" s="673"/>
      <c r="AJ40" s="673"/>
      <c r="AK40" s="673"/>
      <c r="AL40" s="637" t="s">
        <v>122</v>
      </c>
      <c r="AM40" s="638"/>
      <c r="AN40" s="638"/>
      <c r="AO40" s="674"/>
      <c r="AQ40" s="667" t="s">
        <v>331</v>
      </c>
      <c r="AR40" s="668"/>
      <c r="AS40" s="668"/>
      <c r="AT40" s="668"/>
      <c r="AU40" s="668"/>
      <c r="AV40" s="668"/>
      <c r="AW40" s="668"/>
      <c r="AX40" s="668"/>
      <c r="AY40" s="669"/>
      <c r="AZ40" s="634" t="s">
        <v>122</v>
      </c>
      <c r="BA40" s="635"/>
      <c r="BB40" s="635"/>
      <c r="BC40" s="635"/>
      <c r="BD40" s="647"/>
      <c r="BE40" s="647"/>
      <c r="BF40" s="670"/>
      <c r="BG40" s="675" t="s">
        <v>332</v>
      </c>
      <c r="BH40" s="676"/>
      <c r="BI40" s="676"/>
      <c r="BJ40" s="676"/>
      <c r="BK40" s="676"/>
      <c r="BL40" s="205"/>
      <c r="BM40" s="632" t="s">
        <v>333</v>
      </c>
      <c r="BN40" s="632"/>
      <c r="BO40" s="632"/>
      <c r="BP40" s="632"/>
      <c r="BQ40" s="632"/>
      <c r="BR40" s="632"/>
      <c r="BS40" s="632"/>
      <c r="BT40" s="632"/>
      <c r="BU40" s="633"/>
      <c r="BV40" s="634">
        <v>132</v>
      </c>
      <c r="BW40" s="635"/>
      <c r="BX40" s="635"/>
      <c r="BY40" s="635"/>
      <c r="BZ40" s="635"/>
      <c r="CA40" s="635"/>
      <c r="CB40" s="671"/>
      <c r="CD40" s="631" t="s">
        <v>334</v>
      </c>
      <c r="CE40" s="632"/>
      <c r="CF40" s="632"/>
      <c r="CG40" s="632"/>
      <c r="CH40" s="632"/>
      <c r="CI40" s="632"/>
      <c r="CJ40" s="632"/>
      <c r="CK40" s="632"/>
      <c r="CL40" s="632"/>
      <c r="CM40" s="632"/>
      <c r="CN40" s="632"/>
      <c r="CO40" s="632"/>
      <c r="CP40" s="632"/>
      <c r="CQ40" s="633"/>
      <c r="CR40" s="634">
        <v>40600</v>
      </c>
      <c r="CS40" s="635"/>
      <c r="CT40" s="635"/>
      <c r="CU40" s="635"/>
      <c r="CV40" s="635"/>
      <c r="CW40" s="635"/>
      <c r="CX40" s="635"/>
      <c r="CY40" s="636"/>
      <c r="CZ40" s="637">
        <v>0.7</v>
      </c>
      <c r="DA40" s="649"/>
      <c r="DB40" s="649"/>
      <c r="DC40" s="650"/>
      <c r="DD40" s="640">
        <v>600</v>
      </c>
      <c r="DE40" s="635"/>
      <c r="DF40" s="635"/>
      <c r="DG40" s="635"/>
      <c r="DH40" s="635"/>
      <c r="DI40" s="635"/>
      <c r="DJ40" s="635"/>
      <c r="DK40" s="636"/>
      <c r="DL40" s="640">
        <v>600</v>
      </c>
      <c r="DM40" s="635"/>
      <c r="DN40" s="635"/>
      <c r="DO40" s="635"/>
      <c r="DP40" s="635"/>
      <c r="DQ40" s="635"/>
      <c r="DR40" s="635"/>
      <c r="DS40" s="635"/>
      <c r="DT40" s="635"/>
      <c r="DU40" s="635"/>
      <c r="DV40" s="636"/>
      <c r="DW40" s="637">
        <v>0</v>
      </c>
      <c r="DX40" s="649"/>
      <c r="DY40" s="649"/>
      <c r="DZ40" s="649"/>
      <c r="EA40" s="649"/>
      <c r="EB40" s="649"/>
      <c r="EC40" s="661"/>
    </row>
    <row r="41" spans="2:133" ht="11.25" customHeight="1" x14ac:dyDescent="0.15">
      <c r="B41" s="615" t="s">
        <v>335</v>
      </c>
      <c r="C41" s="616"/>
      <c r="D41" s="616"/>
      <c r="E41" s="616"/>
      <c r="F41" s="616"/>
      <c r="G41" s="616"/>
      <c r="H41" s="616"/>
      <c r="I41" s="616"/>
      <c r="J41" s="616"/>
      <c r="K41" s="616"/>
      <c r="L41" s="616"/>
      <c r="M41" s="616"/>
      <c r="N41" s="616"/>
      <c r="O41" s="616"/>
      <c r="P41" s="616"/>
      <c r="Q41" s="617"/>
      <c r="R41" s="618">
        <v>6020649</v>
      </c>
      <c r="S41" s="659"/>
      <c r="T41" s="659"/>
      <c r="U41" s="659"/>
      <c r="V41" s="659"/>
      <c r="W41" s="659"/>
      <c r="X41" s="659"/>
      <c r="Y41" s="662"/>
      <c r="Z41" s="663">
        <v>100</v>
      </c>
      <c r="AA41" s="663"/>
      <c r="AB41" s="663"/>
      <c r="AC41" s="663"/>
      <c r="AD41" s="664">
        <v>3087025</v>
      </c>
      <c r="AE41" s="664"/>
      <c r="AF41" s="664"/>
      <c r="AG41" s="664"/>
      <c r="AH41" s="664"/>
      <c r="AI41" s="664"/>
      <c r="AJ41" s="664"/>
      <c r="AK41" s="664"/>
      <c r="AL41" s="621">
        <v>100</v>
      </c>
      <c r="AM41" s="665"/>
      <c r="AN41" s="665"/>
      <c r="AO41" s="666"/>
      <c r="AQ41" s="667" t="s">
        <v>336</v>
      </c>
      <c r="AR41" s="668"/>
      <c r="AS41" s="668"/>
      <c r="AT41" s="668"/>
      <c r="AU41" s="668"/>
      <c r="AV41" s="668"/>
      <c r="AW41" s="668"/>
      <c r="AX41" s="668"/>
      <c r="AY41" s="669"/>
      <c r="AZ41" s="634">
        <v>47606</v>
      </c>
      <c r="BA41" s="635"/>
      <c r="BB41" s="635"/>
      <c r="BC41" s="635"/>
      <c r="BD41" s="647"/>
      <c r="BE41" s="647"/>
      <c r="BF41" s="670"/>
      <c r="BG41" s="675"/>
      <c r="BH41" s="676"/>
      <c r="BI41" s="676"/>
      <c r="BJ41" s="676"/>
      <c r="BK41" s="676"/>
      <c r="BL41" s="205"/>
      <c r="BM41" s="632" t="s">
        <v>337</v>
      </c>
      <c r="BN41" s="632"/>
      <c r="BO41" s="632"/>
      <c r="BP41" s="632"/>
      <c r="BQ41" s="632"/>
      <c r="BR41" s="632"/>
      <c r="BS41" s="632"/>
      <c r="BT41" s="632"/>
      <c r="BU41" s="633"/>
      <c r="BV41" s="634" t="s">
        <v>122</v>
      </c>
      <c r="BW41" s="635"/>
      <c r="BX41" s="635"/>
      <c r="BY41" s="635"/>
      <c r="BZ41" s="635"/>
      <c r="CA41" s="635"/>
      <c r="CB41" s="671"/>
      <c r="CD41" s="631" t="s">
        <v>338</v>
      </c>
      <c r="CE41" s="632"/>
      <c r="CF41" s="632"/>
      <c r="CG41" s="632"/>
      <c r="CH41" s="632"/>
      <c r="CI41" s="632"/>
      <c r="CJ41" s="632"/>
      <c r="CK41" s="632"/>
      <c r="CL41" s="632"/>
      <c r="CM41" s="632"/>
      <c r="CN41" s="632"/>
      <c r="CO41" s="632"/>
      <c r="CP41" s="632"/>
      <c r="CQ41" s="633"/>
      <c r="CR41" s="634" t="s">
        <v>122</v>
      </c>
      <c r="CS41" s="647"/>
      <c r="CT41" s="647"/>
      <c r="CU41" s="647"/>
      <c r="CV41" s="647"/>
      <c r="CW41" s="647"/>
      <c r="CX41" s="647"/>
      <c r="CY41" s="648"/>
      <c r="CZ41" s="637" t="s">
        <v>122</v>
      </c>
      <c r="DA41" s="649"/>
      <c r="DB41" s="649"/>
      <c r="DC41" s="650"/>
      <c r="DD41" s="640" t="s">
        <v>122</v>
      </c>
      <c r="DE41" s="647"/>
      <c r="DF41" s="647"/>
      <c r="DG41" s="647"/>
      <c r="DH41" s="647"/>
      <c r="DI41" s="647"/>
      <c r="DJ41" s="647"/>
      <c r="DK41" s="648"/>
      <c r="DL41" s="641"/>
      <c r="DM41" s="642"/>
      <c r="DN41" s="642"/>
      <c r="DO41" s="642"/>
      <c r="DP41" s="642"/>
      <c r="DQ41" s="642"/>
      <c r="DR41" s="642"/>
      <c r="DS41" s="642"/>
      <c r="DT41" s="642"/>
      <c r="DU41" s="642"/>
      <c r="DV41" s="643"/>
      <c r="DW41" s="644"/>
      <c r="DX41" s="645"/>
      <c r="DY41" s="645"/>
      <c r="DZ41" s="645"/>
      <c r="EA41" s="645"/>
      <c r="EB41" s="645"/>
      <c r="EC41" s="646"/>
    </row>
    <row r="42" spans="2:133" ht="11.25" customHeight="1" x14ac:dyDescent="0.15">
      <c r="AQ42" s="679" t="s">
        <v>339</v>
      </c>
      <c r="AR42" s="680"/>
      <c r="AS42" s="680"/>
      <c r="AT42" s="680"/>
      <c r="AU42" s="680"/>
      <c r="AV42" s="680"/>
      <c r="AW42" s="680"/>
      <c r="AX42" s="680"/>
      <c r="AY42" s="681"/>
      <c r="AZ42" s="618">
        <v>102176</v>
      </c>
      <c r="BA42" s="659"/>
      <c r="BB42" s="659"/>
      <c r="BC42" s="659"/>
      <c r="BD42" s="619"/>
      <c r="BE42" s="619"/>
      <c r="BF42" s="682"/>
      <c r="BG42" s="677"/>
      <c r="BH42" s="678"/>
      <c r="BI42" s="678"/>
      <c r="BJ42" s="678"/>
      <c r="BK42" s="678"/>
      <c r="BL42" s="206"/>
      <c r="BM42" s="616" t="s">
        <v>340</v>
      </c>
      <c r="BN42" s="616"/>
      <c r="BO42" s="616"/>
      <c r="BP42" s="616"/>
      <c r="BQ42" s="616"/>
      <c r="BR42" s="616"/>
      <c r="BS42" s="616"/>
      <c r="BT42" s="616"/>
      <c r="BU42" s="617"/>
      <c r="BV42" s="618">
        <v>379</v>
      </c>
      <c r="BW42" s="659"/>
      <c r="BX42" s="659"/>
      <c r="BY42" s="659"/>
      <c r="BZ42" s="659"/>
      <c r="CA42" s="659"/>
      <c r="CB42" s="660"/>
      <c r="CD42" s="631" t="s">
        <v>341</v>
      </c>
      <c r="CE42" s="632"/>
      <c r="CF42" s="632"/>
      <c r="CG42" s="632"/>
      <c r="CH42" s="632"/>
      <c r="CI42" s="632"/>
      <c r="CJ42" s="632"/>
      <c r="CK42" s="632"/>
      <c r="CL42" s="632"/>
      <c r="CM42" s="632"/>
      <c r="CN42" s="632"/>
      <c r="CO42" s="632"/>
      <c r="CP42" s="632"/>
      <c r="CQ42" s="633"/>
      <c r="CR42" s="634">
        <v>1240220</v>
      </c>
      <c r="CS42" s="647"/>
      <c r="CT42" s="647"/>
      <c r="CU42" s="647"/>
      <c r="CV42" s="647"/>
      <c r="CW42" s="647"/>
      <c r="CX42" s="647"/>
      <c r="CY42" s="648"/>
      <c r="CZ42" s="637">
        <v>20.8</v>
      </c>
      <c r="DA42" s="649"/>
      <c r="DB42" s="649"/>
      <c r="DC42" s="650"/>
      <c r="DD42" s="640">
        <v>189276</v>
      </c>
      <c r="DE42" s="647"/>
      <c r="DF42" s="647"/>
      <c r="DG42" s="647"/>
      <c r="DH42" s="647"/>
      <c r="DI42" s="647"/>
      <c r="DJ42" s="647"/>
      <c r="DK42" s="648"/>
      <c r="DL42" s="641"/>
      <c r="DM42" s="642"/>
      <c r="DN42" s="642"/>
      <c r="DO42" s="642"/>
      <c r="DP42" s="642"/>
      <c r="DQ42" s="642"/>
      <c r="DR42" s="642"/>
      <c r="DS42" s="642"/>
      <c r="DT42" s="642"/>
      <c r="DU42" s="642"/>
      <c r="DV42" s="643"/>
      <c r="DW42" s="644"/>
      <c r="DX42" s="645"/>
      <c r="DY42" s="645"/>
      <c r="DZ42" s="645"/>
      <c r="EA42" s="645"/>
      <c r="EB42" s="645"/>
      <c r="EC42" s="646"/>
    </row>
    <row r="43" spans="2:133" ht="11.25" customHeight="1" x14ac:dyDescent="0.15">
      <c r="B43" s="196" t="s">
        <v>342</v>
      </c>
      <c r="CD43" s="631" t="s">
        <v>343</v>
      </c>
      <c r="CE43" s="632"/>
      <c r="CF43" s="632"/>
      <c r="CG43" s="632"/>
      <c r="CH43" s="632"/>
      <c r="CI43" s="632"/>
      <c r="CJ43" s="632"/>
      <c r="CK43" s="632"/>
      <c r="CL43" s="632"/>
      <c r="CM43" s="632"/>
      <c r="CN43" s="632"/>
      <c r="CO43" s="632"/>
      <c r="CP43" s="632"/>
      <c r="CQ43" s="633"/>
      <c r="CR43" s="634" t="s">
        <v>122</v>
      </c>
      <c r="CS43" s="647"/>
      <c r="CT43" s="647"/>
      <c r="CU43" s="647"/>
      <c r="CV43" s="647"/>
      <c r="CW43" s="647"/>
      <c r="CX43" s="647"/>
      <c r="CY43" s="648"/>
      <c r="CZ43" s="637" t="s">
        <v>122</v>
      </c>
      <c r="DA43" s="649"/>
      <c r="DB43" s="649"/>
      <c r="DC43" s="650"/>
      <c r="DD43" s="640" t="s">
        <v>122</v>
      </c>
      <c r="DE43" s="647"/>
      <c r="DF43" s="647"/>
      <c r="DG43" s="647"/>
      <c r="DH43" s="647"/>
      <c r="DI43" s="647"/>
      <c r="DJ43" s="647"/>
      <c r="DK43" s="648"/>
      <c r="DL43" s="641"/>
      <c r="DM43" s="642"/>
      <c r="DN43" s="642"/>
      <c r="DO43" s="642"/>
      <c r="DP43" s="642"/>
      <c r="DQ43" s="642"/>
      <c r="DR43" s="642"/>
      <c r="DS43" s="642"/>
      <c r="DT43" s="642"/>
      <c r="DU43" s="642"/>
      <c r="DV43" s="643"/>
      <c r="DW43" s="644"/>
      <c r="DX43" s="645"/>
      <c r="DY43" s="645"/>
      <c r="DZ43" s="645"/>
      <c r="EA43" s="645"/>
      <c r="EB43" s="645"/>
      <c r="EC43" s="646"/>
    </row>
    <row r="44" spans="2:133" ht="11.25" customHeight="1" x14ac:dyDescent="0.15">
      <c r="B44" s="651" t="s">
        <v>344</v>
      </c>
      <c r="C44" s="651"/>
      <c r="D44" s="651"/>
      <c r="E44" s="651"/>
      <c r="F44" s="651"/>
      <c r="G44" s="651"/>
      <c r="H44" s="651"/>
      <c r="I44" s="651"/>
      <c r="J44" s="651"/>
      <c r="K44" s="651"/>
      <c r="L44" s="651"/>
      <c r="M44" s="651"/>
      <c r="N44" s="651"/>
      <c r="O44" s="651"/>
      <c r="P44" s="651"/>
      <c r="Q44" s="651"/>
      <c r="R44" s="651"/>
      <c r="S44" s="651"/>
      <c r="T44" s="651"/>
      <c r="U44" s="651"/>
      <c r="V44" s="651"/>
      <c r="W44" s="651"/>
      <c r="X44" s="651"/>
      <c r="Y44" s="651"/>
      <c r="Z44" s="651"/>
      <c r="AA44" s="651"/>
      <c r="AB44" s="651"/>
      <c r="AC44" s="651"/>
      <c r="AD44" s="651"/>
      <c r="AE44" s="651"/>
      <c r="AF44" s="651"/>
      <c r="AG44" s="651"/>
      <c r="AH44" s="651"/>
      <c r="AI44" s="651"/>
      <c r="AJ44" s="651"/>
      <c r="AK44" s="651"/>
      <c r="AL44" s="651"/>
      <c r="AM44" s="651"/>
      <c r="AN44" s="651"/>
      <c r="AO44" s="651"/>
      <c r="AP44" s="651"/>
      <c r="AQ44" s="651"/>
      <c r="AR44" s="651"/>
      <c r="AS44" s="651"/>
      <c r="AT44" s="651"/>
      <c r="AU44" s="651"/>
      <c r="AV44" s="651"/>
      <c r="AW44" s="651"/>
      <c r="AX44" s="651"/>
      <c r="AY44" s="651"/>
      <c r="AZ44" s="651"/>
      <c r="BA44" s="651"/>
      <c r="BB44" s="651"/>
      <c r="BC44" s="651"/>
      <c r="BD44" s="651"/>
      <c r="BE44" s="651"/>
      <c r="BF44" s="651"/>
      <c r="BG44" s="651"/>
      <c r="BH44" s="651"/>
      <c r="BI44" s="651"/>
      <c r="BJ44" s="651"/>
      <c r="BK44" s="651"/>
      <c r="BL44" s="651"/>
      <c r="BM44" s="651"/>
      <c r="BN44" s="651"/>
      <c r="BO44" s="651"/>
      <c r="BP44" s="651"/>
      <c r="BQ44" s="651"/>
      <c r="BR44" s="651"/>
      <c r="BS44" s="651"/>
      <c r="BT44" s="651"/>
      <c r="BU44" s="651"/>
      <c r="BV44" s="651"/>
      <c r="BW44" s="651"/>
      <c r="BX44" s="651"/>
      <c r="BY44" s="651"/>
      <c r="BZ44" s="651"/>
      <c r="CA44" s="651"/>
      <c r="CB44" s="651"/>
      <c r="CC44" s="652"/>
      <c r="CD44" s="653" t="s">
        <v>292</v>
      </c>
      <c r="CE44" s="654"/>
      <c r="CF44" s="631" t="s">
        <v>345</v>
      </c>
      <c r="CG44" s="632"/>
      <c r="CH44" s="632"/>
      <c r="CI44" s="632"/>
      <c r="CJ44" s="632"/>
      <c r="CK44" s="632"/>
      <c r="CL44" s="632"/>
      <c r="CM44" s="632"/>
      <c r="CN44" s="632"/>
      <c r="CO44" s="632"/>
      <c r="CP44" s="632"/>
      <c r="CQ44" s="633"/>
      <c r="CR44" s="634">
        <v>744898</v>
      </c>
      <c r="CS44" s="635"/>
      <c r="CT44" s="635"/>
      <c r="CU44" s="635"/>
      <c r="CV44" s="635"/>
      <c r="CW44" s="635"/>
      <c r="CX44" s="635"/>
      <c r="CY44" s="636"/>
      <c r="CZ44" s="637">
        <v>12.5</v>
      </c>
      <c r="DA44" s="638"/>
      <c r="DB44" s="638"/>
      <c r="DC44" s="639"/>
      <c r="DD44" s="640">
        <v>179398</v>
      </c>
      <c r="DE44" s="635"/>
      <c r="DF44" s="635"/>
      <c r="DG44" s="635"/>
      <c r="DH44" s="635"/>
      <c r="DI44" s="635"/>
      <c r="DJ44" s="635"/>
      <c r="DK44" s="636"/>
      <c r="DL44" s="641"/>
      <c r="DM44" s="642"/>
      <c r="DN44" s="642"/>
      <c r="DO44" s="642"/>
      <c r="DP44" s="642"/>
      <c r="DQ44" s="642"/>
      <c r="DR44" s="642"/>
      <c r="DS44" s="642"/>
      <c r="DT44" s="642"/>
      <c r="DU44" s="642"/>
      <c r="DV44" s="643"/>
      <c r="DW44" s="644"/>
      <c r="DX44" s="645"/>
      <c r="DY44" s="645"/>
      <c r="DZ44" s="645"/>
      <c r="EA44" s="645"/>
      <c r="EB44" s="645"/>
      <c r="EC44" s="646"/>
    </row>
    <row r="45" spans="2:133" ht="11.25" customHeight="1" x14ac:dyDescent="0.15">
      <c r="B45" s="651" t="s">
        <v>346</v>
      </c>
      <c r="C45" s="651"/>
      <c r="D45" s="651"/>
      <c r="E45" s="651"/>
      <c r="F45" s="651"/>
      <c r="G45" s="651"/>
      <c r="H45" s="651"/>
      <c r="I45" s="651"/>
      <c r="J45" s="651"/>
      <c r="K45" s="651"/>
      <c r="L45" s="651"/>
      <c r="M45" s="651"/>
      <c r="N45" s="651"/>
      <c r="O45" s="651"/>
      <c r="P45" s="651"/>
      <c r="Q45" s="651"/>
      <c r="R45" s="651"/>
      <c r="S45" s="651"/>
      <c r="T45" s="651"/>
      <c r="U45" s="651"/>
      <c r="V45" s="651"/>
      <c r="W45" s="651"/>
      <c r="X45" s="651"/>
      <c r="Y45" s="651"/>
      <c r="Z45" s="651"/>
      <c r="AA45" s="651"/>
      <c r="AB45" s="651"/>
      <c r="AC45" s="651"/>
      <c r="AD45" s="651"/>
      <c r="AE45" s="651"/>
      <c r="AF45" s="651"/>
      <c r="AG45" s="651"/>
      <c r="AH45" s="651"/>
      <c r="AI45" s="651"/>
      <c r="AJ45" s="651"/>
      <c r="AK45" s="651"/>
      <c r="AL45" s="651"/>
      <c r="AM45" s="651"/>
      <c r="AN45" s="651"/>
      <c r="AO45" s="651"/>
      <c r="AP45" s="651"/>
      <c r="AQ45" s="651"/>
      <c r="AR45" s="651"/>
      <c r="AS45" s="651"/>
      <c r="AT45" s="651"/>
      <c r="AU45" s="651"/>
      <c r="AV45" s="651"/>
      <c r="AW45" s="651"/>
      <c r="AX45" s="651"/>
      <c r="AY45" s="651"/>
      <c r="AZ45" s="651"/>
      <c r="BA45" s="651"/>
      <c r="BB45" s="651"/>
      <c r="BC45" s="651"/>
      <c r="BD45" s="651"/>
      <c r="BE45" s="651"/>
      <c r="BF45" s="651"/>
      <c r="BG45" s="651"/>
      <c r="BH45" s="651"/>
      <c r="BI45" s="651"/>
      <c r="BJ45" s="651"/>
      <c r="BK45" s="651"/>
      <c r="BL45" s="651"/>
      <c r="BM45" s="651"/>
      <c r="BN45" s="651"/>
      <c r="BO45" s="651"/>
      <c r="BP45" s="651"/>
      <c r="BQ45" s="651"/>
      <c r="BR45" s="651"/>
      <c r="BS45" s="651"/>
      <c r="BT45" s="651"/>
      <c r="BU45" s="651"/>
      <c r="BV45" s="651"/>
      <c r="BW45" s="651"/>
      <c r="BX45" s="651"/>
      <c r="BY45" s="651"/>
      <c r="BZ45" s="651"/>
      <c r="CA45" s="651"/>
      <c r="CB45" s="651"/>
      <c r="CC45" s="652"/>
      <c r="CD45" s="655"/>
      <c r="CE45" s="656"/>
      <c r="CF45" s="631" t="s">
        <v>347</v>
      </c>
      <c r="CG45" s="632"/>
      <c r="CH45" s="632"/>
      <c r="CI45" s="632"/>
      <c r="CJ45" s="632"/>
      <c r="CK45" s="632"/>
      <c r="CL45" s="632"/>
      <c r="CM45" s="632"/>
      <c r="CN45" s="632"/>
      <c r="CO45" s="632"/>
      <c r="CP45" s="632"/>
      <c r="CQ45" s="633"/>
      <c r="CR45" s="634">
        <v>416078</v>
      </c>
      <c r="CS45" s="647"/>
      <c r="CT45" s="647"/>
      <c r="CU45" s="647"/>
      <c r="CV45" s="647"/>
      <c r="CW45" s="647"/>
      <c r="CX45" s="647"/>
      <c r="CY45" s="648"/>
      <c r="CZ45" s="637">
        <v>7</v>
      </c>
      <c r="DA45" s="649"/>
      <c r="DB45" s="649"/>
      <c r="DC45" s="650"/>
      <c r="DD45" s="640">
        <v>13118</v>
      </c>
      <c r="DE45" s="647"/>
      <c r="DF45" s="647"/>
      <c r="DG45" s="647"/>
      <c r="DH45" s="647"/>
      <c r="DI45" s="647"/>
      <c r="DJ45" s="647"/>
      <c r="DK45" s="648"/>
      <c r="DL45" s="641"/>
      <c r="DM45" s="642"/>
      <c r="DN45" s="642"/>
      <c r="DO45" s="642"/>
      <c r="DP45" s="642"/>
      <c r="DQ45" s="642"/>
      <c r="DR45" s="642"/>
      <c r="DS45" s="642"/>
      <c r="DT45" s="642"/>
      <c r="DU45" s="642"/>
      <c r="DV45" s="643"/>
      <c r="DW45" s="644"/>
      <c r="DX45" s="645"/>
      <c r="DY45" s="645"/>
      <c r="DZ45" s="645"/>
      <c r="EA45" s="645"/>
      <c r="EB45" s="645"/>
      <c r="EC45" s="646"/>
    </row>
    <row r="46" spans="2:133" ht="11.25" customHeight="1" x14ac:dyDescent="0.15">
      <c r="B46" s="207"/>
      <c r="CD46" s="655"/>
      <c r="CE46" s="656"/>
      <c r="CF46" s="631" t="s">
        <v>348</v>
      </c>
      <c r="CG46" s="632"/>
      <c r="CH46" s="632"/>
      <c r="CI46" s="632"/>
      <c r="CJ46" s="632"/>
      <c r="CK46" s="632"/>
      <c r="CL46" s="632"/>
      <c r="CM46" s="632"/>
      <c r="CN46" s="632"/>
      <c r="CO46" s="632"/>
      <c r="CP46" s="632"/>
      <c r="CQ46" s="633"/>
      <c r="CR46" s="634">
        <v>328820</v>
      </c>
      <c r="CS46" s="635"/>
      <c r="CT46" s="635"/>
      <c r="CU46" s="635"/>
      <c r="CV46" s="635"/>
      <c r="CW46" s="635"/>
      <c r="CX46" s="635"/>
      <c r="CY46" s="636"/>
      <c r="CZ46" s="637">
        <v>5.5</v>
      </c>
      <c r="DA46" s="638"/>
      <c r="DB46" s="638"/>
      <c r="DC46" s="639"/>
      <c r="DD46" s="640">
        <v>166280</v>
      </c>
      <c r="DE46" s="635"/>
      <c r="DF46" s="635"/>
      <c r="DG46" s="635"/>
      <c r="DH46" s="635"/>
      <c r="DI46" s="635"/>
      <c r="DJ46" s="635"/>
      <c r="DK46" s="636"/>
      <c r="DL46" s="641"/>
      <c r="DM46" s="642"/>
      <c r="DN46" s="642"/>
      <c r="DO46" s="642"/>
      <c r="DP46" s="642"/>
      <c r="DQ46" s="642"/>
      <c r="DR46" s="642"/>
      <c r="DS46" s="642"/>
      <c r="DT46" s="642"/>
      <c r="DU46" s="642"/>
      <c r="DV46" s="643"/>
      <c r="DW46" s="644"/>
      <c r="DX46" s="645"/>
      <c r="DY46" s="645"/>
      <c r="DZ46" s="645"/>
      <c r="EA46" s="645"/>
      <c r="EB46" s="645"/>
      <c r="EC46" s="646"/>
    </row>
    <row r="47" spans="2:133" ht="11.25" customHeight="1" x14ac:dyDescent="0.15">
      <c r="B47" s="207"/>
      <c r="CD47" s="655"/>
      <c r="CE47" s="656"/>
      <c r="CF47" s="631" t="s">
        <v>349</v>
      </c>
      <c r="CG47" s="632"/>
      <c r="CH47" s="632"/>
      <c r="CI47" s="632"/>
      <c r="CJ47" s="632"/>
      <c r="CK47" s="632"/>
      <c r="CL47" s="632"/>
      <c r="CM47" s="632"/>
      <c r="CN47" s="632"/>
      <c r="CO47" s="632"/>
      <c r="CP47" s="632"/>
      <c r="CQ47" s="633"/>
      <c r="CR47" s="634">
        <v>495322</v>
      </c>
      <c r="CS47" s="647"/>
      <c r="CT47" s="647"/>
      <c r="CU47" s="647"/>
      <c r="CV47" s="647"/>
      <c r="CW47" s="647"/>
      <c r="CX47" s="647"/>
      <c r="CY47" s="648"/>
      <c r="CZ47" s="637">
        <v>8.3000000000000007</v>
      </c>
      <c r="DA47" s="649"/>
      <c r="DB47" s="649"/>
      <c r="DC47" s="650"/>
      <c r="DD47" s="640">
        <v>9878</v>
      </c>
      <c r="DE47" s="647"/>
      <c r="DF47" s="647"/>
      <c r="DG47" s="647"/>
      <c r="DH47" s="647"/>
      <c r="DI47" s="647"/>
      <c r="DJ47" s="647"/>
      <c r="DK47" s="648"/>
      <c r="DL47" s="641"/>
      <c r="DM47" s="642"/>
      <c r="DN47" s="642"/>
      <c r="DO47" s="642"/>
      <c r="DP47" s="642"/>
      <c r="DQ47" s="642"/>
      <c r="DR47" s="642"/>
      <c r="DS47" s="642"/>
      <c r="DT47" s="642"/>
      <c r="DU47" s="642"/>
      <c r="DV47" s="643"/>
      <c r="DW47" s="644"/>
      <c r="DX47" s="645"/>
      <c r="DY47" s="645"/>
      <c r="DZ47" s="645"/>
      <c r="EA47" s="645"/>
      <c r="EB47" s="645"/>
      <c r="EC47" s="646"/>
    </row>
    <row r="48" spans="2:133" x14ac:dyDescent="0.15">
      <c r="B48" s="207"/>
      <c r="CD48" s="657"/>
      <c r="CE48" s="658"/>
      <c r="CF48" s="631" t="s">
        <v>350</v>
      </c>
      <c r="CG48" s="632"/>
      <c r="CH48" s="632"/>
      <c r="CI48" s="632"/>
      <c r="CJ48" s="632"/>
      <c r="CK48" s="632"/>
      <c r="CL48" s="632"/>
      <c r="CM48" s="632"/>
      <c r="CN48" s="632"/>
      <c r="CO48" s="632"/>
      <c r="CP48" s="632"/>
      <c r="CQ48" s="633"/>
      <c r="CR48" s="634" t="s">
        <v>122</v>
      </c>
      <c r="CS48" s="635"/>
      <c r="CT48" s="635"/>
      <c r="CU48" s="635"/>
      <c r="CV48" s="635"/>
      <c r="CW48" s="635"/>
      <c r="CX48" s="635"/>
      <c r="CY48" s="636"/>
      <c r="CZ48" s="637" t="s">
        <v>122</v>
      </c>
      <c r="DA48" s="638"/>
      <c r="DB48" s="638"/>
      <c r="DC48" s="639"/>
      <c r="DD48" s="640" t="s">
        <v>122</v>
      </c>
      <c r="DE48" s="635"/>
      <c r="DF48" s="635"/>
      <c r="DG48" s="635"/>
      <c r="DH48" s="635"/>
      <c r="DI48" s="635"/>
      <c r="DJ48" s="635"/>
      <c r="DK48" s="636"/>
      <c r="DL48" s="641"/>
      <c r="DM48" s="642"/>
      <c r="DN48" s="642"/>
      <c r="DO48" s="642"/>
      <c r="DP48" s="642"/>
      <c r="DQ48" s="642"/>
      <c r="DR48" s="642"/>
      <c r="DS48" s="642"/>
      <c r="DT48" s="642"/>
      <c r="DU48" s="642"/>
      <c r="DV48" s="643"/>
      <c r="DW48" s="644"/>
      <c r="DX48" s="645"/>
      <c r="DY48" s="645"/>
      <c r="DZ48" s="645"/>
      <c r="EA48" s="645"/>
      <c r="EB48" s="645"/>
      <c r="EC48" s="646"/>
    </row>
    <row r="49" spans="2:133" ht="11.25" customHeight="1" x14ac:dyDescent="0.15">
      <c r="B49" s="207"/>
      <c r="CD49" s="615" t="s">
        <v>351</v>
      </c>
      <c r="CE49" s="616"/>
      <c r="CF49" s="616"/>
      <c r="CG49" s="616"/>
      <c r="CH49" s="616"/>
      <c r="CI49" s="616"/>
      <c r="CJ49" s="616"/>
      <c r="CK49" s="616"/>
      <c r="CL49" s="616"/>
      <c r="CM49" s="616"/>
      <c r="CN49" s="616"/>
      <c r="CO49" s="616"/>
      <c r="CP49" s="616"/>
      <c r="CQ49" s="617"/>
      <c r="CR49" s="618">
        <v>5958098</v>
      </c>
      <c r="CS49" s="619"/>
      <c r="CT49" s="619"/>
      <c r="CU49" s="619"/>
      <c r="CV49" s="619"/>
      <c r="CW49" s="619"/>
      <c r="CX49" s="619"/>
      <c r="CY49" s="620"/>
      <c r="CZ49" s="621">
        <v>100</v>
      </c>
      <c r="DA49" s="622"/>
      <c r="DB49" s="622"/>
      <c r="DC49" s="623"/>
      <c r="DD49" s="624">
        <v>3451326</v>
      </c>
      <c r="DE49" s="619"/>
      <c r="DF49" s="619"/>
      <c r="DG49" s="619"/>
      <c r="DH49" s="619"/>
      <c r="DI49" s="619"/>
      <c r="DJ49" s="619"/>
      <c r="DK49" s="620"/>
      <c r="DL49" s="625"/>
      <c r="DM49" s="626"/>
      <c r="DN49" s="626"/>
      <c r="DO49" s="626"/>
      <c r="DP49" s="626"/>
      <c r="DQ49" s="626"/>
      <c r="DR49" s="626"/>
      <c r="DS49" s="626"/>
      <c r="DT49" s="626"/>
      <c r="DU49" s="626"/>
      <c r="DV49" s="627"/>
      <c r="DW49" s="628"/>
      <c r="DX49" s="629"/>
      <c r="DY49" s="629"/>
      <c r="DZ49" s="629"/>
      <c r="EA49" s="629"/>
      <c r="EB49" s="629"/>
      <c r="EC49" s="630"/>
    </row>
  </sheetData>
  <sheetProtection algorithmName="SHA-512" hashValue="DjKyTbZcHYIhdXyC7YIDnn3xXLfD2qZ/vvJ8nLJwGdahPp93OHtZRlsLshfLth2k6typSdrBa5S3cwKMMImYzw==" saltValue="wfyGPzbJRLSgm/gVISHblQ=="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O22:BR22"/>
    <mergeCell ref="BS22:CB22"/>
    <mergeCell ref="CD21:CQ21"/>
    <mergeCell ref="CR21:CY21"/>
    <mergeCell ref="CZ21:DC21"/>
    <mergeCell ref="DD21:DP21"/>
    <mergeCell ref="CD23:CQ23"/>
    <mergeCell ref="CR23:CY23"/>
    <mergeCell ref="CZ23:DC23"/>
    <mergeCell ref="DD23:DK23"/>
    <mergeCell ref="DL23:DV23"/>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B27:Q27"/>
    <mergeCell ref="R27:Y27"/>
    <mergeCell ref="Z27:AC27"/>
    <mergeCell ref="AD27:AK27"/>
    <mergeCell ref="AL27:AO27"/>
    <mergeCell ref="AP27:BF27"/>
    <mergeCell ref="BG27:BN27"/>
    <mergeCell ref="BO27:BR27"/>
    <mergeCell ref="BS27:CB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D29:DK29"/>
    <mergeCell ref="DL29:DV29"/>
    <mergeCell ref="DW30:EC30"/>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AD29:AK29"/>
    <mergeCell ref="AL29:AO29"/>
    <mergeCell ref="AP29:BF29"/>
    <mergeCell ref="BG29:BN29"/>
    <mergeCell ref="BG28:BN28"/>
    <mergeCell ref="BO28:BR28"/>
    <mergeCell ref="DW29:EC29"/>
    <mergeCell ref="CD29:CE32"/>
    <mergeCell ref="B32:Q32"/>
    <mergeCell ref="R32:Y32"/>
    <mergeCell ref="Z32:AC32"/>
    <mergeCell ref="AD32:AK32"/>
    <mergeCell ref="AL32:AO32"/>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D31:AK31"/>
    <mergeCell ref="AL31:AO31"/>
    <mergeCell ref="AP31:AS33"/>
    <mergeCell ref="AT31:AT33"/>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election activeCell="AU95" sqref="AU95"/>
    </sheetView>
  </sheetViews>
  <sheetFormatPr defaultColWidth="0" defaultRowHeight="13.5" zeroHeight="1" x14ac:dyDescent="0.15"/>
  <cols>
    <col min="1" max="130" width="2.75" style="213" customWidth="1"/>
    <col min="131" max="131" width="1.625" style="213" customWidth="1"/>
    <col min="132" max="16384" width="9" style="213" hidden="1"/>
  </cols>
  <sheetData>
    <row r="1" spans="1:131" ht="11.25" customHeight="1" thickBot="1" x14ac:dyDescent="0.2">
      <c r="A1" s="209"/>
      <c r="B1" s="209"/>
      <c r="C1" s="209"/>
      <c r="D1" s="209"/>
      <c r="E1" s="209"/>
      <c r="F1" s="209"/>
      <c r="G1" s="209"/>
      <c r="H1" s="209"/>
      <c r="I1" s="209"/>
      <c r="J1" s="209"/>
      <c r="K1" s="209"/>
      <c r="L1" s="209"/>
      <c r="M1" s="209"/>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0"/>
      <c r="CE1" s="210"/>
      <c r="CF1" s="210"/>
      <c r="CG1" s="210"/>
      <c r="CH1" s="210"/>
      <c r="CI1" s="210"/>
      <c r="CJ1" s="210"/>
      <c r="CK1" s="210"/>
      <c r="CL1" s="210"/>
      <c r="CM1" s="210"/>
      <c r="CN1" s="210"/>
      <c r="CO1" s="210"/>
      <c r="CP1" s="210"/>
      <c r="CQ1" s="210"/>
      <c r="CR1" s="210"/>
      <c r="CS1" s="210"/>
      <c r="CT1" s="210"/>
      <c r="CU1" s="210"/>
      <c r="CV1" s="210"/>
      <c r="CW1" s="210"/>
      <c r="CX1" s="210"/>
      <c r="CY1" s="210"/>
      <c r="CZ1" s="210"/>
      <c r="DA1" s="210"/>
      <c r="DB1" s="210"/>
      <c r="DC1" s="210"/>
      <c r="DD1" s="210"/>
      <c r="DE1" s="210"/>
      <c r="DF1" s="210"/>
      <c r="DG1" s="210"/>
      <c r="DH1" s="210"/>
      <c r="DI1" s="210"/>
      <c r="DJ1" s="210"/>
      <c r="DK1" s="210"/>
      <c r="DL1" s="210"/>
      <c r="DM1" s="210"/>
      <c r="DN1" s="210"/>
      <c r="DO1" s="210"/>
      <c r="DP1" s="210"/>
      <c r="DQ1" s="211"/>
      <c r="DR1" s="211"/>
      <c r="DS1" s="211"/>
      <c r="DT1" s="211"/>
      <c r="DU1" s="211"/>
      <c r="DV1" s="211"/>
      <c r="DW1" s="211"/>
      <c r="DX1" s="211"/>
      <c r="DY1" s="211"/>
      <c r="DZ1" s="211"/>
      <c r="EA1" s="212"/>
    </row>
    <row r="2" spans="1:131" ht="26.25" customHeight="1" thickBot="1" x14ac:dyDescent="0.2">
      <c r="A2" s="1103" t="s">
        <v>352</v>
      </c>
      <c r="B2" s="1103"/>
      <c r="C2" s="1103"/>
      <c r="D2" s="1103"/>
      <c r="E2" s="1103"/>
      <c r="F2" s="1103"/>
      <c r="G2" s="1103"/>
      <c r="H2" s="1103"/>
      <c r="I2" s="1103"/>
      <c r="J2" s="1103"/>
      <c r="K2" s="1103"/>
      <c r="L2" s="1103"/>
      <c r="M2" s="1103"/>
      <c r="N2" s="1103"/>
      <c r="O2" s="1103"/>
      <c r="P2" s="1103"/>
      <c r="Q2" s="1103"/>
      <c r="R2" s="1103"/>
      <c r="S2" s="1103"/>
      <c r="T2" s="1103"/>
      <c r="U2" s="1103"/>
      <c r="V2" s="1103"/>
      <c r="W2" s="1103"/>
      <c r="X2" s="1103"/>
      <c r="Y2" s="1103"/>
      <c r="Z2" s="1103"/>
      <c r="AA2" s="1103"/>
      <c r="AB2" s="1103"/>
      <c r="AC2" s="1103"/>
      <c r="AD2" s="1103"/>
      <c r="AE2" s="1103"/>
      <c r="AF2" s="1103"/>
      <c r="AG2" s="1103"/>
      <c r="AH2" s="1103"/>
      <c r="AI2" s="1103"/>
      <c r="AJ2" s="1103"/>
      <c r="AK2" s="1103"/>
      <c r="AL2" s="1103"/>
      <c r="AM2" s="1103"/>
      <c r="AN2" s="1103"/>
      <c r="AO2" s="1103"/>
      <c r="AP2" s="1103"/>
      <c r="AQ2" s="1103"/>
      <c r="AR2" s="1103"/>
      <c r="AS2" s="1103"/>
      <c r="AT2" s="1103"/>
      <c r="AU2" s="1103"/>
      <c r="AV2" s="1103"/>
      <c r="AW2" s="1103"/>
      <c r="AX2" s="1103"/>
      <c r="AY2" s="1103"/>
      <c r="AZ2" s="1103"/>
      <c r="BA2" s="1103"/>
      <c r="BB2" s="1103"/>
      <c r="BC2" s="1103"/>
      <c r="BD2" s="1103"/>
      <c r="BE2" s="1103"/>
      <c r="BF2" s="1103"/>
      <c r="BG2" s="1103"/>
      <c r="BH2" s="1103"/>
      <c r="BI2" s="1103"/>
      <c r="BJ2" s="210"/>
      <c r="BK2" s="210"/>
      <c r="BL2" s="210"/>
      <c r="BM2" s="210"/>
      <c r="BN2" s="210"/>
      <c r="BO2" s="210"/>
      <c r="BP2" s="210"/>
      <c r="BQ2" s="210"/>
      <c r="BR2" s="210"/>
      <c r="BS2" s="210"/>
      <c r="BT2" s="210"/>
      <c r="BU2" s="210"/>
      <c r="BV2" s="210"/>
      <c r="BW2" s="210"/>
      <c r="BX2" s="210"/>
      <c r="BY2" s="210"/>
      <c r="BZ2" s="210"/>
      <c r="CA2" s="210"/>
      <c r="CB2" s="210"/>
      <c r="CC2" s="210"/>
      <c r="CD2" s="210"/>
      <c r="CE2" s="210"/>
      <c r="CF2" s="210"/>
      <c r="CG2" s="210"/>
      <c r="CH2" s="210"/>
      <c r="CI2" s="210"/>
      <c r="CJ2" s="210"/>
      <c r="CK2" s="210"/>
      <c r="CL2" s="210"/>
      <c r="CM2" s="210"/>
      <c r="CN2" s="210"/>
      <c r="CO2" s="210"/>
      <c r="CP2" s="210"/>
      <c r="CQ2" s="210"/>
      <c r="CR2" s="210"/>
      <c r="CS2" s="210"/>
      <c r="CT2" s="210"/>
      <c r="CU2" s="210"/>
      <c r="CV2" s="210"/>
      <c r="CW2" s="210"/>
      <c r="CX2" s="210"/>
      <c r="CY2" s="210"/>
      <c r="CZ2" s="210"/>
      <c r="DA2" s="210"/>
      <c r="DB2" s="210"/>
      <c r="DC2" s="210"/>
      <c r="DD2" s="210"/>
      <c r="DE2" s="210"/>
      <c r="DF2" s="210"/>
      <c r="DG2" s="210"/>
      <c r="DH2" s="210"/>
      <c r="DI2" s="210"/>
      <c r="DJ2" s="1104" t="s">
        <v>353</v>
      </c>
      <c r="DK2" s="1105"/>
      <c r="DL2" s="1105"/>
      <c r="DM2" s="1105"/>
      <c r="DN2" s="1105"/>
      <c r="DO2" s="1106"/>
      <c r="DP2" s="210"/>
      <c r="DQ2" s="1104" t="s">
        <v>354</v>
      </c>
      <c r="DR2" s="1105"/>
      <c r="DS2" s="1105"/>
      <c r="DT2" s="1105"/>
      <c r="DU2" s="1105"/>
      <c r="DV2" s="1105"/>
      <c r="DW2" s="1105"/>
      <c r="DX2" s="1105"/>
      <c r="DY2" s="1105"/>
      <c r="DZ2" s="1106"/>
      <c r="EA2" s="212"/>
    </row>
    <row r="3" spans="1:131" ht="11.25" customHeight="1" x14ac:dyDescent="0.15">
      <c r="A3" s="210"/>
      <c r="B3" s="210"/>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c r="BC3" s="210"/>
      <c r="BD3" s="210"/>
      <c r="BE3" s="210"/>
      <c r="BF3" s="210"/>
      <c r="BG3" s="210"/>
      <c r="BH3" s="210"/>
      <c r="BI3" s="210"/>
      <c r="BJ3" s="210"/>
      <c r="BK3" s="210"/>
      <c r="BL3" s="210"/>
      <c r="BM3" s="210"/>
      <c r="BN3" s="210"/>
      <c r="BO3" s="210"/>
      <c r="BP3" s="210"/>
      <c r="BQ3" s="210"/>
      <c r="BR3" s="210"/>
      <c r="BS3" s="210"/>
      <c r="BT3" s="210"/>
      <c r="BU3" s="210"/>
      <c r="BV3" s="210"/>
      <c r="BW3" s="210"/>
      <c r="BX3" s="210"/>
      <c r="BY3" s="210"/>
      <c r="BZ3" s="210"/>
      <c r="CA3" s="210"/>
      <c r="CB3" s="210"/>
      <c r="CC3" s="210"/>
      <c r="CD3" s="210"/>
      <c r="CE3" s="210"/>
      <c r="CF3" s="210"/>
      <c r="CG3" s="210"/>
      <c r="CH3" s="210"/>
      <c r="CI3" s="210"/>
      <c r="CJ3" s="210"/>
      <c r="CK3" s="210"/>
      <c r="CL3" s="210"/>
      <c r="CM3" s="210"/>
      <c r="CN3" s="210"/>
      <c r="CO3" s="210"/>
      <c r="CP3" s="210"/>
      <c r="CQ3" s="210"/>
      <c r="CR3" s="210"/>
      <c r="CS3" s="210"/>
      <c r="CT3" s="210"/>
      <c r="CU3" s="210"/>
      <c r="CV3" s="210"/>
      <c r="CW3" s="210"/>
      <c r="CX3" s="210"/>
      <c r="CY3" s="210"/>
      <c r="CZ3" s="210"/>
      <c r="DA3" s="210"/>
      <c r="DB3" s="210"/>
      <c r="DC3" s="210"/>
      <c r="DD3" s="210"/>
      <c r="DE3" s="210"/>
      <c r="DF3" s="210"/>
      <c r="DG3" s="210"/>
      <c r="DH3" s="210"/>
      <c r="DI3" s="210"/>
      <c r="DJ3" s="210"/>
      <c r="DK3" s="210"/>
      <c r="DL3" s="210"/>
      <c r="DM3" s="210"/>
      <c r="DN3" s="210"/>
      <c r="DO3" s="210"/>
      <c r="DP3" s="210"/>
      <c r="DQ3" s="210"/>
      <c r="DR3" s="210"/>
      <c r="DS3" s="210"/>
      <c r="DT3" s="210"/>
      <c r="DU3" s="210"/>
      <c r="DV3" s="210"/>
      <c r="DW3" s="210"/>
      <c r="DX3" s="210"/>
      <c r="DY3" s="210"/>
      <c r="DZ3" s="210"/>
      <c r="EA3" s="212"/>
    </row>
    <row r="4" spans="1:131" s="217" customFormat="1" ht="26.25" customHeight="1" thickBot="1" x14ac:dyDescent="0.2">
      <c r="A4" s="1072" t="s">
        <v>355</v>
      </c>
      <c r="B4" s="1072"/>
      <c r="C4" s="1072"/>
      <c r="D4" s="1072"/>
      <c r="E4" s="1072"/>
      <c r="F4" s="1072"/>
      <c r="G4" s="1072"/>
      <c r="H4" s="1072"/>
      <c r="I4" s="1072"/>
      <c r="J4" s="1072"/>
      <c r="K4" s="1072"/>
      <c r="L4" s="1072"/>
      <c r="M4" s="1072"/>
      <c r="N4" s="1072"/>
      <c r="O4" s="1072"/>
      <c r="P4" s="1072"/>
      <c r="Q4" s="1072"/>
      <c r="R4" s="1072"/>
      <c r="S4" s="1072"/>
      <c r="T4" s="1072"/>
      <c r="U4" s="1072"/>
      <c r="V4" s="1072"/>
      <c r="W4" s="1072"/>
      <c r="X4" s="1072"/>
      <c r="Y4" s="1072"/>
      <c r="Z4" s="1072"/>
      <c r="AA4" s="1072"/>
      <c r="AB4" s="1072"/>
      <c r="AC4" s="1072"/>
      <c r="AD4" s="1072"/>
      <c r="AE4" s="1072"/>
      <c r="AF4" s="1072"/>
      <c r="AG4" s="1072"/>
      <c r="AH4" s="1072"/>
      <c r="AI4" s="1072"/>
      <c r="AJ4" s="1072"/>
      <c r="AK4" s="1072"/>
      <c r="AL4" s="1072"/>
      <c r="AM4" s="1072"/>
      <c r="AN4" s="1072"/>
      <c r="AO4" s="1072"/>
      <c r="AP4" s="1072"/>
      <c r="AQ4" s="1072"/>
      <c r="AR4" s="1072"/>
      <c r="AS4" s="1072"/>
      <c r="AT4" s="1072"/>
      <c r="AU4" s="1072"/>
      <c r="AV4" s="1072"/>
      <c r="AW4" s="1072"/>
      <c r="AX4" s="1072"/>
      <c r="AY4" s="1072"/>
      <c r="AZ4" s="214"/>
      <c r="BA4" s="214"/>
      <c r="BB4" s="214"/>
      <c r="BC4" s="214"/>
      <c r="BD4" s="214"/>
      <c r="BE4" s="215"/>
      <c r="BF4" s="215"/>
      <c r="BG4" s="215"/>
      <c r="BH4" s="215"/>
      <c r="BI4" s="215"/>
      <c r="BJ4" s="215"/>
      <c r="BK4" s="215"/>
      <c r="BL4" s="215"/>
      <c r="BM4" s="215"/>
      <c r="BN4" s="215"/>
      <c r="BO4" s="215"/>
      <c r="BP4" s="215"/>
      <c r="BQ4" s="743" t="s">
        <v>356</v>
      </c>
      <c r="BR4" s="743"/>
      <c r="BS4" s="743"/>
      <c r="BT4" s="743"/>
      <c r="BU4" s="743"/>
      <c r="BV4" s="743"/>
      <c r="BW4" s="743"/>
      <c r="BX4" s="743"/>
      <c r="BY4" s="743"/>
      <c r="BZ4" s="743"/>
      <c r="CA4" s="743"/>
      <c r="CB4" s="743"/>
      <c r="CC4" s="743"/>
      <c r="CD4" s="743"/>
      <c r="CE4" s="743"/>
      <c r="CF4" s="743"/>
      <c r="CG4" s="743"/>
      <c r="CH4" s="743"/>
      <c r="CI4" s="743"/>
      <c r="CJ4" s="743"/>
      <c r="CK4" s="743"/>
      <c r="CL4" s="743"/>
      <c r="CM4" s="743"/>
      <c r="CN4" s="743"/>
      <c r="CO4" s="743"/>
      <c r="CP4" s="743"/>
      <c r="CQ4" s="743"/>
      <c r="CR4" s="743"/>
      <c r="CS4" s="743"/>
      <c r="CT4" s="743"/>
      <c r="CU4" s="743"/>
      <c r="CV4" s="743"/>
      <c r="CW4" s="743"/>
      <c r="CX4" s="743"/>
      <c r="CY4" s="743"/>
      <c r="CZ4" s="743"/>
      <c r="DA4" s="743"/>
      <c r="DB4" s="743"/>
      <c r="DC4" s="743"/>
      <c r="DD4" s="743"/>
      <c r="DE4" s="743"/>
      <c r="DF4" s="743"/>
      <c r="DG4" s="743"/>
      <c r="DH4" s="743"/>
      <c r="DI4" s="743"/>
      <c r="DJ4" s="743"/>
      <c r="DK4" s="743"/>
      <c r="DL4" s="743"/>
      <c r="DM4" s="743"/>
      <c r="DN4" s="743"/>
      <c r="DO4" s="743"/>
      <c r="DP4" s="743"/>
      <c r="DQ4" s="743"/>
      <c r="DR4" s="743"/>
      <c r="DS4" s="743"/>
      <c r="DT4" s="743"/>
      <c r="DU4" s="743"/>
      <c r="DV4" s="743"/>
      <c r="DW4" s="743"/>
      <c r="DX4" s="743"/>
      <c r="DY4" s="743"/>
      <c r="DZ4" s="743"/>
      <c r="EA4" s="216"/>
    </row>
    <row r="5" spans="1:131" s="217" customFormat="1" ht="26.25" customHeight="1" x14ac:dyDescent="0.15">
      <c r="A5" s="1008" t="s">
        <v>357</v>
      </c>
      <c r="B5" s="1009"/>
      <c r="C5" s="1009"/>
      <c r="D5" s="1009"/>
      <c r="E5" s="1009"/>
      <c r="F5" s="1009"/>
      <c r="G5" s="1009"/>
      <c r="H5" s="1009"/>
      <c r="I5" s="1009"/>
      <c r="J5" s="1009"/>
      <c r="K5" s="1009"/>
      <c r="L5" s="1009"/>
      <c r="M5" s="1009"/>
      <c r="N5" s="1009"/>
      <c r="O5" s="1009"/>
      <c r="P5" s="1010"/>
      <c r="Q5" s="1014" t="s">
        <v>358</v>
      </c>
      <c r="R5" s="1015"/>
      <c r="S5" s="1015"/>
      <c r="T5" s="1015"/>
      <c r="U5" s="1016"/>
      <c r="V5" s="1014" t="s">
        <v>359</v>
      </c>
      <c r="W5" s="1015"/>
      <c r="X5" s="1015"/>
      <c r="Y5" s="1015"/>
      <c r="Z5" s="1016"/>
      <c r="AA5" s="1014" t="s">
        <v>360</v>
      </c>
      <c r="AB5" s="1015"/>
      <c r="AC5" s="1015"/>
      <c r="AD5" s="1015"/>
      <c r="AE5" s="1015"/>
      <c r="AF5" s="1107" t="s">
        <v>361</v>
      </c>
      <c r="AG5" s="1015"/>
      <c r="AH5" s="1015"/>
      <c r="AI5" s="1015"/>
      <c r="AJ5" s="1028"/>
      <c r="AK5" s="1015" t="s">
        <v>362</v>
      </c>
      <c r="AL5" s="1015"/>
      <c r="AM5" s="1015"/>
      <c r="AN5" s="1015"/>
      <c r="AO5" s="1016"/>
      <c r="AP5" s="1014" t="s">
        <v>363</v>
      </c>
      <c r="AQ5" s="1015"/>
      <c r="AR5" s="1015"/>
      <c r="AS5" s="1015"/>
      <c r="AT5" s="1016"/>
      <c r="AU5" s="1014" t="s">
        <v>364</v>
      </c>
      <c r="AV5" s="1015"/>
      <c r="AW5" s="1015"/>
      <c r="AX5" s="1015"/>
      <c r="AY5" s="1028"/>
      <c r="AZ5" s="214"/>
      <c r="BA5" s="214"/>
      <c r="BB5" s="214"/>
      <c r="BC5" s="214"/>
      <c r="BD5" s="214"/>
      <c r="BE5" s="215"/>
      <c r="BF5" s="215"/>
      <c r="BG5" s="215"/>
      <c r="BH5" s="215"/>
      <c r="BI5" s="215"/>
      <c r="BJ5" s="215"/>
      <c r="BK5" s="215"/>
      <c r="BL5" s="215"/>
      <c r="BM5" s="215"/>
      <c r="BN5" s="215"/>
      <c r="BO5" s="215"/>
      <c r="BP5" s="215"/>
      <c r="BQ5" s="1008" t="s">
        <v>365</v>
      </c>
      <c r="BR5" s="1009"/>
      <c r="BS5" s="1009"/>
      <c r="BT5" s="1009"/>
      <c r="BU5" s="1009"/>
      <c r="BV5" s="1009"/>
      <c r="BW5" s="1009"/>
      <c r="BX5" s="1009"/>
      <c r="BY5" s="1009"/>
      <c r="BZ5" s="1009"/>
      <c r="CA5" s="1009"/>
      <c r="CB5" s="1009"/>
      <c r="CC5" s="1009"/>
      <c r="CD5" s="1009"/>
      <c r="CE5" s="1009"/>
      <c r="CF5" s="1009"/>
      <c r="CG5" s="1010"/>
      <c r="CH5" s="1014" t="s">
        <v>366</v>
      </c>
      <c r="CI5" s="1015"/>
      <c r="CJ5" s="1015"/>
      <c r="CK5" s="1015"/>
      <c r="CL5" s="1016"/>
      <c r="CM5" s="1014" t="s">
        <v>367</v>
      </c>
      <c r="CN5" s="1015"/>
      <c r="CO5" s="1015"/>
      <c r="CP5" s="1015"/>
      <c r="CQ5" s="1016"/>
      <c r="CR5" s="1014" t="s">
        <v>368</v>
      </c>
      <c r="CS5" s="1015"/>
      <c r="CT5" s="1015"/>
      <c r="CU5" s="1015"/>
      <c r="CV5" s="1016"/>
      <c r="CW5" s="1014" t="s">
        <v>369</v>
      </c>
      <c r="CX5" s="1015"/>
      <c r="CY5" s="1015"/>
      <c r="CZ5" s="1015"/>
      <c r="DA5" s="1016"/>
      <c r="DB5" s="1014" t="s">
        <v>370</v>
      </c>
      <c r="DC5" s="1015"/>
      <c r="DD5" s="1015"/>
      <c r="DE5" s="1015"/>
      <c r="DF5" s="1016"/>
      <c r="DG5" s="1097" t="s">
        <v>371</v>
      </c>
      <c r="DH5" s="1098"/>
      <c r="DI5" s="1098"/>
      <c r="DJ5" s="1098"/>
      <c r="DK5" s="1099"/>
      <c r="DL5" s="1097" t="s">
        <v>372</v>
      </c>
      <c r="DM5" s="1098"/>
      <c r="DN5" s="1098"/>
      <c r="DO5" s="1098"/>
      <c r="DP5" s="1099"/>
      <c r="DQ5" s="1014" t="s">
        <v>373</v>
      </c>
      <c r="DR5" s="1015"/>
      <c r="DS5" s="1015"/>
      <c r="DT5" s="1015"/>
      <c r="DU5" s="1016"/>
      <c r="DV5" s="1014" t="s">
        <v>364</v>
      </c>
      <c r="DW5" s="1015"/>
      <c r="DX5" s="1015"/>
      <c r="DY5" s="1015"/>
      <c r="DZ5" s="1028"/>
      <c r="EA5" s="216"/>
    </row>
    <row r="6" spans="1:131" s="217" customFormat="1" ht="26.25" customHeight="1" thickBot="1" x14ac:dyDescent="0.2">
      <c r="A6" s="1011"/>
      <c r="B6" s="1012"/>
      <c r="C6" s="1012"/>
      <c r="D6" s="1012"/>
      <c r="E6" s="1012"/>
      <c r="F6" s="1012"/>
      <c r="G6" s="1012"/>
      <c r="H6" s="1012"/>
      <c r="I6" s="1012"/>
      <c r="J6" s="1012"/>
      <c r="K6" s="1012"/>
      <c r="L6" s="1012"/>
      <c r="M6" s="1012"/>
      <c r="N6" s="1012"/>
      <c r="O6" s="1012"/>
      <c r="P6" s="1013"/>
      <c r="Q6" s="1017"/>
      <c r="R6" s="1018"/>
      <c r="S6" s="1018"/>
      <c r="T6" s="1018"/>
      <c r="U6" s="1019"/>
      <c r="V6" s="1017"/>
      <c r="W6" s="1018"/>
      <c r="X6" s="1018"/>
      <c r="Y6" s="1018"/>
      <c r="Z6" s="1019"/>
      <c r="AA6" s="1017"/>
      <c r="AB6" s="1018"/>
      <c r="AC6" s="1018"/>
      <c r="AD6" s="1018"/>
      <c r="AE6" s="1018"/>
      <c r="AF6" s="1108"/>
      <c r="AG6" s="1018"/>
      <c r="AH6" s="1018"/>
      <c r="AI6" s="1018"/>
      <c r="AJ6" s="1029"/>
      <c r="AK6" s="1018"/>
      <c r="AL6" s="1018"/>
      <c r="AM6" s="1018"/>
      <c r="AN6" s="1018"/>
      <c r="AO6" s="1019"/>
      <c r="AP6" s="1017"/>
      <c r="AQ6" s="1018"/>
      <c r="AR6" s="1018"/>
      <c r="AS6" s="1018"/>
      <c r="AT6" s="1019"/>
      <c r="AU6" s="1017"/>
      <c r="AV6" s="1018"/>
      <c r="AW6" s="1018"/>
      <c r="AX6" s="1018"/>
      <c r="AY6" s="1029"/>
      <c r="AZ6" s="214"/>
      <c r="BA6" s="214"/>
      <c r="BB6" s="214"/>
      <c r="BC6" s="214"/>
      <c r="BD6" s="214"/>
      <c r="BE6" s="215"/>
      <c r="BF6" s="215"/>
      <c r="BG6" s="215"/>
      <c r="BH6" s="215"/>
      <c r="BI6" s="215"/>
      <c r="BJ6" s="215"/>
      <c r="BK6" s="215"/>
      <c r="BL6" s="215"/>
      <c r="BM6" s="215"/>
      <c r="BN6" s="215"/>
      <c r="BO6" s="215"/>
      <c r="BP6" s="215"/>
      <c r="BQ6" s="1011"/>
      <c r="BR6" s="1012"/>
      <c r="BS6" s="1012"/>
      <c r="BT6" s="1012"/>
      <c r="BU6" s="1012"/>
      <c r="BV6" s="1012"/>
      <c r="BW6" s="1012"/>
      <c r="BX6" s="1012"/>
      <c r="BY6" s="1012"/>
      <c r="BZ6" s="1012"/>
      <c r="CA6" s="1012"/>
      <c r="CB6" s="1012"/>
      <c r="CC6" s="1012"/>
      <c r="CD6" s="1012"/>
      <c r="CE6" s="1012"/>
      <c r="CF6" s="1012"/>
      <c r="CG6" s="1013"/>
      <c r="CH6" s="1017"/>
      <c r="CI6" s="1018"/>
      <c r="CJ6" s="1018"/>
      <c r="CK6" s="1018"/>
      <c r="CL6" s="1019"/>
      <c r="CM6" s="1017"/>
      <c r="CN6" s="1018"/>
      <c r="CO6" s="1018"/>
      <c r="CP6" s="1018"/>
      <c r="CQ6" s="1019"/>
      <c r="CR6" s="1017"/>
      <c r="CS6" s="1018"/>
      <c r="CT6" s="1018"/>
      <c r="CU6" s="1018"/>
      <c r="CV6" s="1019"/>
      <c r="CW6" s="1017"/>
      <c r="CX6" s="1018"/>
      <c r="CY6" s="1018"/>
      <c r="CZ6" s="1018"/>
      <c r="DA6" s="1019"/>
      <c r="DB6" s="1017"/>
      <c r="DC6" s="1018"/>
      <c r="DD6" s="1018"/>
      <c r="DE6" s="1018"/>
      <c r="DF6" s="1019"/>
      <c r="DG6" s="1100"/>
      <c r="DH6" s="1101"/>
      <c r="DI6" s="1101"/>
      <c r="DJ6" s="1101"/>
      <c r="DK6" s="1102"/>
      <c r="DL6" s="1100"/>
      <c r="DM6" s="1101"/>
      <c r="DN6" s="1101"/>
      <c r="DO6" s="1101"/>
      <c r="DP6" s="1102"/>
      <c r="DQ6" s="1017"/>
      <c r="DR6" s="1018"/>
      <c r="DS6" s="1018"/>
      <c r="DT6" s="1018"/>
      <c r="DU6" s="1019"/>
      <c r="DV6" s="1017"/>
      <c r="DW6" s="1018"/>
      <c r="DX6" s="1018"/>
      <c r="DY6" s="1018"/>
      <c r="DZ6" s="1029"/>
      <c r="EA6" s="216"/>
    </row>
    <row r="7" spans="1:131" s="217" customFormat="1" ht="26.25" customHeight="1" thickTop="1" x14ac:dyDescent="0.15">
      <c r="A7" s="218">
        <v>1</v>
      </c>
      <c r="B7" s="1060" t="s">
        <v>374</v>
      </c>
      <c r="C7" s="1061"/>
      <c r="D7" s="1061"/>
      <c r="E7" s="1061"/>
      <c r="F7" s="1061"/>
      <c r="G7" s="1061"/>
      <c r="H7" s="1061"/>
      <c r="I7" s="1061"/>
      <c r="J7" s="1061"/>
      <c r="K7" s="1061"/>
      <c r="L7" s="1061"/>
      <c r="M7" s="1061"/>
      <c r="N7" s="1061"/>
      <c r="O7" s="1061"/>
      <c r="P7" s="1062"/>
      <c r="Q7" s="1115">
        <v>6020</v>
      </c>
      <c r="R7" s="1116"/>
      <c r="S7" s="1116"/>
      <c r="T7" s="1116"/>
      <c r="U7" s="1116"/>
      <c r="V7" s="1116">
        <v>5958</v>
      </c>
      <c r="W7" s="1116"/>
      <c r="X7" s="1116"/>
      <c r="Y7" s="1116"/>
      <c r="Z7" s="1116"/>
      <c r="AA7" s="1116">
        <v>62</v>
      </c>
      <c r="AB7" s="1116"/>
      <c r="AC7" s="1116"/>
      <c r="AD7" s="1116"/>
      <c r="AE7" s="1117"/>
      <c r="AF7" s="1118">
        <v>63</v>
      </c>
      <c r="AG7" s="1119"/>
      <c r="AH7" s="1119"/>
      <c r="AI7" s="1119"/>
      <c r="AJ7" s="1120"/>
      <c r="AK7" s="1121">
        <v>157</v>
      </c>
      <c r="AL7" s="1122"/>
      <c r="AM7" s="1122"/>
      <c r="AN7" s="1122"/>
      <c r="AO7" s="1122"/>
      <c r="AP7" s="1122">
        <v>5993</v>
      </c>
      <c r="AQ7" s="1122"/>
      <c r="AR7" s="1122"/>
      <c r="AS7" s="1122"/>
      <c r="AT7" s="1122"/>
      <c r="AU7" s="1123"/>
      <c r="AV7" s="1123"/>
      <c r="AW7" s="1123"/>
      <c r="AX7" s="1123"/>
      <c r="AY7" s="1124"/>
      <c r="AZ7" s="214"/>
      <c r="BA7" s="214"/>
      <c r="BB7" s="214"/>
      <c r="BC7" s="214"/>
      <c r="BD7" s="214"/>
      <c r="BE7" s="215"/>
      <c r="BF7" s="215"/>
      <c r="BG7" s="215"/>
      <c r="BH7" s="215"/>
      <c r="BI7" s="215"/>
      <c r="BJ7" s="215"/>
      <c r="BK7" s="215"/>
      <c r="BL7" s="215"/>
      <c r="BM7" s="215"/>
      <c r="BN7" s="215"/>
      <c r="BO7" s="215"/>
      <c r="BP7" s="215"/>
      <c r="BQ7" s="218">
        <v>1</v>
      </c>
      <c r="BR7" s="219"/>
      <c r="BS7" s="1112"/>
      <c r="BT7" s="1113"/>
      <c r="BU7" s="1113"/>
      <c r="BV7" s="1113"/>
      <c r="BW7" s="1113"/>
      <c r="BX7" s="1113"/>
      <c r="BY7" s="1113"/>
      <c r="BZ7" s="1113"/>
      <c r="CA7" s="1113"/>
      <c r="CB7" s="1113"/>
      <c r="CC7" s="1113"/>
      <c r="CD7" s="1113"/>
      <c r="CE7" s="1113"/>
      <c r="CF7" s="1113"/>
      <c r="CG7" s="1125"/>
      <c r="CH7" s="1109"/>
      <c r="CI7" s="1110"/>
      <c r="CJ7" s="1110"/>
      <c r="CK7" s="1110"/>
      <c r="CL7" s="1111"/>
      <c r="CM7" s="1109"/>
      <c r="CN7" s="1110"/>
      <c r="CO7" s="1110"/>
      <c r="CP7" s="1110"/>
      <c r="CQ7" s="1111"/>
      <c r="CR7" s="1109"/>
      <c r="CS7" s="1110"/>
      <c r="CT7" s="1110"/>
      <c r="CU7" s="1110"/>
      <c r="CV7" s="1111"/>
      <c r="CW7" s="1109"/>
      <c r="CX7" s="1110"/>
      <c r="CY7" s="1110"/>
      <c r="CZ7" s="1110"/>
      <c r="DA7" s="1111"/>
      <c r="DB7" s="1109"/>
      <c r="DC7" s="1110"/>
      <c r="DD7" s="1110"/>
      <c r="DE7" s="1110"/>
      <c r="DF7" s="1111"/>
      <c r="DG7" s="1109"/>
      <c r="DH7" s="1110"/>
      <c r="DI7" s="1110"/>
      <c r="DJ7" s="1110"/>
      <c r="DK7" s="1111"/>
      <c r="DL7" s="1109"/>
      <c r="DM7" s="1110"/>
      <c r="DN7" s="1110"/>
      <c r="DO7" s="1110"/>
      <c r="DP7" s="1111"/>
      <c r="DQ7" s="1109"/>
      <c r="DR7" s="1110"/>
      <c r="DS7" s="1110"/>
      <c r="DT7" s="1110"/>
      <c r="DU7" s="1111"/>
      <c r="DV7" s="1112"/>
      <c r="DW7" s="1113"/>
      <c r="DX7" s="1113"/>
      <c r="DY7" s="1113"/>
      <c r="DZ7" s="1114"/>
      <c r="EA7" s="216"/>
    </row>
    <row r="8" spans="1:131" s="217" customFormat="1" ht="26.25" customHeight="1" x14ac:dyDescent="0.15">
      <c r="A8" s="220">
        <v>2</v>
      </c>
      <c r="B8" s="1043"/>
      <c r="C8" s="1044"/>
      <c r="D8" s="1044"/>
      <c r="E8" s="1044"/>
      <c r="F8" s="1044"/>
      <c r="G8" s="1044"/>
      <c r="H8" s="1044"/>
      <c r="I8" s="1044"/>
      <c r="J8" s="1044"/>
      <c r="K8" s="1044"/>
      <c r="L8" s="1044"/>
      <c r="M8" s="1044"/>
      <c r="N8" s="1044"/>
      <c r="O8" s="1044"/>
      <c r="P8" s="1045"/>
      <c r="Q8" s="1051"/>
      <c r="R8" s="1052"/>
      <c r="S8" s="1052"/>
      <c r="T8" s="1052"/>
      <c r="U8" s="1052"/>
      <c r="V8" s="1052"/>
      <c r="W8" s="1052"/>
      <c r="X8" s="1052"/>
      <c r="Y8" s="1052"/>
      <c r="Z8" s="1052"/>
      <c r="AA8" s="1052"/>
      <c r="AB8" s="1052"/>
      <c r="AC8" s="1052"/>
      <c r="AD8" s="1052"/>
      <c r="AE8" s="1053"/>
      <c r="AF8" s="1048"/>
      <c r="AG8" s="1049"/>
      <c r="AH8" s="1049"/>
      <c r="AI8" s="1049"/>
      <c r="AJ8" s="1050"/>
      <c r="AK8" s="1093"/>
      <c r="AL8" s="1094"/>
      <c r="AM8" s="1094"/>
      <c r="AN8" s="1094"/>
      <c r="AO8" s="1094"/>
      <c r="AP8" s="1094"/>
      <c r="AQ8" s="1094"/>
      <c r="AR8" s="1094"/>
      <c r="AS8" s="1094"/>
      <c r="AT8" s="1094"/>
      <c r="AU8" s="1095"/>
      <c r="AV8" s="1095"/>
      <c r="AW8" s="1095"/>
      <c r="AX8" s="1095"/>
      <c r="AY8" s="1096"/>
      <c r="AZ8" s="214"/>
      <c r="BA8" s="214"/>
      <c r="BB8" s="214"/>
      <c r="BC8" s="214"/>
      <c r="BD8" s="214"/>
      <c r="BE8" s="215"/>
      <c r="BF8" s="215"/>
      <c r="BG8" s="215"/>
      <c r="BH8" s="215"/>
      <c r="BI8" s="215"/>
      <c r="BJ8" s="215"/>
      <c r="BK8" s="215"/>
      <c r="BL8" s="215"/>
      <c r="BM8" s="215"/>
      <c r="BN8" s="215"/>
      <c r="BO8" s="215"/>
      <c r="BP8" s="215"/>
      <c r="BQ8" s="220">
        <v>2</v>
      </c>
      <c r="BR8" s="221"/>
      <c r="BS8" s="1005"/>
      <c r="BT8" s="1006"/>
      <c r="BU8" s="1006"/>
      <c r="BV8" s="1006"/>
      <c r="BW8" s="1006"/>
      <c r="BX8" s="1006"/>
      <c r="BY8" s="1006"/>
      <c r="BZ8" s="1006"/>
      <c r="CA8" s="1006"/>
      <c r="CB8" s="1006"/>
      <c r="CC8" s="1006"/>
      <c r="CD8" s="1006"/>
      <c r="CE8" s="1006"/>
      <c r="CF8" s="1006"/>
      <c r="CG8" s="1027"/>
      <c r="CH8" s="1002"/>
      <c r="CI8" s="1003"/>
      <c r="CJ8" s="1003"/>
      <c r="CK8" s="1003"/>
      <c r="CL8" s="1004"/>
      <c r="CM8" s="1002"/>
      <c r="CN8" s="1003"/>
      <c r="CO8" s="1003"/>
      <c r="CP8" s="1003"/>
      <c r="CQ8" s="1004"/>
      <c r="CR8" s="1002"/>
      <c r="CS8" s="1003"/>
      <c r="CT8" s="1003"/>
      <c r="CU8" s="1003"/>
      <c r="CV8" s="1004"/>
      <c r="CW8" s="1002"/>
      <c r="CX8" s="1003"/>
      <c r="CY8" s="1003"/>
      <c r="CZ8" s="1003"/>
      <c r="DA8" s="1004"/>
      <c r="DB8" s="1002"/>
      <c r="DC8" s="1003"/>
      <c r="DD8" s="1003"/>
      <c r="DE8" s="1003"/>
      <c r="DF8" s="1004"/>
      <c r="DG8" s="1002"/>
      <c r="DH8" s="1003"/>
      <c r="DI8" s="1003"/>
      <c r="DJ8" s="1003"/>
      <c r="DK8" s="1004"/>
      <c r="DL8" s="1002"/>
      <c r="DM8" s="1003"/>
      <c r="DN8" s="1003"/>
      <c r="DO8" s="1003"/>
      <c r="DP8" s="1004"/>
      <c r="DQ8" s="1002"/>
      <c r="DR8" s="1003"/>
      <c r="DS8" s="1003"/>
      <c r="DT8" s="1003"/>
      <c r="DU8" s="1004"/>
      <c r="DV8" s="1005"/>
      <c r="DW8" s="1006"/>
      <c r="DX8" s="1006"/>
      <c r="DY8" s="1006"/>
      <c r="DZ8" s="1007"/>
      <c r="EA8" s="216"/>
    </row>
    <row r="9" spans="1:131" s="217" customFormat="1" ht="26.25" customHeight="1" x14ac:dyDescent="0.15">
      <c r="A9" s="220">
        <v>3</v>
      </c>
      <c r="B9" s="1043"/>
      <c r="C9" s="1044"/>
      <c r="D9" s="1044"/>
      <c r="E9" s="1044"/>
      <c r="F9" s="1044"/>
      <c r="G9" s="1044"/>
      <c r="H9" s="1044"/>
      <c r="I9" s="1044"/>
      <c r="J9" s="1044"/>
      <c r="K9" s="1044"/>
      <c r="L9" s="1044"/>
      <c r="M9" s="1044"/>
      <c r="N9" s="1044"/>
      <c r="O9" s="1044"/>
      <c r="P9" s="1045"/>
      <c r="Q9" s="1051"/>
      <c r="R9" s="1052"/>
      <c r="S9" s="1052"/>
      <c r="T9" s="1052"/>
      <c r="U9" s="1052"/>
      <c r="V9" s="1052"/>
      <c r="W9" s="1052"/>
      <c r="X9" s="1052"/>
      <c r="Y9" s="1052"/>
      <c r="Z9" s="1052"/>
      <c r="AA9" s="1052"/>
      <c r="AB9" s="1052"/>
      <c r="AC9" s="1052"/>
      <c r="AD9" s="1052"/>
      <c r="AE9" s="1053"/>
      <c r="AF9" s="1048"/>
      <c r="AG9" s="1049"/>
      <c r="AH9" s="1049"/>
      <c r="AI9" s="1049"/>
      <c r="AJ9" s="1050"/>
      <c r="AK9" s="1093"/>
      <c r="AL9" s="1094"/>
      <c r="AM9" s="1094"/>
      <c r="AN9" s="1094"/>
      <c r="AO9" s="1094"/>
      <c r="AP9" s="1094"/>
      <c r="AQ9" s="1094"/>
      <c r="AR9" s="1094"/>
      <c r="AS9" s="1094"/>
      <c r="AT9" s="1094"/>
      <c r="AU9" s="1095"/>
      <c r="AV9" s="1095"/>
      <c r="AW9" s="1095"/>
      <c r="AX9" s="1095"/>
      <c r="AY9" s="1096"/>
      <c r="AZ9" s="214"/>
      <c r="BA9" s="214"/>
      <c r="BB9" s="214"/>
      <c r="BC9" s="214"/>
      <c r="BD9" s="214"/>
      <c r="BE9" s="215"/>
      <c r="BF9" s="215"/>
      <c r="BG9" s="215"/>
      <c r="BH9" s="215"/>
      <c r="BI9" s="215"/>
      <c r="BJ9" s="215"/>
      <c r="BK9" s="215"/>
      <c r="BL9" s="215"/>
      <c r="BM9" s="215"/>
      <c r="BN9" s="215"/>
      <c r="BO9" s="215"/>
      <c r="BP9" s="215"/>
      <c r="BQ9" s="220">
        <v>3</v>
      </c>
      <c r="BR9" s="221"/>
      <c r="BS9" s="1005"/>
      <c r="BT9" s="1006"/>
      <c r="BU9" s="1006"/>
      <c r="BV9" s="1006"/>
      <c r="BW9" s="1006"/>
      <c r="BX9" s="1006"/>
      <c r="BY9" s="1006"/>
      <c r="BZ9" s="1006"/>
      <c r="CA9" s="1006"/>
      <c r="CB9" s="1006"/>
      <c r="CC9" s="1006"/>
      <c r="CD9" s="1006"/>
      <c r="CE9" s="1006"/>
      <c r="CF9" s="1006"/>
      <c r="CG9" s="1027"/>
      <c r="CH9" s="1002"/>
      <c r="CI9" s="1003"/>
      <c r="CJ9" s="1003"/>
      <c r="CK9" s="1003"/>
      <c r="CL9" s="1004"/>
      <c r="CM9" s="1002"/>
      <c r="CN9" s="1003"/>
      <c r="CO9" s="1003"/>
      <c r="CP9" s="1003"/>
      <c r="CQ9" s="1004"/>
      <c r="CR9" s="1002"/>
      <c r="CS9" s="1003"/>
      <c r="CT9" s="1003"/>
      <c r="CU9" s="1003"/>
      <c r="CV9" s="1004"/>
      <c r="CW9" s="1002"/>
      <c r="CX9" s="1003"/>
      <c r="CY9" s="1003"/>
      <c r="CZ9" s="1003"/>
      <c r="DA9" s="1004"/>
      <c r="DB9" s="1002"/>
      <c r="DC9" s="1003"/>
      <c r="DD9" s="1003"/>
      <c r="DE9" s="1003"/>
      <c r="DF9" s="1004"/>
      <c r="DG9" s="1002"/>
      <c r="DH9" s="1003"/>
      <c r="DI9" s="1003"/>
      <c r="DJ9" s="1003"/>
      <c r="DK9" s="1004"/>
      <c r="DL9" s="1002"/>
      <c r="DM9" s="1003"/>
      <c r="DN9" s="1003"/>
      <c r="DO9" s="1003"/>
      <c r="DP9" s="1004"/>
      <c r="DQ9" s="1002"/>
      <c r="DR9" s="1003"/>
      <c r="DS9" s="1003"/>
      <c r="DT9" s="1003"/>
      <c r="DU9" s="1004"/>
      <c r="DV9" s="1005"/>
      <c r="DW9" s="1006"/>
      <c r="DX9" s="1006"/>
      <c r="DY9" s="1006"/>
      <c r="DZ9" s="1007"/>
      <c r="EA9" s="216"/>
    </row>
    <row r="10" spans="1:131" s="217" customFormat="1" ht="26.25" customHeight="1" x14ac:dyDescent="0.15">
      <c r="A10" s="220">
        <v>4</v>
      </c>
      <c r="B10" s="1043"/>
      <c r="C10" s="1044"/>
      <c r="D10" s="1044"/>
      <c r="E10" s="1044"/>
      <c r="F10" s="1044"/>
      <c r="G10" s="1044"/>
      <c r="H10" s="1044"/>
      <c r="I10" s="1044"/>
      <c r="J10" s="1044"/>
      <c r="K10" s="1044"/>
      <c r="L10" s="1044"/>
      <c r="M10" s="1044"/>
      <c r="N10" s="1044"/>
      <c r="O10" s="1044"/>
      <c r="P10" s="1045"/>
      <c r="Q10" s="1051"/>
      <c r="R10" s="1052"/>
      <c r="S10" s="1052"/>
      <c r="T10" s="1052"/>
      <c r="U10" s="1052"/>
      <c r="V10" s="1052"/>
      <c r="W10" s="1052"/>
      <c r="X10" s="1052"/>
      <c r="Y10" s="1052"/>
      <c r="Z10" s="1052"/>
      <c r="AA10" s="1052"/>
      <c r="AB10" s="1052"/>
      <c r="AC10" s="1052"/>
      <c r="AD10" s="1052"/>
      <c r="AE10" s="1053"/>
      <c r="AF10" s="1048"/>
      <c r="AG10" s="1049"/>
      <c r="AH10" s="1049"/>
      <c r="AI10" s="1049"/>
      <c r="AJ10" s="1050"/>
      <c r="AK10" s="1093"/>
      <c r="AL10" s="1094"/>
      <c r="AM10" s="1094"/>
      <c r="AN10" s="1094"/>
      <c r="AO10" s="1094"/>
      <c r="AP10" s="1094"/>
      <c r="AQ10" s="1094"/>
      <c r="AR10" s="1094"/>
      <c r="AS10" s="1094"/>
      <c r="AT10" s="1094"/>
      <c r="AU10" s="1095"/>
      <c r="AV10" s="1095"/>
      <c r="AW10" s="1095"/>
      <c r="AX10" s="1095"/>
      <c r="AY10" s="1096"/>
      <c r="AZ10" s="214"/>
      <c r="BA10" s="214"/>
      <c r="BB10" s="214"/>
      <c r="BC10" s="214"/>
      <c r="BD10" s="214"/>
      <c r="BE10" s="215"/>
      <c r="BF10" s="215"/>
      <c r="BG10" s="215"/>
      <c r="BH10" s="215"/>
      <c r="BI10" s="215"/>
      <c r="BJ10" s="215"/>
      <c r="BK10" s="215"/>
      <c r="BL10" s="215"/>
      <c r="BM10" s="215"/>
      <c r="BN10" s="215"/>
      <c r="BO10" s="215"/>
      <c r="BP10" s="215"/>
      <c r="BQ10" s="220">
        <v>4</v>
      </c>
      <c r="BR10" s="221"/>
      <c r="BS10" s="1005"/>
      <c r="BT10" s="1006"/>
      <c r="BU10" s="1006"/>
      <c r="BV10" s="1006"/>
      <c r="BW10" s="1006"/>
      <c r="BX10" s="1006"/>
      <c r="BY10" s="1006"/>
      <c r="BZ10" s="1006"/>
      <c r="CA10" s="1006"/>
      <c r="CB10" s="1006"/>
      <c r="CC10" s="1006"/>
      <c r="CD10" s="1006"/>
      <c r="CE10" s="1006"/>
      <c r="CF10" s="1006"/>
      <c r="CG10" s="1027"/>
      <c r="CH10" s="1002"/>
      <c r="CI10" s="1003"/>
      <c r="CJ10" s="1003"/>
      <c r="CK10" s="1003"/>
      <c r="CL10" s="1004"/>
      <c r="CM10" s="1002"/>
      <c r="CN10" s="1003"/>
      <c r="CO10" s="1003"/>
      <c r="CP10" s="1003"/>
      <c r="CQ10" s="1004"/>
      <c r="CR10" s="1002"/>
      <c r="CS10" s="1003"/>
      <c r="CT10" s="1003"/>
      <c r="CU10" s="1003"/>
      <c r="CV10" s="1004"/>
      <c r="CW10" s="1002"/>
      <c r="CX10" s="1003"/>
      <c r="CY10" s="1003"/>
      <c r="CZ10" s="1003"/>
      <c r="DA10" s="1004"/>
      <c r="DB10" s="1002"/>
      <c r="DC10" s="1003"/>
      <c r="DD10" s="1003"/>
      <c r="DE10" s="1003"/>
      <c r="DF10" s="1004"/>
      <c r="DG10" s="1002"/>
      <c r="DH10" s="1003"/>
      <c r="DI10" s="1003"/>
      <c r="DJ10" s="1003"/>
      <c r="DK10" s="1004"/>
      <c r="DL10" s="1002"/>
      <c r="DM10" s="1003"/>
      <c r="DN10" s="1003"/>
      <c r="DO10" s="1003"/>
      <c r="DP10" s="1004"/>
      <c r="DQ10" s="1002"/>
      <c r="DR10" s="1003"/>
      <c r="DS10" s="1003"/>
      <c r="DT10" s="1003"/>
      <c r="DU10" s="1004"/>
      <c r="DV10" s="1005"/>
      <c r="DW10" s="1006"/>
      <c r="DX10" s="1006"/>
      <c r="DY10" s="1006"/>
      <c r="DZ10" s="1007"/>
      <c r="EA10" s="216"/>
    </row>
    <row r="11" spans="1:131" s="217" customFormat="1" ht="26.25" customHeight="1" x14ac:dyDescent="0.15">
      <c r="A11" s="220">
        <v>5</v>
      </c>
      <c r="B11" s="1043"/>
      <c r="C11" s="1044"/>
      <c r="D11" s="1044"/>
      <c r="E11" s="1044"/>
      <c r="F11" s="1044"/>
      <c r="G11" s="1044"/>
      <c r="H11" s="1044"/>
      <c r="I11" s="1044"/>
      <c r="J11" s="1044"/>
      <c r="K11" s="1044"/>
      <c r="L11" s="1044"/>
      <c r="M11" s="1044"/>
      <c r="N11" s="1044"/>
      <c r="O11" s="1044"/>
      <c r="P11" s="1045"/>
      <c r="Q11" s="1051"/>
      <c r="R11" s="1052"/>
      <c r="S11" s="1052"/>
      <c r="T11" s="1052"/>
      <c r="U11" s="1052"/>
      <c r="V11" s="1052"/>
      <c r="W11" s="1052"/>
      <c r="X11" s="1052"/>
      <c r="Y11" s="1052"/>
      <c r="Z11" s="1052"/>
      <c r="AA11" s="1052"/>
      <c r="AB11" s="1052"/>
      <c r="AC11" s="1052"/>
      <c r="AD11" s="1052"/>
      <c r="AE11" s="1053"/>
      <c r="AF11" s="1048"/>
      <c r="AG11" s="1049"/>
      <c r="AH11" s="1049"/>
      <c r="AI11" s="1049"/>
      <c r="AJ11" s="1050"/>
      <c r="AK11" s="1093"/>
      <c r="AL11" s="1094"/>
      <c r="AM11" s="1094"/>
      <c r="AN11" s="1094"/>
      <c r="AO11" s="1094"/>
      <c r="AP11" s="1094"/>
      <c r="AQ11" s="1094"/>
      <c r="AR11" s="1094"/>
      <c r="AS11" s="1094"/>
      <c r="AT11" s="1094"/>
      <c r="AU11" s="1095"/>
      <c r="AV11" s="1095"/>
      <c r="AW11" s="1095"/>
      <c r="AX11" s="1095"/>
      <c r="AY11" s="1096"/>
      <c r="AZ11" s="214"/>
      <c r="BA11" s="214"/>
      <c r="BB11" s="214"/>
      <c r="BC11" s="214"/>
      <c r="BD11" s="214"/>
      <c r="BE11" s="215"/>
      <c r="BF11" s="215"/>
      <c r="BG11" s="215"/>
      <c r="BH11" s="215"/>
      <c r="BI11" s="215"/>
      <c r="BJ11" s="215"/>
      <c r="BK11" s="215"/>
      <c r="BL11" s="215"/>
      <c r="BM11" s="215"/>
      <c r="BN11" s="215"/>
      <c r="BO11" s="215"/>
      <c r="BP11" s="215"/>
      <c r="BQ11" s="220">
        <v>5</v>
      </c>
      <c r="BR11" s="221"/>
      <c r="BS11" s="1005"/>
      <c r="BT11" s="1006"/>
      <c r="BU11" s="1006"/>
      <c r="BV11" s="1006"/>
      <c r="BW11" s="1006"/>
      <c r="BX11" s="1006"/>
      <c r="BY11" s="1006"/>
      <c r="BZ11" s="1006"/>
      <c r="CA11" s="1006"/>
      <c r="CB11" s="1006"/>
      <c r="CC11" s="1006"/>
      <c r="CD11" s="1006"/>
      <c r="CE11" s="1006"/>
      <c r="CF11" s="1006"/>
      <c r="CG11" s="1027"/>
      <c r="CH11" s="1002"/>
      <c r="CI11" s="1003"/>
      <c r="CJ11" s="1003"/>
      <c r="CK11" s="1003"/>
      <c r="CL11" s="1004"/>
      <c r="CM11" s="1002"/>
      <c r="CN11" s="1003"/>
      <c r="CO11" s="1003"/>
      <c r="CP11" s="1003"/>
      <c r="CQ11" s="1004"/>
      <c r="CR11" s="1002"/>
      <c r="CS11" s="1003"/>
      <c r="CT11" s="1003"/>
      <c r="CU11" s="1003"/>
      <c r="CV11" s="1004"/>
      <c r="CW11" s="1002"/>
      <c r="CX11" s="1003"/>
      <c r="CY11" s="1003"/>
      <c r="CZ11" s="1003"/>
      <c r="DA11" s="1004"/>
      <c r="DB11" s="1002"/>
      <c r="DC11" s="1003"/>
      <c r="DD11" s="1003"/>
      <c r="DE11" s="1003"/>
      <c r="DF11" s="1004"/>
      <c r="DG11" s="1002"/>
      <c r="DH11" s="1003"/>
      <c r="DI11" s="1003"/>
      <c r="DJ11" s="1003"/>
      <c r="DK11" s="1004"/>
      <c r="DL11" s="1002"/>
      <c r="DM11" s="1003"/>
      <c r="DN11" s="1003"/>
      <c r="DO11" s="1003"/>
      <c r="DP11" s="1004"/>
      <c r="DQ11" s="1002"/>
      <c r="DR11" s="1003"/>
      <c r="DS11" s="1003"/>
      <c r="DT11" s="1003"/>
      <c r="DU11" s="1004"/>
      <c r="DV11" s="1005"/>
      <c r="DW11" s="1006"/>
      <c r="DX11" s="1006"/>
      <c r="DY11" s="1006"/>
      <c r="DZ11" s="1007"/>
      <c r="EA11" s="216"/>
    </row>
    <row r="12" spans="1:131" s="217" customFormat="1" ht="26.25" customHeight="1" x14ac:dyDescent="0.15">
      <c r="A12" s="220">
        <v>6</v>
      </c>
      <c r="B12" s="1043"/>
      <c r="C12" s="1044"/>
      <c r="D12" s="1044"/>
      <c r="E12" s="1044"/>
      <c r="F12" s="1044"/>
      <c r="G12" s="1044"/>
      <c r="H12" s="1044"/>
      <c r="I12" s="1044"/>
      <c r="J12" s="1044"/>
      <c r="K12" s="1044"/>
      <c r="L12" s="1044"/>
      <c r="M12" s="1044"/>
      <c r="N12" s="1044"/>
      <c r="O12" s="1044"/>
      <c r="P12" s="1045"/>
      <c r="Q12" s="1051"/>
      <c r="R12" s="1052"/>
      <c r="S12" s="1052"/>
      <c r="T12" s="1052"/>
      <c r="U12" s="1052"/>
      <c r="V12" s="1052"/>
      <c r="W12" s="1052"/>
      <c r="X12" s="1052"/>
      <c r="Y12" s="1052"/>
      <c r="Z12" s="1052"/>
      <c r="AA12" s="1052"/>
      <c r="AB12" s="1052"/>
      <c r="AC12" s="1052"/>
      <c r="AD12" s="1052"/>
      <c r="AE12" s="1053"/>
      <c r="AF12" s="1048"/>
      <c r="AG12" s="1049"/>
      <c r="AH12" s="1049"/>
      <c r="AI12" s="1049"/>
      <c r="AJ12" s="1050"/>
      <c r="AK12" s="1093"/>
      <c r="AL12" s="1094"/>
      <c r="AM12" s="1094"/>
      <c r="AN12" s="1094"/>
      <c r="AO12" s="1094"/>
      <c r="AP12" s="1094"/>
      <c r="AQ12" s="1094"/>
      <c r="AR12" s="1094"/>
      <c r="AS12" s="1094"/>
      <c r="AT12" s="1094"/>
      <c r="AU12" s="1095"/>
      <c r="AV12" s="1095"/>
      <c r="AW12" s="1095"/>
      <c r="AX12" s="1095"/>
      <c r="AY12" s="1096"/>
      <c r="AZ12" s="214"/>
      <c r="BA12" s="214"/>
      <c r="BB12" s="214"/>
      <c r="BC12" s="214"/>
      <c r="BD12" s="214"/>
      <c r="BE12" s="215"/>
      <c r="BF12" s="215"/>
      <c r="BG12" s="215"/>
      <c r="BH12" s="215"/>
      <c r="BI12" s="215"/>
      <c r="BJ12" s="215"/>
      <c r="BK12" s="215"/>
      <c r="BL12" s="215"/>
      <c r="BM12" s="215"/>
      <c r="BN12" s="215"/>
      <c r="BO12" s="215"/>
      <c r="BP12" s="215"/>
      <c r="BQ12" s="220">
        <v>6</v>
      </c>
      <c r="BR12" s="221"/>
      <c r="BS12" s="1005"/>
      <c r="BT12" s="1006"/>
      <c r="BU12" s="1006"/>
      <c r="BV12" s="1006"/>
      <c r="BW12" s="1006"/>
      <c r="BX12" s="1006"/>
      <c r="BY12" s="1006"/>
      <c r="BZ12" s="1006"/>
      <c r="CA12" s="1006"/>
      <c r="CB12" s="1006"/>
      <c r="CC12" s="1006"/>
      <c r="CD12" s="1006"/>
      <c r="CE12" s="1006"/>
      <c r="CF12" s="1006"/>
      <c r="CG12" s="1027"/>
      <c r="CH12" s="1002"/>
      <c r="CI12" s="1003"/>
      <c r="CJ12" s="1003"/>
      <c r="CK12" s="1003"/>
      <c r="CL12" s="1004"/>
      <c r="CM12" s="1002"/>
      <c r="CN12" s="1003"/>
      <c r="CO12" s="1003"/>
      <c r="CP12" s="1003"/>
      <c r="CQ12" s="1004"/>
      <c r="CR12" s="1002"/>
      <c r="CS12" s="1003"/>
      <c r="CT12" s="1003"/>
      <c r="CU12" s="1003"/>
      <c r="CV12" s="1004"/>
      <c r="CW12" s="1002"/>
      <c r="CX12" s="1003"/>
      <c r="CY12" s="1003"/>
      <c r="CZ12" s="1003"/>
      <c r="DA12" s="1004"/>
      <c r="DB12" s="1002"/>
      <c r="DC12" s="1003"/>
      <c r="DD12" s="1003"/>
      <c r="DE12" s="1003"/>
      <c r="DF12" s="1004"/>
      <c r="DG12" s="1002"/>
      <c r="DH12" s="1003"/>
      <c r="DI12" s="1003"/>
      <c r="DJ12" s="1003"/>
      <c r="DK12" s="1004"/>
      <c r="DL12" s="1002"/>
      <c r="DM12" s="1003"/>
      <c r="DN12" s="1003"/>
      <c r="DO12" s="1003"/>
      <c r="DP12" s="1004"/>
      <c r="DQ12" s="1002"/>
      <c r="DR12" s="1003"/>
      <c r="DS12" s="1003"/>
      <c r="DT12" s="1003"/>
      <c r="DU12" s="1004"/>
      <c r="DV12" s="1005"/>
      <c r="DW12" s="1006"/>
      <c r="DX12" s="1006"/>
      <c r="DY12" s="1006"/>
      <c r="DZ12" s="1007"/>
      <c r="EA12" s="216"/>
    </row>
    <row r="13" spans="1:131" s="217" customFormat="1" ht="26.25" customHeight="1" x14ac:dyDescent="0.15">
      <c r="A13" s="220">
        <v>7</v>
      </c>
      <c r="B13" s="1043"/>
      <c r="C13" s="1044"/>
      <c r="D13" s="1044"/>
      <c r="E13" s="1044"/>
      <c r="F13" s="1044"/>
      <c r="G13" s="1044"/>
      <c r="H13" s="1044"/>
      <c r="I13" s="1044"/>
      <c r="J13" s="1044"/>
      <c r="K13" s="1044"/>
      <c r="L13" s="1044"/>
      <c r="M13" s="1044"/>
      <c r="N13" s="1044"/>
      <c r="O13" s="1044"/>
      <c r="P13" s="1045"/>
      <c r="Q13" s="1051"/>
      <c r="R13" s="1052"/>
      <c r="S13" s="1052"/>
      <c r="T13" s="1052"/>
      <c r="U13" s="1052"/>
      <c r="V13" s="1052"/>
      <c r="W13" s="1052"/>
      <c r="X13" s="1052"/>
      <c r="Y13" s="1052"/>
      <c r="Z13" s="1052"/>
      <c r="AA13" s="1052"/>
      <c r="AB13" s="1052"/>
      <c r="AC13" s="1052"/>
      <c r="AD13" s="1052"/>
      <c r="AE13" s="1053"/>
      <c r="AF13" s="1048"/>
      <c r="AG13" s="1049"/>
      <c r="AH13" s="1049"/>
      <c r="AI13" s="1049"/>
      <c r="AJ13" s="1050"/>
      <c r="AK13" s="1093"/>
      <c r="AL13" s="1094"/>
      <c r="AM13" s="1094"/>
      <c r="AN13" s="1094"/>
      <c r="AO13" s="1094"/>
      <c r="AP13" s="1094"/>
      <c r="AQ13" s="1094"/>
      <c r="AR13" s="1094"/>
      <c r="AS13" s="1094"/>
      <c r="AT13" s="1094"/>
      <c r="AU13" s="1095"/>
      <c r="AV13" s="1095"/>
      <c r="AW13" s="1095"/>
      <c r="AX13" s="1095"/>
      <c r="AY13" s="1096"/>
      <c r="AZ13" s="214"/>
      <c r="BA13" s="214"/>
      <c r="BB13" s="214"/>
      <c r="BC13" s="214"/>
      <c r="BD13" s="214"/>
      <c r="BE13" s="215"/>
      <c r="BF13" s="215"/>
      <c r="BG13" s="215"/>
      <c r="BH13" s="215"/>
      <c r="BI13" s="215"/>
      <c r="BJ13" s="215"/>
      <c r="BK13" s="215"/>
      <c r="BL13" s="215"/>
      <c r="BM13" s="215"/>
      <c r="BN13" s="215"/>
      <c r="BO13" s="215"/>
      <c r="BP13" s="215"/>
      <c r="BQ13" s="220">
        <v>7</v>
      </c>
      <c r="BR13" s="221"/>
      <c r="BS13" s="1005"/>
      <c r="BT13" s="1006"/>
      <c r="BU13" s="1006"/>
      <c r="BV13" s="1006"/>
      <c r="BW13" s="1006"/>
      <c r="BX13" s="1006"/>
      <c r="BY13" s="1006"/>
      <c r="BZ13" s="1006"/>
      <c r="CA13" s="1006"/>
      <c r="CB13" s="1006"/>
      <c r="CC13" s="1006"/>
      <c r="CD13" s="1006"/>
      <c r="CE13" s="1006"/>
      <c r="CF13" s="1006"/>
      <c r="CG13" s="1027"/>
      <c r="CH13" s="1002"/>
      <c r="CI13" s="1003"/>
      <c r="CJ13" s="1003"/>
      <c r="CK13" s="1003"/>
      <c r="CL13" s="1004"/>
      <c r="CM13" s="1002"/>
      <c r="CN13" s="1003"/>
      <c r="CO13" s="1003"/>
      <c r="CP13" s="1003"/>
      <c r="CQ13" s="1004"/>
      <c r="CR13" s="1002"/>
      <c r="CS13" s="1003"/>
      <c r="CT13" s="1003"/>
      <c r="CU13" s="1003"/>
      <c r="CV13" s="1004"/>
      <c r="CW13" s="1002"/>
      <c r="CX13" s="1003"/>
      <c r="CY13" s="1003"/>
      <c r="CZ13" s="1003"/>
      <c r="DA13" s="1004"/>
      <c r="DB13" s="1002"/>
      <c r="DC13" s="1003"/>
      <c r="DD13" s="1003"/>
      <c r="DE13" s="1003"/>
      <c r="DF13" s="1004"/>
      <c r="DG13" s="1002"/>
      <c r="DH13" s="1003"/>
      <c r="DI13" s="1003"/>
      <c r="DJ13" s="1003"/>
      <c r="DK13" s="1004"/>
      <c r="DL13" s="1002"/>
      <c r="DM13" s="1003"/>
      <c r="DN13" s="1003"/>
      <c r="DO13" s="1003"/>
      <c r="DP13" s="1004"/>
      <c r="DQ13" s="1002"/>
      <c r="DR13" s="1003"/>
      <c r="DS13" s="1003"/>
      <c r="DT13" s="1003"/>
      <c r="DU13" s="1004"/>
      <c r="DV13" s="1005"/>
      <c r="DW13" s="1006"/>
      <c r="DX13" s="1006"/>
      <c r="DY13" s="1006"/>
      <c r="DZ13" s="1007"/>
      <c r="EA13" s="216"/>
    </row>
    <row r="14" spans="1:131" s="217" customFormat="1" ht="26.25" customHeight="1" x14ac:dyDescent="0.15">
      <c r="A14" s="220">
        <v>8</v>
      </c>
      <c r="B14" s="1043"/>
      <c r="C14" s="1044"/>
      <c r="D14" s="1044"/>
      <c r="E14" s="1044"/>
      <c r="F14" s="1044"/>
      <c r="G14" s="1044"/>
      <c r="H14" s="1044"/>
      <c r="I14" s="1044"/>
      <c r="J14" s="1044"/>
      <c r="K14" s="1044"/>
      <c r="L14" s="1044"/>
      <c r="M14" s="1044"/>
      <c r="N14" s="1044"/>
      <c r="O14" s="1044"/>
      <c r="P14" s="1045"/>
      <c r="Q14" s="1051"/>
      <c r="R14" s="1052"/>
      <c r="S14" s="1052"/>
      <c r="T14" s="1052"/>
      <c r="U14" s="1052"/>
      <c r="V14" s="1052"/>
      <c r="W14" s="1052"/>
      <c r="X14" s="1052"/>
      <c r="Y14" s="1052"/>
      <c r="Z14" s="1052"/>
      <c r="AA14" s="1052"/>
      <c r="AB14" s="1052"/>
      <c r="AC14" s="1052"/>
      <c r="AD14" s="1052"/>
      <c r="AE14" s="1053"/>
      <c r="AF14" s="1048"/>
      <c r="AG14" s="1049"/>
      <c r="AH14" s="1049"/>
      <c r="AI14" s="1049"/>
      <c r="AJ14" s="1050"/>
      <c r="AK14" s="1093"/>
      <c r="AL14" s="1094"/>
      <c r="AM14" s="1094"/>
      <c r="AN14" s="1094"/>
      <c r="AO14" s="1094"/>
      <c r="AP14" s="1094"/>
      <c r="AQ14" s="1094"/>
      <c r="AR14" s="1094"/>
      <c r="AS14" s="1094"/>
      <c r="AT14" s="1094"/>
      <c r="AU14" s="1095"/>
      <c r="AV14" s="1095"/>
      <c r="AW14" s="1095"/>
      <c r="AX14" s="1095"/>
      <c r="AY14" s="1096"/>
      <c r="AZ14" s="214"/>
      <c r="BA14" s="214"/>
      <c r="BB14" s="214"/>
      <c r="BC14" s="214"/>
      <c r="BD14" s="214"/>
      <c r="BE14" s="215"/>
      <c r="BF14" s="215"/>
      <c r="BG14" s="215"/>
      <c r="BH14" s="215"/>
      <c r="BI14" s="215"/>
      <c r="BJ14" s="215"/>
      <c r="BK14" s="215"/>
      <c r="BL14" s="215"/>
      <c r="BM14" s="215"/>
      <c r="BN14" s="215"/>
      <c r="BO14" s="215"/>
      <c r="BP14" s="215"/>
      <c r="BQ14" s="220">
        <v>8</v>
      </c>
      <c r="BR14" s="221"/>
      <c r="BS14" s="1005"/>
      <c r="BT14" s="1006"/>
      <c r="BU14" s="1006"/>
      <c r="BV14" s="1006"/>
      <c r="BW14" s="1006"/>
      <c r="BX14" s="1006"/>
      <c r="BY14" s="1006"/>
      <c r="BZ14" s="1006"/>
      <c r="CA14" s="1006"/>
      <c r="CB14" s="1006"/>
      <c r="CC14" s="1006"/>
      <c r="CD14" s="1006"/>
      <c r="CE14" s="1006"/>
      <c r="CF14" s="1006"/>
      <c r="CG14" s="1027"/>
      <c r="CH14" s="1002"/>
      <c r="CI14" s="1003"/>
      <c r="CJ14" s="1003"/>
      <c r="CK14" s="1003"/>
      <c r="CL14" s="1004"/>
      <c r="CM14" s="1002"/>
      <c r="CN14" s="1003"/>
      <c r="CO14" s="1003"/>
      <c r="CP14" s="1003"/>
      <c r="CQ14" s="1004"/>
      <c r="CR14" s="1002"/>
      <c r="CS14" s="1003"/>
      <c r="CT14" s="1003"/>
      <c r="CU14" s="1003"/>
      <c r="CV14" s="1004"/>
      <c r="CW14" s="1002"/>
      <c r="CX14" s="1003"/>
      <c r="CY14" s="1003"/>
      <c r="CZ14" s="1003"/>
      <c r="DA14" s="1004"/>
      <c r="DB14" s="1002"/>
      <c r="DC14" s="1003"/>
      <c r="DD14" s="1003"/>
      <c r="DE14" s="1003"/>
      <c r="DF14" s="1004"/>
      <c r="DG14" s="1002"/>
      <c r="DH14" s="1003"/>
      <c r="DI14" s="1003"/>
      <c r="DJ14" s="1003"/>
      <c r="DK14" s="1004"/>
      <c r="DL14" s="1002"/>
      <c r="DM14" s="1003"/>
      <c r="DN14" s="1003"/>
      <c r="DO14" s="1003"/>
      <c r="DP14" s="1004"/>
      <c r="DQ14" s="1002"/>
      <c r="DR14" s="1003"/>
      <c r="DS14" s="1003"/>
      <c r="DT14" s="1003"/>
      <c r="DU14" s="1004"/>
      <c r="DV14" s="1005"/>
      <c r="DW14" s="1006"/>
      <c r="DX14" s="1006"/>
      <c r="DY14" s="1006"/>
      <c r="DZ14" s="1007"/>
      <c r="EA14" s="216"/>
    </row>
    <row r="15" spans="1:131" s="217" customFormat="1" ht="26.25" customHeight="1" x14ac:dyDescent="0.15">
      <c r="A15" s="220">
        <v>9</v>
      </c>
      <c r="B15" s="1043"/>
      <c r="C15" s="1044"/>
      <c r="D15" s="1044"/>
      <c r="E15" s="1044"/>
      <c r="F15" s="1044"/>
      <c r="G15" s="1044"/>
      <c r="H15" s="1044"/>
      <c r="I15" s="1044"/>
      <c r="J15" s="1044"/>
      <c r="K15" s="1044"/>
      <c r="L15" s="1044"/>
      <c r="M15" s="1044"/>
      <c r="N15" s="1044"/>
      <c r="O15" s="1044"/>
      <c r="P15" s="1045"/>
      <c r="Q15" s="1051"/>
      <c r="R15" s="1052"/>
      <c r="S15" s="1052"/>
      <c r="T15" s="1052"/>
      <c r="U15" s="1052"/>
      <c r="V15" s="1052"/>
      <c r="W15" s="1052"/>
      <c r="X15" s="1052"/>
      <c r="Y15" s="1052"/>
      <c r="Z15" s="1052"/>
      <c r="AA15" s="1052"/>
      <c r="AB15" s="1052"/>
      <c r="AC15" s="1052"/>
      <c r="AD15" s="1052"/>
      <c r="AE15" s="1053"/>
      <c r="AF15" s="1048"/>
      <c r="AG15" s="1049"/>
      <c r="AH15" s="1049"/>
      <c r="AI15" s="1049"/>
      <c r="AJ15" s="1050"/>
      <c r="AK15" s="1093"/>
      <c r="AL15" s="1094"/>
      <c r="AM15" s="1094"/>
      <c r="AN15" s="1094"/>
      <c r="AO15" s="1094"/>
      <c r="AP15" s="1094"/>
      <c r="AQ15" s="1094"/>
      <c r="AR15" s="1094"/>
      <c r="AS15" s="1094"/>
      <c r="AT15" s="1094"/>
      <c r="AU15" s="1095"/>
      <c r="AV15" s="1095"/>
      <c r="AW15" s="1095"/>
      <c r="AX15" s="1095"/>
      <c r="AY15" s="1096"/>
      <c r="AZ15" s="214"/>
      <c r="BA15" s="214"/>
      <c r="BB15" s="214"/>
      <c r="BC15" s="214"/>
      <c r="BD15" s="214"/>
      <c r="BE15" s="215"/>
      <c r="BF15" s="215"/>
      <c r="BG15" s="215"/>
      <c r="BH15" s="215"/>
      <c r="BI15" s="215"/>
      <c r="BJ15" s="215"/>
      <c r="BK15" s="215"/>
      <c r="BL15" s="215"/>
      <c r="BM15" s="215"/>
      <c r="BN15" s="215"/>
      <c r="BO15" s="215"/>
      <c r="BP15" s="215"/>
      <c r="BQ15" s="220">
        <v>9</v>
      </c>
      <c r="BR15" s="221"/>
      <c r="BS15" s="1005"/>
      <c r="BT15" s="1006"/>
      <c r="BU15" s="1006"/>
      <c r="BV15" s="1006"/>
      <c r="BW15" s="1006"/>
      <c r="BX15" s="1006"/>
      <c r="BY15" s="1006"/>
      <c r="BZ15" s="1006"/>
      <c r="CA15" s="1006"/>
      <c r="CB15" s="1006"/>
      <c r="CC15" s="1006"/>
      <c r="CD15" s="1006"/>
      <c r="CE15" s="1006"/>
      <c r="CF15" s="1006"/>
      <c r="CG15" s="1027"/>
      <c r="CH15" s="1002"/>
      <c r="CI15" s="1003"/>
      <c r="CJ15" s="1003"/>
      <c r="CK15" s="1003"/>
      <c r="CL15" s="1004"/>
      <c r="CM15" s="1002"/>
      <c r="CN15" s="1003"/>
      <c r="CO15" s="1003"/>
      <c r="CP15" s="1003"/>
      <c r="CQ15" s="1004"/>
      <c r="CR15" s="1002"/>
      <c r="CS15" s="1003"/>
      <c r="CT15" s="1003"/>
      <c r="CU15" s="1003"/>
      <c r="CV15" s="1004"/>
      <c r="CW15" s="1002"/>
      <c r="CX15" s="1003"/>
      <c r="CY15" s="1003"/>
      <c r="CZ15" s="1003"/>
      <c r="DA15" s="1004"/>
      <c r="DB15" s="1002"/>
      <c r="DC15" s="1003"/>
      <c r="DD15" s="1003"/>
      <c r="DE15" s="1003"/>
      <c r="DF15" s="1004"/>
      <c r="DG15" s="1002"/>
      <c r="DH15" s="1003"/>
      <c r="DI15" s="1003"/>
      <c r="DJ15" s="1003"/>
      <c r="DK15" s="1004"/>
      <c r="DL15" s="1002"/>
      <c r="DM15" s="1003"/>
      <c r="DN15" s="1003"/>
      <c r="DO15" s="1003"/>
      <c r="DP15" s="1004"/>
      <c r="DQ15" s="1002"/>
      <c r="DR15" s="1003"/>
      <c r="DS15" s="1003"/>
      <c r="DT15" s="1003"/>
      <c r="DU15" s="1004"/>
      <c r="DV15" s="1005"/>
      <c r="DW15" s="1006"/>
      <c r="DX15" s="1006"/>
      <c r="DY15" s="1006"/>
      <c r="DZ15" s="1007"/>
      <c r="EA15" s="216"/>
    </row>
    <row r="16" spans="1:131" s="217" customFormat="1" ht="26.25" customHeight="1" x14ac:dyDescent="0.15">
      <c r="A16" s="220">
        <v>10</v>
      </c>
      <c r="B16" s="1043"/>
      <c r="C16" s="1044"/>
      <c r="D16" s="1044"/>
      <c r="E16" s="1044"/>
      <c r="F16" s="1044"/>
      <c r="G16" s="1044"/>
      <c r="H16" s="1044"/>
      <c r="I16" s="1044"/>
      <c r="J16" s="1044"/>
      <c r="K16" s="1044"/>
      <c r="L16" s="1044"/>
      <c r="M16" s="1044"/>
      <c r="N16" s="1044"/>
      <c r="O16" s="1044"/>
      <c r="P16" s="1045"/>
      <c r="Q16" s="1051"/>
      <c r="R16" s="1052"/>
      <c r="S16" s="1052"/>
      <c r="T16" s="1052"/>
      <c r="U16" s="1052"/>
      <c r="V16" s="1052"/>
      <c r="W16" s="1052"/>
      <c r="X16" s="1052"/>
      <c r="Y16" s="1052"/>
      <c r="Z16" s="1052"/>
      <c r="AA16" s="1052"/>
      <c r="AB16" s="1052"/>
      <c r="AC16" s="1052"/>
      <c r="AD16" s="1052"/>
      <c r="AE16" s="1053"/>
      <c r="AF16" s="1048"/>
      <c r="AG16" s="1049"/>
      <c r="AH16" s="1049"/>
      <c r="AI16" s="1049"/>
      <c r="AJ16" s="1050"/>
      <c r="AK16" s="1093"/>
      <c r="AL16" s="1094"/>
      <c r="AM16" s="1094"/>
      <c r="AN16" s="1094"/>
      <c r="AO16" s="1094"/>
      <c r="AP16" s="1094"/>
      <c r="AQ16" s="1094"/>
      <c r="AR16" s="1094"/>
      <c r="AS16" s="1094"/>
      <c r="AT16" s="1094"/>
      <c r="AU16" s="1095"/>
      <c r="AV16" s="1095"/>
      <c r="AW16" s="1095"/>
      <c r="AX16" s="1095"/>
      <c r="AY16" s="1096"/>
      <c r="AZ16" s="214"/>
      <c r="BA16" s="214"/>
      <c r="BB16" s="214"/>
      <c r="BC16" s="214"/>
      <c r="BD16" s="214"/>
      <c r="BE16" s="215"/>
      <c r="BF16" s="215"/>
      <c r="BG16" s="215"/>
      <c r="BH16" s="215"/>
      <c r="BI16" s="215"/>
      <c r="BJ16" s="215"/>
      <c r="BK16" s="215"/>
      <c r="BL16" s="215"/>
      <c r="BM16" s="215"/>
      <c r="BN16" s="215"/>
      <c r="BO16" s="215"/>
      <c r="BP16" s="215"/>
      <c r="BQ16" s="220">
        <v>10</v>
      </c>
      <c r="BR16" s="221"/>
      <c r="BS16" s="1005"/>
      <c r="BT16" s="1006"/>
      <c r="BU16" s="1006"/>
      <c r="BV16" s="1006"/>
      <c r="BW16" s="1006"/>
      <c r="BX16" s="1006"/>
      <c r="BY16" s="1006"/>
      <c r="BZ16" s="1006"/>
      <c r="CA16" s="1006"/>
      <c r="CB16" s="1006"/>
      <c r="CC16" s="1006"/>
      <c r="CD16" s="1006"/>
      <c r="CE16" s="1006"/>
      <c r="CF16" s="1006"/>
      <c r="CG16" s="1027"/>
      <c r="CH16" s="1002"/>
      <c r="CI16" s="1003"/>
      <c r="CJ16" s="1003"/>
      <c r="CK16" s="1003"/>
      <c r="CL16" s="1004"/>
      <c r="CM16" s="1002"/>
      <c r="CN16" s="1003"/>
      <c r="CO16" s="1003"/>
      <c r="CP16" s="1003"/>
      <c r="CQ16" s="1004"/>
      <c r="CR16" s="1002"/>
      <c r="CS16" s="1003"/>
      <c r="CT16" s="1003"/>
      <c r="CU16" s="1003"/>
      <c r="CV16" s="1004"/>
      <c r="CW16" s="1002"/>
      <c r="CX16" s="1003"/>
      <c r="CY16" s="1003"/>
      <c r="CZ16" s="1003"/>
      <c r="DA16" s="1004"/>
      <c r="DB16" s="1002"/>
      <c r="DC16" s="1003"/>
      <c r="DD16" s="1003"/>
      <c r="DE16" s="1003"/>
      <c r="DF16" s="1004"/>
      <c r="DG16" s="1002"/>
      <c r="DH16" s="1003"/>
      <c r="DI16" s="1003"/>
      <c r="DJ16" s="1003"/>
      <c r="DK16" s="1004"/>
      <c r="DL16" s="1002"/>
      <c r="DM16" s="1003"/>
      <c r="DN16" s="1003"/>
      <c r="DO16" s="1003"/>
      <c r="DP16" s="1004"/>
      <c r="DQ16" s="1002"/>
      <c r="DR16" s="1003"/>
      <c r="DS16" s="1003"/>
      <c r="DT16" s="1003"/>
      <c r="DU16" s="1004"/>
      <c r="DV16" s="1005"/>
      <c r="DW16" s="1006"/>
      <c r="DX16" s="1006"/>
      <c r="DY16" s="1006"/>
      <c r="DZ16" s="1007"/>
      <c r="EA16" s="216"/>
    </row>
    <row r="17" spans="1:131" s="217" customFormat="1" ht="26.25" customHeight="1" x14ac:dyDescent="0.15">
      <c r="A17" s="220">
        <v>11</v>
      </c>
      <c r="B17" s="1043"/>
      <c r="C17" s="1044"/>
      <c r="D17" s="1044"/>
      <c r="E17" s="1044"/>
      <c r="F17" s="1044"/>
      <c r="G17" s="1044"/>
      <c r="H17" s="1044"/>
      <c r="I17" s="1044"/>
      <c r="J17" s="1044"/>
      <c r="K17" s="1044"/>
      <c r="L17" s="1044"/>
      <c r="M17" s="1044"/>
      <c r="N17" s="1044"/>
      <c r="O17" s="1044"/>
      <c r="P17" s="1045"/>
      <c r="Q17" s="1051"/>
      <c r="R17" s="1052"/>
      <c r="S17" s="1052"/>
      <c r="T17" s="1052"/>
      <c r="U17" s="1052"/>
      <c r="V17" s="1052"/>
      <c r="W17" s="1052"/>
      <c r="X17" s="1052"/>
      <c r="Y17" s="1052"/>
      <c r="Z17" s="1052"/>
      <c r="AA17" s="1052"/>
      <c r="AB17" s="1052"/>
      <c r="AC17" s="1052"/>
      <c r="AD17" s="1052"/>
      <c r="AE17" s="1053"/>
      <c r="AF17" s="1048"/>
      <c r="AG17" s="1049"/>
      <c r="AH17" s="1049"/>
      <c r="AI17" s="1049"/>
      <c r="AJ17" s="1050"/>
      <c r="AK17" s="1093"/>
      <c r="AL17" s="1094"/>
      <c r="AM17" s="1094"/>
      <c r="AN17" s="1094"/>
      <c r="AO17" s="1094"/>
      <c r="AP17" s="1094"/>
      <c r="AQ17" s="1094"/>
      <c r="AR17" s="1094"/>
      <c r="AS17" s="1094"/>
      <c r="AT17" s="1094"/>
      <c r="AU17" s="1095"/>
      <c r="AV17" s="1095"/>
      <c r="AW17" s="1095"/>
      <c r="AX17" s="1095"/>
      <c r="AY17" s="1096"/>
      <c r="AZ17" s="214"/>
      <c r="BA17" s="214"/>
      <c r="BB17" s="214"/>
      <c r="BC17" s="214"/>
      <c r="BD17" s="214"/>
      <c r="BE17" s="215"/>
      <c r="BF17" s="215"/>
      <c r="BG17" s="215"/>
      <c r="BH17" s="215"/>
      <c r="BI17" s="215"/>
      <c r="BJ17" s="215"/>
      <c r="BK17" s="215"/>
      <c r="BL17" s="215"/>
      <c r="BM17" s="215"/>
      <c r="BN17" s="215"/>
      <c r="BO17" s="215"/>
      <c r="BP17" s="215"/>
      <c r="BQ17" s="220">
        <v>11</v>
      </c>
      <c r="BR17" s="221"/>
      <c r="BS17" s="1005"/>
      <c r="BT17" s="1006"/>
      <c r="BU17" s="1006"/>
      <c r="BV17" s="1006"/>
      <c r="BW17" s="1006"/>
      <c r="BX17" s="1006"/>
      <c r="BY17" s="1006"/>
      <c r="BZ17" s="1006"/>
      <c r="CA17" s="1006"/>
      <c r="CB17" s="1006"/>
      <c r="CC17" s="1006"/>
      <c r="CD17" s="1006"/>
      <c r="CE17" s="1006"/>
      <c r="CF17" s="1006"/>
      <c r="CG17" s="1027"/>
      <c r="CH17" s="1002"/>
      <c r="CI17" s="1003"/>
      <c r="CJ17" s="1003"/>
      <c r="CK17" s="1003"/>
      <c r="CL17" s="1004"/>
      <c r="CM17" s="1002"/>
      <c r="CN17" s="1003"/>
      <c r="CO17" s="1003"/>
      <c r="CP17" s="1003"/>
      <c r="CQ17" s="1004"/>
      <c r="CR17" s="1002"/>
      <c r="CS17" s="1003"/>
      <c r="CT17" s="1003"/>
      <c r="CU17" s="1003"/>
      <c r="CV17" s="1004"/>
      <c r="CW17" s="1002"/>
      <c r="CX17" s="1003"/>
      <c r="CY17" s="1003"/>
      <c r="CZ17" s="1003"/>
      <c r="DA17" s="1004"/>
      <c r="DB17" s="1002"/>
      <c r="DC17" s="1003"/>
      <c r="DD17" s="1003"/>
      <c r="DE17" s="1003"/>
      <c r="DF17" s="1004"/>
      <c r="DG17" s="1002"/>
      <c r="DH17" s="1003"/>
      <c r="DI17" s="1003"/>
      <c r="DJ17" s="1003"/>
      <c r="DK17" s="1004"/>
      <c r="DL17" s="1002"/>
      <c r="DM17" s="1003"/>
      <c r="DN17" s="1003"/>
      <c r="DO17" s="1003"/>
      <c r="DP17" s="1004"/>
      <c r="DQ17" s="1002"/>
      <c r="DR17" s="1003"/>
      <c r="DS17" s="1003"/>
      <c r="DT17" s="1003"/>
      <c r="DU17" s="1004"/>
      <c r="DV17" s="1005"/>
      <c r="DW17" s="1006"/>
      <c r="DX17" s="1006"/>
      <c r="DY17" s="1006"/>
      <c r="DZ17" s="1007"/>
      <c r="EA17" s="216"/>
    </row>
    <row r="18" spans="1:131" s="217" customFormat="1" ht="26.25" customHeight="1" x14ac:dyDescent="0.15">
      <c r="A18" s="220">
        <v>12</v>
      </c>
      <c r="B18" s="1043"/>
      <c r="C18" s="1044"/>
      <c r="D18" s="1044"/>
      <c r="E18" s="1044"/>
      <c r="F18" s="1044"/>
      <c r="G18" s="1044"/>
      <c r="H18" s="1044"/>
      <c r="I18" s="1044"/>
      <c r="J18" s="1044"/>
      <c r="K18" s="1044"/>
      <c r="L18" s="1044"/>
      <c r="M18" s="1044"/>
      <c r="N18" s="1044"/>
      <c r="O18" s="1044"/>
      <c r="P18" s="1045"/>
      <c r="Q18" s="1051"/>
      <c r="R18" s="1052"/>
      <c r="S18" s="1052"/>
      <c r="T18" s="1052"/>
      <c r="U18" s="1052"/>
      <c r="V18" s="1052"/>
      <c r="W18" s="1052"/>
      <c r="X18" s="1052"/>
      <c r="Y18" s="1052"/>
      <c r="Z18" s="1052"/>
      <c r="AA18" s="1052"/>
      <c r="AB18" s="1052"/>
      <c r="AC18" s="1052"/>
      <c r="AD18" s="1052"/>
      <c r="AE18" s="1053"/>
      <c r="AF18" s="1048"/>
      <c r="AG18" s="1049"/>
      <c r="AH18" s="1049"/>
      <c r="AI18" s="1049"/>
      <c r="AJ18" s="1050"/>
      <c r="AK18" s="1093"/>
      <c r="AL18" s="1094"/>
      <c r="AM18" s="1094"/>
      <c r="AN18" s="1094"/>
      <c r="AO18" s="1094"/>
      <c r="AP18" s="1094"/>
      <c r="AQ18" s="1094"/>
      <c r="AR18" s="1094"/>
      <c r="AS18" s="1094"/>
      <c r="AT18" s="1094"/>
      <c r="AU18" s="1095"/>
      <c r="AV18" s="1095"/>
      <c r="AW18" s="1095"/>
      <c r="AX18" s="1095"/>
      <c r="AY18" s="1096"/>
      <c r="AZ18" s="214"/>
      <c r="BA18" s="214"/>
      <c r="BB18" s="214"/>
      <c r="BC18" s="214"/>
      <c r="BD18" s="214"/>
      <c r="BE18" s="215"/>
      <c r="BF18" s="215"/>
      <c r="BG18" s="215"/>
      <c r="BH18" s="215"/>
      <c r="BI18" s="215"/>
      <c r="BJ18" s="215"/>
      <c r="BK18" s="215"/>
      <c r="BL18" s="215"/>
      <c r="BM18" s="215"/>
      <c r="BN18" s="215"/>
      <c r="BO18" s="215"/>
      <c r="BP18" s="215"/>
      <c r="BQ18" s="220">
        <v>12</v>
      </c>
      <c r="BR18" s="221"/>
      <c r="BS18" s="1005"/>
      <c r="BT18" s="1006"/>
      <c r="BU18" s="1006"/>
      <c r="BV18" s="1006"/>
      <c r="BW18" s="1006"/>
      <c r="BX18" s="1006"/>
      <c r="BY18" s="1006"/>
      <c r="BZ18" s="1006"/>
      <c r="CA18" s="1006"/>
      <c r="CB18" s="1006"/>
      <c r="CC18" s="1006"/>
      <c r="CD18" s="1006"/>
      <c r="CE18" s="1006"/>
      <c r="CF18" s="1006"/>
      <c r="CG18" s="1027"/>
      <c r="CH18" s="1002"/>
      <c r="CI18" s="1003"/>
      <c r="CJ18" s="1003"/>
      <c r="CK18" s="1003"/>
      <c r="CL18" s="1004"/>
      <c r="CM18" s="1002"/>
      <c r="CN18" s="1003"/>
      <c r="CO18" s="1003"/>
      <c r="CP18" s="1003"/>
      <c r="CQ18" s="1004"/>
      <c r="CR18" s="1002"/>
      <c r="CS18" s="1003"/>
      <c r="CT18" s="1003"/>
      <c r="CU18" s="1003"/>
      <c r="CV18" s="1004"/>
      <c r="CW18" s="1002"/>
      <c r="CX18" s="1003"/>
      <c r="CY18" s="1003"/>
      <c r="CZ18" s="1003"/>
      <c r="DA18" s="1004"/>
      <c r="DB18" s="1002"/>
      <c r="DC18" s="1003"/>
      <c r="DD18" s="1003"/>
      <c r="DE18" s="1003"/>
      <c r="DF18" s="1004"/>
      <c r="DG18" s="1002"/>
      <c r="DH18" s="1003"/>
      <c r="DI18" s="1003"/>
      <c r="DJ18" s="1003"/>
      <c r="DK18" s="1004"/>
      <c r="DL18" s="1002"/>
      <c r="DM18" s="1003"/>
      <c r="DN18" s="1003"/>
      <c r="DO18" s="1003"/>
      <c r="DP18" s="1004"/>
      <c r="DQ18" s="1002"/>
      <c r="DR18" s="1003"/>
      <c r="DS18" s="1003"/>
      <c r="DT18" s="1003"/>
      <c r="DU18" s="1004"/>
      <c r="DV18" s="1005"/>
      <c r="DW18" s="1006"/>
      <c r="DX18" s="1006"/>
      <c r="DY18" s="1006"/>
      <c r="DZ18" s="1007"/>
      <c r="EA18" s="216"/>
    </row>
    <row r="19" spans="1:131" s="217" customFormat="1" ht="26.25" customHeight="1" x14ac:dyDescent="0.15">
      <c r="A19" s="220">
        <v>13</v>
      </c>
      <c r="B19" s="1043"/>
      <c r="C19" s="1044"/>
      <c r="D19" s="1044"/>
      <c r="E19" s="1044"/>
      <c r="F19" s="1044"/>
      <c r="G19" s="1044"/>
      <c r="H19" s="1044"/>
      <c r="I19" s="1044"/>
      <c r="J19" s="1044"/>
      <c r="K19" s="1044"/>
      <c r="L19" s="1044"/>
      <c r="M19" s="1044"/>
      <c r="N19" s="1044"/>
      <c r="O19" s="1044"/>
      <c r="P19" s="1045"/>
      <c r="Q19" s="1051"/>
      <c r="R19" s="1052"/>
      <c r="S19" s="1052"/>
      <c r="T19" s="1052"/>
      <c r="U19" s="1052"/>
      <c r="V19" s="1052"/>
      <c r="W19" s="1052"/>
      <c r="X19" s="1052"/>
      <c r="Y19" s="1052"/>
      <c r="Z19" s="1052"/>
      <c r="AA19" s="1052"/>
      <c r="AB19" s="1052"/>
      <c r="AC19" s="1052"/>
      <c r="AD19" s="1052"/>
      <c r="AE19" s="1053"/>
      <c r="AF19" s="1048"/>
      <c r="AG19" s="1049"/>
      <c r="AH19" s="1049"/>
      <c r="AI19" s="1049"/>
      <c r="AJ19" s="1050"/>
      <c r="AK19" s="1093"/>
      <c r="AL19" s="1094"/>
      <c r="AM19" s="1094"/>
      <c r="AN19" s="1094"/>
      <c r="AO19" s="1094"/>
      <c r="AP19" s="1094"/>
      <c r="AQ19" s="1094"/>
      <c r="AR19" s="1094"/>
      <c r="AS19" s="1094"/>
      <c r="AT19" s="1094"/>
      <c r="AU19" s="1095"/>
      <c r="AV19" s="1095"/>
      <c r="AW19" s="1095"/>
      <c r="AX19" s="1095"/>
      <c r="AY19" s="1096"/>
      <c r="AZ19" s="214"/>
      <c r="BA19" s="214"/>
      <c r="BB19" s="214"/>
      <c r="BC19" s="214"/>
      <c r="BD19" s="214"/>
      <c r="BE19" s="215"/>
      <c r="BF19" s="215"/>
      <c r="BG19" s="215"/>
      <c r="BH19" s="215"/>
      <c r="BI19" s="215"/>
      <c r="BJ19" s="215"/>
      <c r="BK19" s="215"/>
      <c r="BL19" s="215"/>
      <c r="BM19" s="215"/>
      <c r="BN19" s="215"/>
      <c r="BO19" s="215"/>
      <c r="BP19" s="215"/>
      <c r="BQ19" s="220">
        <v>13</v>
      </c>
      <c r="BR19" s="221"/>
      <c r="BS19" s="1005"/>
      <c r="BT19" s="1006"/>
      <c r="BU19" s="1006"/>
      <c r="BV19" s="1006"/>
      <c r="BW19" s="1006"/>
      <c r="BX19" s="1006"/>
      <c r="BY19" s="1006"/>
      <c r="BZ19" s="1006"/>
      <c r="CA19" s="1006"/>
      <c r="CB19" s="1006"/>
      <c r="CC19" s="1006"/>
      <c r="CD19" s="1006"/>
      <c r="CE19" s="1006"/>
      <c r="CF19" s="1006"/>
      <c r="CG19" s="1027"/>
      <c r="CH19" s="1002"/>
      <c r="CI19" s="1003"/>
      <c r="CJ19" s="1003"/>
      <c r="CK19" s="1003"/>
      <c r="CL19" s="1004"/>
      <c r="CM19" s="1002"/>
      <c r="CN19" s="1003"/>
      <c r="CO19" s="1003"/>
      <c r="CP19" s="1003"/>
      <c r="CQ19" s="1004"/>
      <c r="CR19" s="1002"/>
      <c r="CS19" s="1003"/>
      <c r="CT19" s="1003"/>
      <c r="CU19" s="1003"/>
      <c r="CV19" s="1004"/>
      <c r="CW19" s="1002"/>
      <c r="CX19" s="1003"/>
      <c r="CY19" s="1003"/>
      <c r="CZ19" s="1003"/>
      <c r="DA19" s="1004"/>
      <c r="DB19" s="1002"/>
      <c r="DC19" s="1003"/>
      <c r="DD19" s="1003"/>
      <c r="DE19" s="1003"/>
      <c r="DF19" s="1004"/>
      <c r="DG19" s="1002"/>
      <c r="DH19" s="1003"/>
      <c r="DI19" s="1003"/>
      <c r="DJ19" s="1003"/>
      <c r="DK19" s="1004"/>
      <c r="DL19" s="1002"/>
      <c r="DM19" s="1003"/>
      <c r="DN19" s="1003"/>
      <c r="DO19" s="1003"/>
      <c r="DP19" s="1004"/>
      <c r="DQ19" s="1002"/>
      <c r="DR19" s="1003"/>
      <c r="DS19" s="1003"/>
      <c r="DT19" s="1003"/>
      <c r="DU19" s="1004"/>
      <c r="DV19" s="1005"/>
      <c r="DW19" s="1006"/>
      <c r="DX19" s="1006"/>
      <c r="DY19" s="1006"/>
      <c r="DZ19" s="1007"/>
      <c r="EA19" s="216"/>
    </row>
    <row r="20" spans="1:131" s="217" customFormat="1" ht="26.25" customHeight="1" x14ac:dyDescent="0.15">
      <c r="A20" s="220">
        <v>14</v>
      </c>
      <c r="B20" s="1043"/>
      <c r="C20" s="1044"/>
      <c r="D20" s="1044"/>
      <c r="E20" s="1044"/>
      <c r="F20" s="1044"/>
      <c r="G20" s="1044"/>
      <c r="H20" s="1044"/>
      <c r="I20" s="1044"/>
      <c r="J20" s="1044"/>
      <c r="K20" s="1044"/>
      <c r="L20" s="1044"/>
      <c r="M20" s="1044"/>
      <c r="N20" s="1044"/>
      <c r="O20" s="1044"/>
      <c r="P20" s="1045"/>
      <c r="Q20" s="1051"/>
      <c r="R20" s="1052"/>
      <c r="S20" s="1052"/>
      <c r="T20" s="1052"/>
      <c r="U20" s="1052"/>
      <c r="V20" s="1052"/>
      <c r="W20" s="1052"/>
      <c r="X20" s="1052"/>
      <c r="Y20" s="1052"/>
      <c r="Z20" s="1052"/>
      <c r="AA20" s="1052"/>
      <c r="AB20" s="1052"/>
      <c r="AC20" s="1052"/>
      <c r="AD20" s="1052"/>
      <c r="AE20" s="1053"/>
      <c r="AF20" s="1048"/>
      <c r="AG20" s="1049"/>
      <c r="AH20" s="1049"/>
      <c r="AI20" s="1049"/>
      <c r="AJ20" s="1050"/>
      <c r="AK20" s="1093"/>
      <c r="AL20" s="1094"/>
      <c r="AM20" s="1094"/>
      <c r="AN20" s="1094"/>
      <c r="AO20" s="1094"/>
      <c r="AP20" s="1094"/>
      <c r="AQ20" s="1094"/>
      <c r="AR20" s="1094"/>
      <c r="AS20" s="1094"/>
      <c r="AT20" s="1094"/>
      <c r="AU20" s="1095"/>
      <c r="AV20" s="1095"/>
      <c r="AW20" s="1095"/>
      <c r="AX20" s="1095"/>
      <c r="AY20" s="1096"/>
      <c r="AZ20" s="214"/>
      <c r="BA20" s="214"/>
      <c r="BB20" s="214"/>
      <c r="BC20" s="214"/>
      <c r="BD20" s="214"/>
      <c r="BE20" s="215"/>
      <c r="BF20" s="215"/>
      <c r="BG20" s="215"/>
      <c r="BH20" s="215"/>
      <c r="BI20" s="215"/>
      <c r="BJ20" s="215"/>
      <c r="BK20" s="215"/>
      <c r="BL20" s="215"/>
      <c r="BM20" s="215"/>
      <c r="BN20" s="215"/>
      <c r="BO20" s="215"/>
      <c r="BP20" s="215"/>
      <c r="BQ20" s="220">
        <v>14</v>
      </c>
      <c r="BR20" s="221"/>
      <c r="BS20" s="1005"/>
      <c r="BT20" s="1006"/>
      <c r="BU20" s="1006"/>
      <c r="BV20" s="1006"/>
      <c r="BW20" s="1006"/>
      <c r="BX20" s="1006"/>
      <c r="BY20" s="1006"/>
      <c r="BZ20" s="1006"/>
      <c r="CA20" s="1006"/>
      <c r="CB20" s="1006"/>
      <c r="CC20" s="1006"/>
      <c r="CD20" s="1006"/>
      <c r="CE20" s="1006"/>
      <c r="CF20" s="1006"/>
      <c r="CG20" s="1027"/>
      <c r="CH20" s="1002"/>
      <c r="CI20" s="1003"/>
      <c r="CJ20" s="1003"/>
      <c r="CK20" s="1003"/>
      <c r="CL20" s="1004"/>
      <c r="CM20" s="1002"/>
      <c r="CN20" s="1003"/>
      <c r="CO20" s="1003"/>
      <c r="CP20" s="1003"/>
      <c r="CQ20" s="1004"/>
      <c r="CR20" s="1002"/>
      <c r="CS20" s="1003"/>
      <c r="CT20" s="1003"/>
      <c r="CU20" s="1003"/>
      <c r="CV20" s="1004"/>
      <c r="CW20" s="1002"/>
      <c r="CX20" s="1003"/>
      <c r="CY20" s="1003"/>
      <c r="CZ20" s="1003"/>
      <c r="DA20" s="1004"/>
      <c r="DB20" s="1002"/>
      <c r="DC20" s="1003"/>
      <c r="DD20" s="1003"/>
      <c r="DE20" s="1003"/>
      <c r="DF20" s="1004"/>
      <c r="DG20" s="1002"/>
      <c r="DH20" s="1003"/>
      <c r="DI20" s="1003"/>
      <c r="DJ20" s="1003"/>
      <c r="DK20" s="1004"/>
      <c r="DL20" s="1002"/>
      <c r="DM20" s="1003"/>
      <c r="DN20" s="1003"/>
      <c r="DO20" s="1003"/>
      <c r="DP20" s="1004"/>
      <c r="DQ20" s="1002"/>
      <c r="DR20" s="1003"/>
      <c r="DS20" s="1003"/>
      <c r="DT20" s="1003"/>
      <c r="DU20" s="1004"/>
      <c r="DV20" s="1005"/>
      <c r="DW20" s="1006"/>
      <c r="DX20" s="1006"/>
      <c r="DY20" s="1006"/>
      <c r="DZ20" s="1007"/>
      <c r="EA20" s="216"/>
    </row>
    <row r="21" spans="1:131" s="217" customFormat="1" ht="26.25" customHeight="1" thickBot="1" x14ac:dyDescent="0.2">
      <c r="A21" s="220">
        <v>15</v>
      </c>
      <c r="B21" s="1043"/>
      <c r="C21" s="1044"/>
      <c r="D21" s="1044"/>
      <c r="E21" s="1044"/>
      <c r="F21" s="1044"/>
      <c r="G21" s="1044"/>
      <c r="H21" s="1044"/>
      <c r="I21" s="1044"/>
      <c r="J21" s="1044"/>
      <c r="K21" s="1044"/>
      <c r="L21" s="1044"/>
      <c r="M21" s="1044"/>
      <c r="N21" s="1044"/>
      <c r="O21" s="1044"/>
      <c r="P21" s="1045"/>
      <c r="Q21" s="1051"/>
      <c r="R21" s="1052"/>
      <c r="S21" s="1052"/>
      <c r="T21" s="1052"/>
      <c r="U21" s="1052"/>
      <c r="V21" s="1052"/>
      <c r="W21" s="1052"/>
      <c r="X21" s="1052"/>
      <c r="Y21" s="1052"/>
      <c r="Z21" s="1052"/>
      <c r="AA21" s="1052"/>
      <c r="AB21" s="1052"/>
      <c r="AC21" s="1052"/>
      <c r="AD21" s="1052"/>
      <c r="AE21" s="1053"/>
      <c r="AF21" s="1048"/>
      <c r="AG21" s="1049"/>
      <c r="AH21" s="1049"/>
      <c r="AI21" s="1049"/>
      <c r="AJ21" s="1050"/>
      <c r="AK21" s="1093"/>
      <c r="AL21" s="1094"/>
      <c r="AM21" s="1094"/>
      <c r="AN21" s="1094"/>
      <c r="AO21" s="1094"/>
      <c r="AP21" s="1094"/>
      <c r="AQ21" s="1094"/>
      <c r="AR21" s="1094"/>
      <c r="AS21" s="1094"/>
      <c r="AT21" s="1094"/>
      <c r="AU21" s="1095"/>
      <c r="AV21" s="1095"/>
      <c r="AW21" s="1095"/>
      <c r="AX21" s="1095"/>
      <c r="AY21" s="1096"/>
      <c r="AZ21" s="214"/>
      <c r="BA21" s="214"/>
      <c r="BB21" s="214"/>
      <c r="BC21" s="214"/>
      <c r="BD21" s="214"/>
      <c r="BE21" s="215"/>
      <c r="BF21" s="215"/>
      <c r="BG21" s="215"/>
      <c r="BH21" s="215"/>
      <c r="BI21" s="215"/>
      <c r="BJ21" s="215"/>
      <c r="BK21" s="215"/>
      <c r="BL21" s="215"/>
      <c r="BM21" s="215"/>
      <c r="BN21" s="215"/>
      <c r="BO21" s="215"/>
      <c r="BP21" s="215"/>
      <c r="BQ21" s="220">
        <v>15</v>
      </c>
      <c r="BR21" s="221"/>
      <c r="BS21" s="1005"/>
      <c r="BT21" s="1006"/>
      <c r="BU21" s="1006"/>
      <c r="BV21" s="1006"/>
      <c r="BW21" s="1006"/>
      <c r="BX21" s="1006"/>
      <c r="BY21" s="1006"/>
      <c r="BZ21" s="1006"/>
      <c r="CA21" s="1006"/>
      <c r="CB21" s="1006"/>
      <c r="CC21" s="1006"/>
      <c r="CD21" s="1006"/>
      <c r="CE21" s="1006"/>
      <c r="CF21" s="1006"/>
      <c r="CG21" s="1027"/>
      <c r="CH21" s="1002"/>
      <c r="CI21" s="1003"/>
      <c r="CJ21" s="1003"/>
      <c r="CK21" s="1003"/>
      <c r="CL21" s="1004"/>
      <c r="CM21" s="1002"/>
      <c r="CN21" s="1003"/>
      <c r="CO21" s="1003"/>
      <c r="CP21" s="1003"/>
      <c r="CQ21" s="1004"/>
      <c r="CR21" s="1002"/>
      <c r="CS21" s="1003"/>
      <c r="CT21" s="1003"/>
      <c r="CU21" s="1003"/>
      <c r="CV21" s="1004"/>
      <c r="CW21" s="1002"/>
      <c r="CX21" s="1003"/>
      <c r="CY21" s="1003"/>
      <c r="CZ21" s="1003"/>
      <c r="DA21" s="1004"/>
      <c r="DB21" s="1002"/>
      <c r="DC21" s="1003"/>
      <c r="DD21" s="1003"/>
      <c r="DE21" s="1003"/>
      <c r="DF21" s="1004"/>
      <c r="DG21" s="1002"/>
      <c r="DH21" s="1003"/>
      <c r="DI21" s="1003"/>
      <c r="DJ21" s="1003"/>
      <c r="DK21" s="1004"/>
      <c r="DL21" s="1002"/>
      <c r="DM21" s="1003"/>
      <c r="DN21" s="1003"/>
      <c r="DO21" s="1003"/>
      <c r="DP21" s="1004"/>
      <c r="DQ21" s="1002"/>
      <c r="DR21" s="1003"/>
      <c r="DS21" s="1003"/>
      <c r="DT21" s="1003"/>
      <c r="DU21" s="1004"/>
      <c r="DV21" s="1005"/>
      <c r="DW21" s="1006"/>
      <c r="DX21" s="1006"/>
      <c r="DY21" s="1006"/>
      <c r="DZ21" s="1007"/>
      <c r="EA21" s="216"/>
    </row>
    <row r="22" spans="1:131" s="217" customFormat="1" ht="26.25" customHeight="1" x14ac:dyDescent="0.15">
      <c r="A22" s="220">
        <v>16</v>
      </c>
      <c r="B22" s="1043"/>
      <c r="C22" s="1044"/>
      <c r="D22" s="1044"/>
      <c r="E22" s="1044"/>
      <c r="F22" s="1044"/>
      <c r="G22" s="1044"/>
      <c r="H22" s="1044"/>
      <c r="I22" s="1044"/>
      <c r="J22" s="1044"/>
      <c r="K22" s="1044"/>
      <c r="L22" s="1044"/>
      <c r="M22" s="1044"/>
      <c r="N22" s="1044"/>
      <c r="O22" s="1044"/>
      <c r="P22" s="1045"/>
      <c r="Q22" s="1086"/>
      <c r="R22" s="1087"/>
      <c r="S22" s="1087"/>
      <c r="T22" s="1087"/>
      <c r="U22" s="1087"/>
      <c r="V22" s="1087"/>
      <c r="W22" s="1087"/>
      <c r="X22" s="1087"/>
      <c r="Y22" s="1087"/>
      <c r="Z22" s="1087"/>
      <c r="AA22" s="1087"/>
      <c r="AB22" s="1087"/>
      <c r="AC22" s="1087"/>
      <c r="AD22" s="1087"/>
      <c r="AE22" s="1088"/>
      <c r="AF22" s="1048"/>
      <c r="AG22" s="1049"/>
      <c r="AH22" s="1049"/>
      <c r="AI22" s="1049"/>
      <c r="AJ22" s="1050"/>
      <c r="AK22" s="1089"/>
      <c r="AL22" s="1090"/>
      <c r="AM22" s="1090"/>
      <c r="AN22" s="1090"/>
      <c r="AO22" s="1090"/>
      <c r="AP22" s="1090"/>
      <c r="AQ22" s="1090"/>
      <c r="AR22" s="1090"/>
      <c r="AS22" s="1090"/>
      <c r="AT22" s="1090"/>
      <c r="AU22" s="1091"/>
      <c r="AV22" s="1091"/>
      <c r="AW22" s="1091"/>
      <c r="AX22" s="1091"/>
      <c r="AY22" s="1092"/>
      <c r="AZ22" s="1041" t="s">
        <v>375</v>
      </c>
      <c r="BA22" s="1041"/>
      <c r="BB22" s="1041"/>
      <c r="BC22" s="1041"/>
      <c r="BD22" s="1042"/>
      <c r="BE22" s="215"/>
      <c r="BF22" s="215"/>
      <c r="BG22" s="215"/>
      <c r="BH22" s="215"/>
      <c r="BI22" s="215"/>
      <c r="BJ22" s="215"/>
      <c r="BK22" s="215"/>
      <c r="BL22" s="215"/>
      <c r="BM22" s="215"/>
      <c r="BN22" s="215"/>
      <c r="BO22" s="215"/>
      <c r="BP22" s="215"/>
      <c r="BQ22" s="220">
        <v>16</v>
      </c>
      <c r="BR22" s="221"/>
      <c r="BS22" s="1005"/>
      <c r="BT22" s="1006"/>
      <c r="BU22" s="1006"/>
      <c r="BV22" s="1006"/>
      <c r="BW22" s="1006"/>
      <c r="BX22" s="1006"/>
      <c r="BY22" s="1006"/>
      <c r="BZ22" s="1006"/>
      <c r="CA22" s="1006"/>
      <c r="CB22" s="1006"/>
      <c r="CC22" s="1006"/>
      <c r="CD22" s="1006"/>
      <c r="CE22" s="1006"/>
      <c r="CF22" s="1006"/>
      <c r="CG22" s="1027"/>
      <c r="CH22" s="1002"/>
      <c r="CI22" s="1003"/>
      <c r="CJ22" s="1003"/>
      <c r="CK22" s="1003"/>
      <c r="CL22" s="1004"/>
      <c r="CM22" s="1002"/>
      <c r="CN22" s="1003"/>
      <c r="CO22" s="1003"/>
      <c r="CP22" s="1003"/>
      <c r="CQ22" s="1004"/>
      <c r="CR22" s="1002"/>
      <c r="CS22" s="1003"/>
      <c r="CT22" s="1003"/>
      <c r="CU22" s="1003"/>
      <c r="CV22" s="1004"/>
      <c r="CW22" s="1002"/>
      <c r="CX22" s="1003"/>
      <c r="CY22" s="1003"/>
      <c r="CZ22" s="1003"/>
      <c r="DA22" s="1004"/>
      <c r="DB22" s="1002"/>
      <c r="DC22" s="1003"/>
      <c r="DD22" s="1003"/>
      <c r="DE22" s="1003"/>
      <c r="DF22" s="1004"/>
      <c r="DG22" s="1002"/>
      <c r="DH22" s="1003"/>
      <c r="DI22" s="1003"/>
      <c r="DJ22" s="1003"/>
      <c r="DK22" s="1004"/>
      <c r="DL22" s="1002"/>
      <c r="DM22" s="1003"/>
      <c r="DN22" s="1003"/>
      <c r="DO22" s="1003"/>
      <c r="DP22" s="1004"/>
      <c r="DQ22" s="1002"/>
      <c r="DR22" s="1003"/>
      <c r="DS22" s="1003"/>
      <c r="DT22" s="1003"/>
      <c r="DU22" s="1004"/>
      <c r="DV22" s="1005"/>
      <c r="DW22" s="1006"/>
      <c r="DX22" s="1006"/>
      <c r="DY22" s="1006"/>
      <c r="DZ22" s="1007"/>
      <c r="EA22" s="216"/>
    </row>
    <row r="23" spans="1:131" s="217" customFormat="1" ht="26.25" customHeight="1" thickBot="1" x14ac:dyDescent="0.2">
      <c r="A23" s="222" t="s">
        <v>376</v>
      </c>
      <c r="B23" s="950" t="s">
        <v>377</v>
      </c>
      <c r="C23" s="951"/>
      <c r="D23" s="951"/>
      <c r="E23" s="951"/>
      <c r="F23" s="951"/>
      <c r="G23" s="951"/>
      <c r="H23" s="951"/>
      <c r="I23" s="951"/>
      <c r="J23" s="951"/>
      <c r="K23" s="951"/>
      <c r="L23" s="951"/>
      <c r="M23" s="951"/>
      <c r="N23" s="951"/>
      <c r="O23" s="951"/>
      <c r="P23" s="961"/>
      <c r="Q23" s="1080">
        <v>6020</v>
      </c>
      <c r="R23" s="1074"/>
      <c r="S23" s="1074"/>
      <c r="T23" s="1074"/>
      <c r="U23" s="1074"/>
      <c r="V23" s="1074">
        <v>5958</v>
      </c>
      <c r="W23" s="1074"/>
      <c r="X23" s="1074"/>
      <c r="Y23" s="1074"/>
      <c r="Z23" s="1074"/>
      <c r="AA23" s="1074">
        <v>62</v>
      </c>
      <c r="AB23" s="1074"/>
      <c r="AC23" s="1074"/>
      <c r="AD23" s="1074"/>
      <c r="AE23" s="1081"/>
      <c r="AF23" s="1082">
        <v>63</v>
      </c>
      <c r="AG23" s="1074"/>
      <c r="AH23" s="1074"/>
      <c r="AI23" s="1074"/>
      <c r="AJ23" s="1083"/>
      <c r="AK23" s="1084"/>
      <c r="AL23" s="1085"/>
      <c r="AM23" s="1085"/>
      <c r="AN23" s="1085"/>
      <c r="AO23" s="1085"/>
      <c r="AP23" s="1074">
        <v>5993</v>
      </c>
      <c r="AQ23" s="1074"/>
      <c r="AR23" s="1074"/>
      <c r="AS23" s="1074"/>
      <c r="AT23" s="1074"/>
      <c r="AU23" s="1075"/>
      <c r="AV23" s="1075"/>
      <c r="AW23" s="1075"/>
      <c r="AX23" s="1075"/>
      <c r="AY23" s="1076"/>
      <c r="AZ23" s="1077" t="s">
        <v>122</v>
      </c>
      <c r="BA23" s="1078"/>
      <c r="BB23" s="1078"/>
      <c r="BC23" s="1078"/>
      <c r="BD23" s="1079"/>
      <c r="BE23" s="215"/>
      <c r="BF23" s="215"/>
      <c r="BG23" s="215"/>
      <c r="BH23" s="215"/>
      <c r="BI23" s="215"/>
      <c r="BJ23" s="215"/>
      <c r="BK23" s="215"/>
      <c r="BL23" s="215"/>
      <c r="BM23" s="215"/>
      <c r="BN23" s="215"/>
      <c r="BO23" s="215"/>
      <c r="BP23" s="215"/>
      <c r="BQ23" s="220">
        <v>17</v>
      </c>
      <c r="BR23" s="221"/>
      <c r="BS23" s="1005"/>
      <c r="BT23" s="1006"/>
      <c r="BU23" s="1006"/>
      <c r="BV23" s="1006"/>
      <c r="BW23" s="1006"/>
      <c r="BX23" s="1006"/>
      <c r="BY23" s="1006"/>
      <c r="BZ23" s="1006"/>
      <c r="CA23" s="1006"/>
      <c r="CB23" s="1006"/>
      <c r="CC23" s="1006"/>
      <c r="CD23" s="1006"/>
      <c r="CE23" s="1006"/>
      <c r="CF23" s="1006"/>
      <c r="CG23" s="1027"/>
      <c r="CH23" s="1002"/>
      <c r="CI23" s="1003"/>
      <c r="CJ23" s="1003"/>
      <c r="CK23" s="1003"/>
      <c r="CL23" s="1004"/>
      <c r="CM23" s="1002"/>
      <c r="CN23" s="1003"/>
      <c r="CO23" s="1003"/>
      <c r="CP23" s="1003"/>
      <c r="CQ23" s="1004"/>
      <c r="CR23" s="1002"/>
      <c r="CS23" s="1003"/>
      <c r="CT23" s="1003"/>
      <c r="CU23" s="1003"/>
      <c r="CV23" s="1004"/>
      <c r="CW23" s="1002"/>
      <c r="CX23" s="1003"/>
      <c r="CY23" s="1003"/>
      <c r="CZ23" s="1003"/>
      <c r="DA23" s="1004"/>
      <c r="DB23" s="1002"/>
      <c r="DC23" s="1003"/>
      <c r="DD23" s="1003"/>
      <c r="DE23" s="1003"/>
      <c r="DF23" s="1004"/>
      <c r="DG23" s="1002"/>
      <c r="DH23" s="1003"/>
      <c r="DI23" s="1003"/>
      <c r="DJ23" s="1003"/>
      <c r="DK23" s="1004"/>
      <c r="DL23" s="1002"/>
      <c r="DM23" s="1003"/>
      <c r="DN23" s="1003"/>
      <c r="DO23" s="1003"/>
      <c r="DP23" s="1004"/>
      <c r="DQ23" s="1002"/>
      <c r="DR23" s="1003"/>
      <c r="DS23" s="1003"/>
      <c r="DT23" s="1003"/>
      <c r="DU23" s="1004"/>
      <c r="DV23" s="1005"/>
      <c r="DW23" s="1006"/>
      <c r="DX23" s="1006"/>
      <c r="DY23" s="1006"/>
      <c r="DZ23" s="1007"/>
      <c r="EA23" s="216"/>
    </row>
    <row r="24" spans="1:131" s="217" customFormat="1" ht="26.25" customHeight="1" x14ac:dyDescent="0.15">
      <c r="A24" s="1073" t="s">
        <v>378</v>
      </c>
      <c r="B24" s="1073"/>
      <c r="C24" s="1073"/>
      <c r="D24" s="1073"/>
      <c r="E24" s="1073"/>
      <c r="F24" s="1073"/>
      <c r="G24" s="1073"/>
      <c r="H24" s="1073"/>
      <c r="I24" s="1073"/>
      <c r="J24" s="1073"/>
      <c r="K24" s="1073"/>
      <c r="L24" s="1073"/>
      <c r="M24" s="1073"/>
      <c r="N24" s="1073"/>
      <c r="O24" s="1073"/>
      <c r="P24" s="1073"/>
      <c r="Q24" s="1073"/>
      <c r="R24" s="1073"/>
      <c r="S24" s="1073"/>
      <c r="T24" s="1073"/>
      <c r="U24" s="1073"/>
      <c r="V24" s="1073"/>
      <c r="W24" s="1073"/>
      <c r="X24" s="1073"/>
      <c r="Y24" s="1073"/>
      <c r="Z24" s="1073"/>
      <c r="AA24" s="1073"/>
      <c r="AB24" s="1073"/>
      <c r="AC24" s="1073"/>
      <c r="AD24" s="1073"/>
      <c r="AE24" s="1073"/>
      <c r="AF24" s="1073"/>
      <c r="AG24" s="1073"/>
      <c r="AH24" s="1073"/>
      <c r="AI24" s="1073"/>
      <c r="AJ24" s="1073"/>
      <c r="AK24" s="1073"/>
      <c r="AL24" s="1073"/>
      <c r="AM24" s="1073"/>
      <c r="AN24" s="1073"/>
      <c r="AO24" s="1073"/>
      <c r="AP24" s="1073"/>
      <c r="AQ24" s="1073"/>
      <c r="AR24" s="1073"/>
      <c r="AS24" s="1073"/>
      <c r="AT24" s="1073"/>
      <c r="AU24" s="1073"/>
      <c r="AV24" s="1073"/>
      <c r="AW24" s="1073"/>
      <c r="AX24" s="1073"/>
      <c r="AY24" s="1073"/>
      <c r="AZ24" s="214"/>
      <c r="BA24" s="214"/>
      <c r="BB24" s="214"/>
      <c r="BC24" s="214"/>
      <c r="BD24" s="214"/>
      <c r="BE24" s="215"/>
      <c r="BF24" s="215"/>
      <c r="BG24" s="215"/>
      <c r="BH24" s="215"/>
      <c r="BI24" s="215"/>
      <c r="BJ24" s="215"/>
      <c r="BK24" s="215"/>
      <c r="BL24" s="215"/>
      <c r="BM24" s="215"/>
      <c r="BN24" s="215"/>
      <c r="BO24" s="215"/>
      <c r="BP24" s="215"/>
      <c r="BQ24" s="220">
        <v>18</v>
      </c>
      <c r="BR24" s="221"/>
      <c r="BS24" s="1005"/>
      <c r="BT24" s="1006"/>
      <c r="BU24" s="1006"/>
      <c r="BV24" s="1006"/>
      <c r="BW24" s="1006"/>
      <c r="BX24" s="1006"/>
      <c r="BY24" s="1006"/>
      <c r="BZ24" s="1006"/>
      <c r="CA24" s="1006"/>
      <c r="CB24" s="1006"/>
      <c r="CC24" s="1006"/>
      <c r="CD24" s="1006"/>
      <c r="CE24" s="1006"/>
      <c r="CF24" s="1006"/>
      <c r="CG24" s="1027"/>
      <c r="CH24" s="1002"/>
      <c r="CI24" s="1003"/>
      <c r="CJ24" s="1003"/>
      <c r="CK24" s="1003"/>
      <c r="CL24" s="1004"/>
      <c r="CM24" s="1002"/>
      <c r="CN24" s="1003"/>
      <c r="CO24" s="1003"/>
      <c r="CP24" s="1003"/>
      <c r="CQ24" s="1004"/>
      <c r="CR24" s="1002"/>
      <c r="CS24" s="1003"/>
      <c r="CT24" s="1003"/>
      <c r="CU24" s="1003"/>
      <c r="CV24" s="1004"/>
      <c r="CW24" s="1002"/>
      <c r="CX24" s="1003"/>
      <c r="CY24" s="1003"/>
      <c r="CZ24" s="1003"/>
      <c r="DA24" s="1004"/>
      <c r="DB24" s="1002"/>
      <c r="DC24" s="1003"/>
      <c r="DD24" s="1003"/>
      <c r="DE24" s="1003"/>
      <c r="DF24" s="1004"/>
      <c r="DG24" s="1002"/>
      <c r="DH24" s="1003"/>
      <c r="DI24" s="1003"/>
      <c r="DJ24" s="1003"/>
      <c r="DK24" s="1004"/>
      <c r="DL24" s="1002"/>
      <c r="DM24" s="1003"/>
      <c r="DN24" s="1003"/>
      <c r="DO24" s="1003"/>
      <c r="DP24" s="1004"/>
      <c r="DQ24" s="1002"/>
      <c r="DR24" s="1003"/>
      <c r="DS24" s="1003"/>
      <c r="DT24" s="1003"/>
      <c r="DU24" s="1004"/>
      <c r="DV24" s="1005"/>
      <c r="DW24" s="1006"/>
      <c r="DX24" s="1006"/>
      <c r="DY24" s="1006"/>
      <c r="DZ24" s="1007"/>
      <c r="EA24" s="216"/>
    </row>
    <row r="25" spans="1:131" ht="26.25" customHeight="1" thickBot="1" x14ac:dyDescent="0.2">
      <c r="A25" s="1072" t="s">
        <v>379</v>
      </c>
      <c r="B25" s="1072"/>
      <c r="C25" s="1072"/>
      <c r="D25" s="1072"/>
      <c r="E25" s="1072"/>
      <c r="F25" s="1072"/>
      <c r="G25" s="1072"/>
      <c r="H25" s="1072"/>
      <c r="I25" s="1072"/>
      <c r="J25" s="1072"/>
      <c r="K25" s="1072"/>
      <c r="L25" s="1072"/>
      <c r="M25" s="1072"/>
      <c r="N25" s="1072"/>
      <c r="O25" s="1072"/>
      <c r="P25" s="1072"/>
      <c r="Q25" s="1072"/>
      <c r="R25" s="1072"/>
      <c r="S25" s="1072"/>
      <c r="T25" s="1072"/>
      <c r="U25" s="1072"/>
      <c r="V25" s="1072"/>
      <c r="W25" s="1072"/>
      <c r="X25" s="1072"/>
      <c r="Y25" s="1072"/>
      <c r="Z25" s="1072"/>
      <c r="AA25" s="1072"/>
      <c r="AB25" s="1072"/>
      <c r="AC25" s="1072"/>
      <c r="AD25" s="1072"/>
      <c r="AE25" s="1072"/>
      <c r="AF25" s="1072"/>
      <c r="AG25" s="1072"/>
      <c r="AH25" s="1072"/>
      <c r="AI25" s="1072"/>
      <c r="AJ25" s="1072"/>
      <c r="AK25" s="1072"/>
      <c r="AL25" s="1072"/>
      <c r="AM25" s="1072"/>
      <c r="AN25" s="1072"/>
      <c r="AO25" s="1072"/>
      <c r="AP25" s="1072"/>
      <c r="AQ25" s="1072"/>
      <c r="AR25" s="1072"/>
      <c r="AS25" s="1072"/>
      <c r="AT25" s="1072"/>
      <c r="AU25" s="1072"/>
      <c r="AV25" s="1072"/>
      <c r="AW25" s="1072"/>
      <c r="AX25" s="1072"/>
      <c r="AY25" s="1072"/>
      <c r="AZ25" s="1072"/>
      <c r="BA25" s="1072"/>
      <c r="BB25" s="1072"/>
      <c r="BC25" s="1072"/>
      <c r="BD25" s="1072"/>
      <c r="BE25" s="1072"/>
      <c r="BF25" s="1072"/>
      <c r="BG25" s="1072"/>
      <c r="BH25" s="1072"/>
      <c r="BI25" s="1072"/>
      <c r="BJ25" s="214"/>
      <c r="BK25" s="214"/>
      <c r="BL25" s="214"/>
      <c r="BM25" s="214"/>
      <c r="BN25" s="214"/>
      <c r="BO25" s="223"/>
      <c r="BP25" s="223"/>
      <c r="BQ25" s="220">
        <v>19</v>
      </c>
      <c r="BR25" s="221"/>
      <c r="BS25" s="1005"/>
      <c r="BT25" s="1006"/>
      <c r="BU25" s="1006"/>
      <c r="BV25" s="1006"/>
      <c r="BW25" s="1006"/>
      <c r="BX25" s="1006"/>
      <c r="BY25" s="1006"/>
      <c r="BZ25" s="1006"/>
      <c r="CA25" s="1006"/>
      <c r="CB25" s="1006"/>
      <c r="CC25" s="1006"/>
      <c r="CD25" s="1006"/>
      <c r="CE25" s="1006"/>
      <c r="CF25" s="1006"/>
      <c r="CG25" s="1027"/>
      <c r="CH25" s="1002"/>
      <c r="CI25" s="1003"/>
      <c r="CJ25" s="1003"/>
      <c r="CK25" s="1003"/>
      <c r="CL25" s="1004"/>
      <c r="CM25" s="1002"/>
      <c r="CN25" s="1003"/>
      <c r="CO25" s="1003"/>
      <c r="CP25" s="1003"/>
      <c r="CQ25" s="1004"/>
      <c r="CR25" s="1002"/>
      <c r="CS25" s="1003"/>
      <c r="CT25" s="1003"/>
      <c r="CU25" s="1003"/>
      <c r="CV25" s="1004"/>
      <c r="CW25" s="1002"/>
      <c r="CX25" s="1003"/>
      <c r="CY25" s="1003"/>
      <c r="CZ25" s="1003"/>
      <c r="DA25" s="1004"/>
      <c r="DB25" s="1002"/>
      <c r="DC25" s="1003"/>
      <c r="DD25" s="1003"/>
      <c r="DE25" s="1003"/>
      <c r="DF25" s="1004"/>
      <c r="DG25" s="1002"/>
      <c r="DH25" s="1003"/>
      <c r="DI25" s="1003"/>
      <c r="DJ25" s="1003"/>
      <c r="DK25" s="1004"/>
      <c r="DL25" s="1002"/>
      <c r="DM25" s="1003"/>
      <c r="DN25" s="1003"/>
      <c r="DO25" s="1003"/>
      <c r="DP25" s="1004"/>
      <c r="DQ25" s="1002"/>
      <c r="DR25" s="1003"/>
      <c r="DS25" s="1003"/>
      <c r="DT25" s="1003"/>
      <c r="DU25" s="1004"/>
      <c r="DV25" s="1005"/>
      <c r="DW25" s="1006"/>
      <c r="DX25" s="1006"/>
      <c r="DY25" s="1006"/>
      <c r="DZ25" s="1007"/>
      <c r="EA25" s="212"/>
    </row>
    <row r="26" spans="1:131" ht="26.25" customHeight="1" x14ac:dyDescent="0.15">
      <c r="A26" s="1008" t="s">
        <v>357</v>
      </c>
      <c r="B26" s="1009"/>
      <c r="C26" s="1009"/>
      <c r="D26" s="1009"/>
      <c r="E26" s="1009"/>
      <c r="F26" s="1009"/>
      <c r="G26" s="1009"/>
      <c r="H26" s="1009"/>
      <c r="I26" s="1009"/>
      <c r="J26" s="1009"/>
      <c r="K26" s="1009"/>
      <c r="L26" s="1009"/>
      <c r="M26" s="1009"/>
      <c r="N26" s="1009"/>
      <c r="O26" s="1009"/>
      <c r="P26" s="1010"/>
      <c r="Q26" s="1014" t="s">
        <v>380</v>
      </c>
      <c r="R26" s="1015"/>
      <c r="S26" s="1015"/>
      <c r="T26" s="1015"/>
      <c r="U26" s="1016"/>
      <c r="V26" s="1014" t="s">
        <v>381</v>
      </c>
      <c r="W26" s="1015"/>
      <c r="X26" s="1015"/>
      <c r="Y26" s="1015"/>
      <c r="Z26" s="1016"/>
      <c r="AA26" s="1014" t="s">
        <v>382</v>
      </c>
      <c r="AB26" s="1015"/>
      <c r="AC26" s="1015"/>
      <c r="AD26" s="1015"/>
      <c r="AE26" s="1015"/>
      <c r="AF26" s="1068" t="s">
        <v>383</v>
      </c>
      <c r="AG26" s="1021"/>
      <c r="AH26" s="1021"/>
      <c r="AI26" s="1021"/>
      <c r="AJ26" s="1069"/>
      <c r="AK26" s="1015" t="s">
        <v>384</v>
      </c>
      <c r="AL26" s="1015"/>
      <c r="AM26" s="1015"/>
      <c r="AN26" s="1015"/>
      <c r="AO26" s="1016"/>
      <c r="AP26" s="1014" t="s">
        <v>385</v>
      </c>
      <c r="AQ26" s="1015"/>
      <c r="AR26" s="1015"/>
      <c r="AS26" s="1015"/>
      <c r="AT26" s="1016"/>
      <c r="AU26" s="1014" t="s">
        <v>386</v>
      </c>
      <c r="AV26" s="1015"/>
      <c r="AW26" s="1015"/>
      <c r="AX26" s="1015"/>
      <c r="AY26" s="1016"/>
      <c r="AZ26" s="1014" t="s">
        <v>387</v>
      </c>
      <c r="BA26" s="1015"/>
      <c r="BB26" s="1015"/>
      <c r="BC26" s="1015"/>
      <c r="BD26" s="1016"/>
      <c r="BE26" s="1014" t="s">
        <v>364</v>
      </c>
      <c r="BF26" s="1015"/>
      <c r="BG26" s="1015"/>
      <c r="BH26" s="1015"/>
      <c r="BI26" s="1028"/>
      <c r="BJ26" s="214"/>
      <c r="BK26" s="214"/>
      <c r="BL26" s="214"/>
      <c r="BM26" s="214"/>
      <c r="BN26" s="214"/>
      <c r="BO26" s="223"/>
      <c r="BP26" s="223"/>
      <c r="BQ26" s="220">
        <v>20</v>
      </c>
      <c r="BR26" s="221"/>
      <c r="BS26" s="1005"/>
      <c r="BT26" s="1006"/>
      <c r="BU26" s="1006"/>
      <c r="BV26" s="1006"/>
      <c r="BW26" s="1006"/>
      <c r="BX26" s="1006"/>
      <c r="BY26" s="1006"/>
      <c r="BZ26" s="1006"/>
      <c r="CA26" s="1006"/>
      <c r="CB26" s="1006"/>
      <c r="CC26" s="1006"/>
      <c r="CD26" s="1006"/>
      <c r="CE26" s="1006"/>
      <c r="CF26" s="1006"/>
      <c r="CG26" s="1027"/>
      <c r="CH26" s="1002"/>
      <c r="CI26" s="1003"/>
      <c r="CJ26" s="1003"/>
      <c r="CK26" s="1003"/>
      <c r="CL26" s="1004"/>
      <c r="CM26" s="1002"/>
      <c r="CN26" s="1003"/>
      <c r="CO26" s="1003"/>
      <c r="CP26" s="1003"/>
      <c r="CQ26" s="1004"/>
      <c r="CR26" s="1002"/>
      <c r="CS26" s="1003"/>
      <c r="CT26" s="1003"/>
      <c r="CU26" s="1003"/>
      <c r="CV26" s="1004"/>
      <c r="CW26" s="1002"/>
      <c r="CX26" s="1003"/>
      <c r="CY26" s="1003"/>
      <c r="CZ26" s="1003"/>
      <c r="DA26" s="1004"/>
      <c r="DB26" s="1002"/>
      <c r="DC26" s="1003"/>
      <c r="DD26" s="1003"/>
      <c r="DE26" s="1003"/>
      <c r="DF26" s="1004"/>
      <c r="DG26" s="1002"/>
      <c r="DH26" s="1003"/>
      <c r="DI26" s="1003"/>
      <c r="DJ26" s="1003"/>
      <c r="DK26" s="1004"/>
      <c r="DL26" s="1002"/>
      <c r="DM26" s="1003"/>
      <c r="DN26" s="1003"/>
      <c r="DO26" s="1003"/>
      <c r="DP26" s="1004"/>
      <c r="DQ26" s="1002"/>
      <c r="DR26" s="1003"/>
      <c r="DS26" s="1003"/>
      <c r="DT26" s="1003"/>
      <c r="DU26" s="1004"/>
      <c r="DV26" s="1005"/>
      <c r="DW26" s="1006"/>
      <c r="DX26" s="1006"/>
      <c r="DY26" s="1006"/>
      <c r="DZ26" s="1007"/>
      <c r="EA26" s="212"/>
    </row>
    <row r="27" spans="1:131" ht="26.25" customHeight="1" thickBot="1" x14ac:dyDescent="0.2">
      <c r="A27" s="1011"/>
      <c r="B27" s="1012"/>
      <c r="C27" s="1012"/>
      <c r="D27" s="1012"/>
      <c r="E27" s="1012"/>
      <c r="F27" s="1012"/>
      <c r="G27" s="1012"/>
      <c r="H27" s="1012"/>
      <c r="I27" s="1012"/>
      <c r="J27" s="1012"/>
      <c r="K27" s="1012"/>
      <c r="L27" s="1012"/>
      <c r="M27" s="1012"/>
      <c r="N27" s="1012"/>
      <c r="O27" s="1012"/>
      <c r="P27" s="1013"/>
      <c r="Q27" s="1017"/>
      <c r="R27" s="1018"/>
      <c r="S27" s="1018"/>
      <c r="T27" s="1018"/>
      <c r="U27" s="1019"/>
      <c r="V27" s="1017"/>
      <c r="W27" s="1018"/>
      <c r="X27" s="1018"/>
      <c r="Y27" s="1018"/>
      <c r="Z27" s="1019"/>
      <c r="AA27" s="1017"/>
      <c r="AB27" s="1018"/>
      <c r="AC27" s="1018"/>
      <c r="AD27" s="1018"/>
      <c r="AE27" s="1018"/>
      <c r="AF27" s="1070"/>
      <c r="AG27" s="1024"/>
      <c r="AH27" s="1024"/>
      <c r="AI27" s="1024"/>
      <c r="AJ27" s="1071"/>
      <c r="AK27" s="1018"/>
      <c r="AL27" s="1018"/>
      <c r="AM27" s="1018"/>
      <c r="AN27" s="1018"/>
      <c r="AO27" s="1019"/>
      <c r="AP27" s="1017"/>
      <c r="AQ27" s="1018"/>
      <c r="AR27" s="1018"/>
      <c r="AS27" s="1018"/>
      <c r="AT27" s="1019"/>
      <c r="AU27" s="1017"/>
      <c r="AV27" s="1018"/>
      <c r="AW27" s="1018"/>
      <c r="AX27" s="1018"/>
      <c r="AY27" s="1019"/>
      <c r="AZ27" s="1017"/>
      <c r="BA27" s="1018"/>
      <c r="BB27" s="1018"/>
      <c r="BC27" s="1018"/>
      <c r="BD27" s="1019"/>
      <c r="BE27" s="1017"/>
      <c r="BF27" s="1018"/>
      <c r="BG27" s="1018"/>
      <c r="BH27" s="1018"/>
      <c r="BI27" s="1029"/>
      <c r="BJ27" s="214"/>
      <c r="BK27" s="214"/>
      <c r="BL27" s="214"/>
      <c r="BM27" s="214"/>
      <c r="BN27" s="214"/>
      <c r="BO27" s="223"/>
      <c r="BP27" s="223"/>
      <c r="BQ27" s="220">
        <v>21</v>
      </c>
      <c r="BR27" s="221"/>
      <c r="BS27" s="1005"/>
      <c r="BT27" s="1006"/>
      <c r="BU27" s="1006"/>
      <c r="BV27" s="1006"/>
      <c r="BW27" s="1006"/>
      <c r="BX27" s="1006"/>
      <c r="BY27" s="1006"/>
      <c r="BZ27" s="1006"/>
      <c r="CA27" s="1006"/>
      <c r="CB27" s="1006"/>
      <c r="CC27" s="1006"/>
      <c r="CD27" s="1006"/>
      <c r="CE27" s="1006"/>
      <c r="CF27" s="1006"/>
      <c r="CG27" s="1027"/>
      <c r="CH27" s="1002"/>
      <c r="CI27" s="1003"/>
      <c r="CJ27" s="1003"/>
      <c r="CK27" s="1003"/>
      <c r="CL27" s="1004"/>
      <c r="CM27" s="1002"/>
      <c r="CN27" s="1003"/>
      <c r="CO27" s="1003"/>
      <c r="CP27" s="1003"/>
      <c r="CQ27" s="1004"/>
      <c r="CR27" s="1002"/>
      <c r="CS27" s="1003"/>
      <c r="CT27" s="1003"/>
      <c r="CU27" s="1003"/>
      <c r="CV27" s="1004"/>
      <c r="CW27" s="1002"/>
      <c r="CX27" s="1003"/>
      <c r="CY27" s="1003"/>
      <c r="CZ27" s="1003"/>
      <c r="DA27" s="1004"/>
      <c r="DB27" s="1002"/>
      <c r="DC27" s="1003"/>
      <c r="DD27" s="1003"/>
      <c r="DE27" s="1003"/>
      <c r="DF27" s="1004"/>
      <c r="DG27" s="1002"/>
      <c r="DH27" s="1003"/>
      <c r="DI27" s="1003"/>
      <c r="DJ27" s="1003"/>
      <c r="DK27" s="1004"/>
      <c r="DL27" s="1002"/>
      <c r="DM27" s="1003"/>
      <c r="DN27" s="1003"/>
      <c r="DO27" s="1003"/>
      <c r="DP27" s="1004"/>
      <c r="DQ27" s="1002"/>
      <c r="DR27" s="1003"/>
      <c r="DS27" s="1003"/>
      <c r="DT27" s="1003"/>
      <c r="DU27" s="1004"/>
      <c r="DV27" s="1005"/>
      <c r="DW27" s="1006"/>
      <c r="DX27" s="1006"/>
      <c r="DY27" s="1006"/>
      <c r="DZ27" s="1007"/>
      <c r="EA27" s="212"/>
    </row>
    <row r="28" spans="1:131" ht="26.25" customHeight="1" thickTop="1" x14ac:dyDescent="0.15">
      <c r="A28" s="224">
        <v>1</v>
      </c>
      <c r="B28" s="1060" t="s">
        <v>388</v>
      </c>
      <c r="C28" s="1061"/>
      <c r="D28" s="1061"/>
      <c r="E28" s="1061"/>
      <c r="F28" s="1061"/>
      <c r="G28" s="1061"/>
      <c r="H28" s="1061"/>
      <c r="I28" s="1061"/>
      <c r="J28" s="1061"/>
      <c r="K28" s="1061"/>
      <c r="L28" s="1061"/>
      <c r="M28" s="1061"/>
      <c r="N28" s="1061"/>
      <c r="O28" s="1061"/>
      <c r="P28" s="1062"/>
      <c r="Q28" s="1063">
        <v>552</v>
      </c>
      <c r="R28" s="1064"/>
      <c r="S28" s="1064"/>
      <c r="T28" s="1064"/>
      <c r="U28" s="1064"/>
      <c r="V28" s="1064">
        <v>535</v>
      </c>
      <c r="W28" s="1064"/>
      <c r="X28" s="1064"/>
      <c r="Y28" s="1064"/>
      <c r="Z28" s="1064"/>
      <c r="AA28" s="1064">
        <v>17</v>
      </c>
      <c r="AB28" s="1064"/>
      <c r="AC28" s="1064"/>
      <c r="AD28" s="1064"/>
      <c r="AE28" s="1065"/>
      <c r="AF28" s="1066">
        <v>17</v>
      </c>
      <c r="AG28" s="1064"/>
      <c r="AH28" s="1064"/>
      <c r="AI28" s="1064"/>
      <c r="AJ28" s="1067"/>
      <c r="AK28" s="1055">
        <v>44</v>
      </c>
      <c r="AL28" s="1056"/>
      <c r="AM28" s="1056"/>
      <c r="AN28" s="1056"/>
      <c r="AO28" s="1056"/>
      <c r="AP28" s="1056" t="s">
        <v>548</v>
      </c>
      <c r="AQ28" s="1056"/>
      <c r="AR28" s="1056"/>
      <c r="AS28" s="1056"/>
      <c r="AT28" s="1056"/>
      <c r="AU28" s="1056" t="s">
        <v>548</v>
      </c>
      <c r="AV28" s="1056"/>
      <c r="AW28" s="1056"/>
      <c r="AX28" s="1056"/>
      <c r="AY28" s="1056"/>
      <c r="AZ28" s="1057" t="s">
        <v>548</v>
      </c>
      <c r="BA28" s="1057"/>
      <c r="BB28" s="1057"/>
      <c r="BC28" s="1057"/>
      <c r="BD28" s="1057"/>
      <c r="BE28" s="1058"/>
      <c r="BF28" s="1058"/>
      <c r="BG28" s="1058"/>
      <c r="BH28" s="1058"/>
      <c r="BI28" s="1059"/>
      <c r="BJ28" s="214"/>
      <c r="BK28" s="214"/>
      <c r="BL28" s="214"/>
      <c r="BM28" s="214"/>
      <c r="BN28" s="214"/>
      <c r="BO28" s="223"/>
      <c r="BP28" s="223"/>
      <c r="BQ28" s="220">
        <v>22</v>
      </c>
      <c r="BR28" s="221"/>
      <c r="BS28" s="1005"/>
      <c r="BT28" s="1006"/>
      <c r="BU28" s="1006"/>
      <c r="BV28" s="1006"/>
      <c r="BW28" s="1006"/>
      <c r="BX28" s="1006"/>
      <c r="BY28" s="1006"/>
      <c r="BZ28" s="1006"/>
      <c r="CA28" s="1006"/>
      <c r="CB28" s="1006"/>
      <c r="CC28" s="1006"/>
      <c r="CD28" s="1006"/>
      <c r="CE28" s="1006"/>
      <c r="CF28" s="1006"/>
      <c r="CG28" s="1027"/>
      <c r="CH28" s="1002"/>
      <c r="CI28" s="1003"/>
      <c r="CJ28" s="1003"/>
      <c r="CK28" s="1003"/>
      <c r="CL28" s="1004"/>
      <c r="CM28" s="1002"/>
      <c r="CN28" s="1003"/>
      <c r="CO28" s="1003"/>
      <c r="CP28" s="1003"/>
      <c r="CQ28" s="1004"/>
      <c r="CR28" s="1002"/>
      <c r="CS28" s="1003"/>
      <c r="CT28" s="1003"/>
      <c r="CU28" s="1003"/>
      <c r="CV28" s="1004"/>
      <c r="CW28" s="1002"/>
      <c r="CX28" s="1003"/>
      <c r="CY28" s="1003"/>
      <c r="CZ28" s="1003"/>
      <c r="DA28" s="1004"/>
      <c r="DB28" s="1002"/>
      <c r="DC28" s="1003"/>
      <c r="DD28" s="1003"/>
      <c r="DE28" s="1003"/>
      <c r="DF28" s="1004"/>
      <c r="DG28" s="1002"/>
      <c r="DH28" s="1003"/>
      <c r="DI28" s="1003"/>
      <c r="DJ28" s="1003"/>
      <c r="DK28" s="1004"/>
      <c r="DL28" s="1002"/>
      <c r="DM28" s="1003"/>
      <c r="DN28" s="1003"/>
      <c r="DO28" s="1003"/>
      <c r="DP28" s="1004"/>
      <c r="DQ28" s="1002"/>
      <c r="DR28" s="1003"/>
      <c r="DS28" s="1003"/>
      <c r="DT28" s="1003"/>
      <c r="DU28" s="1004"/>
      <c r="DV28" s="1005"/>
      <c r="DW28" s="1006"/>
      <c r="DX28" s="1006"/>
      <c r="DY28" s="1006"/>
      <c r="DZ28" s="1007"/>
      <c r="EA28" s="212"/>
    </row>
    <row r="29" spans="1:131" ht="26.25" customHeight="1" x14ac:dyDescent="0.15">
      <c r="A29" s="224">
        <v>2</v>
      </c>
      <c r="B29" s="1043" t="s">
        <v>389</v>
      </c>
      <c r="C29" s="1044"/>
      <c r="D29" s="1044"/>
      <c r="E29" s="1044"/>
      <c r="F29" s="1044"/>
      <c r="G29" s="1044"/>
      <c r="H29" s="1044"/>
      <c r="I29" s="1044"/>
      <c r="J29" s="1044"/>
      <c r="K29" s="1044"/>
      <c r="L29" s="1044"/>
      <c r="M29" s="1044"/>
      <c r="N29" s="1044"/>
      <c r="O29" s="1044"/>
      <c r="P29" s="1045"/>
      <c r="Q29" s="1051">
        <v>453</v>
      </c>
      <c r="R29" s="1052"/>
      <c r="S29" s="1052"/>
      <c r="T29" s="1052"/>
      <c r="U29" s="1052"/>
      <c r="V29" s="1052">
        <v>453</v>
      </c>
      <c r="W29" s="1052"/>
      <c r="X29" s="1052"/>
      <c r="Y29" s="1052"/>
      <c r="Z29" s="1052"/>
      <c r="AA29" s="1052">
        <v>0</v>
      </c>
      <c r="AB29" s="1052"/>
      <c r="AC29" s="1052"/>
      <c r="AD29" s="1052"/>
      <c r="AE29" s="1053"/>
      <c r="AF29" s="1048">
        <v>0</v>
      </c>
      <c r="AG29" s="1049"/>
      <c r="AH29" s="1049"/>
      <c r="AI29" s="1049"/>
      <c r="AJ29" s="1050"/>
      <c r="AK29" s="993">
        <v>65</v>
      </c>
      <c r="AL29" s="984"/>
      <c r="AM29" s="984"/>
      <c r="AN29" s="984"/>
      <c r="AO29" s="984"/>
      <c r="AP29" s="984" t="s">
        <v>548</v>
      </c>
      <c r="AQ29" s="984"/>
      <c r="AR29" s="984"/>
      <c r="AS29" s="984"/>
      <c r="AT29" s="984"/>
      <c r="AU29" s="984" t="s">
        <v>548</v>
      </c>
      <c r="AV29" s="984"/>
      <c r="AW29" s="984"/>
      <c r="AX29" s="984"/>
      <c r="AY29" s="984"/>
      <c r="AZ29" s="1054" t="s">
        <v>548</v>
      </c>
      <c r="BA29" s="1054"/>
      <c r="BB29" s="1054"/>
      <c r="BC29" s="1054"/>
      <c r="BD29" s="1054"/>
      <c r="BE29" s="985"/>
      <c r="BF29" s="985"/>
      <c r="BG29" s="985"/>
      <c r="BH29" s="985"/>
      <c r="BI29" s="986"/>
      <c r="BJ29" s="214"/>
      <c r="BK29" s="214"/>
      <c r="BL29" s="214"/>
      <c r="BM29" s="214"/>
      <c r="BN29" s="214"/>
      <c r="BO29" s="223"/>
      <c r="BP29" s="223"/>
      <c r="BQ29" s="220">
        <v>23</v>
      </c>
      <c r="BR29" s="221"/>
      <c r="BS29" s="1005"/>
      <c r="BT29" s="1006"/>
      <c r="BU29" s="1006"/>
      <c r="BV29" s="1006"/>
      <c r="BW29" s="1006"/>
      <c r="BX29" s="1006"/>
      <c r="BY29" s="1006"/>
      <c r="BZ29" s="1006"/>
      <c r="CA29" s="1006"/>
      <c r="CB29" s="1006"/>
      <c r="CC29" s="1006"/>
      <c r="CD29" s="1006"/>
      <c r="CE29" s="1006"/>
      <c r="CF29" s="1006"/>
      <c r="CG29" s="1027"/>
      <c r="CH29" s="1002"/>
      <c r="CI29" s="1003"/>
      <c r="CJ29" s="1003"/>
      <c r="CK29" s="1003"/>
      <c r="CL29" s="1004"/>
      <c r="CM29" s="1002"/>
      <c r="CN29" s="1003"/>
      <c r="CO29" s="1003"/>
      <c r="CP29" s="1003"/>
      <c r="CQ29" s="1004"/>
      <c r="CR29" s="1002"/>
      <c r="CS29" s="1003"/>
      <c r="CT29" s="1003"/>
      <c r="CU29" s="1003"/>
      <c r="CV29" s="1004"/>
      <c r="CW29" s="1002"/>
      <c r="CX29" s="1003"/>
      <c r="CY29" s="1003"/>
      <c r="CZ29" s="1003"/>
      <c r="DA29" s="1004"/>
      <c r="DB29" s="1002"/>
      <c r="DC29" s="1003"/>
      <c r="DD29" s="1003"/>
      <c r="DE29" s="1003"/>
      <c r="DF29" s="1004"/>
      <c r="DG29" s="1002"/>
      <c r="DH29" s="1003"/>
      <c r="DI29" s="1003"/>
      <c r="DJ29" s="1003"/>
      <c r="DK29" s="1004"/>
      <c r="DL29" s="1002"/>
      <c r="DM29" s="1003"/>
      <c r="DN29" s="1003"/>
      <c r="DO29" s="1003"/>
      <c r="DP29" s="1004"/>
      <c r="DQ29" s="1002"/>
      <c r="DR29" s="1003"/>
      <c r="DS29" s="1003"/>
      <c r="DT29" s="1003"/>
      <c r="DU29" s="1004"/>
      <c r="DV29" s="1005"/>
      <c r="DW29" s="1006"/>
      <c r="DX29" s="1006"/>
      <c r="DY29" s="1006"/>
      <c r="DZ29" s="1007"/>
      <c r="EA29" s="212"/>
    </row>
    <row r="30" spans="1:131" ht="26.25" customHeight="1" x14ac:dyDescent="0.15">
      <c r="A30" s="224">
        <v>3</v>
      </c>
      <c r="B30" s="1043" t="s">
        <v>390</v>
      </c>
      <c r="C30" s="1044"/>
      <c r="D30" s="1044"/>
      <c r="E30" s="1044"/>
      <c r="F30" s="1044"/>
      <c r="G30" s="1044"/>
      <c r="H30" s="1044"/>
      <c r="I30" s="1044"/>
      <c r="J30" s="1044"/>
      <c r="K30" s="1044"/>
      <c r="L30" s="1044"/>
      <c r="M30" s="1044"/>
      <c r="N30" s="1044"/>
      <c r="O30" s="1044"/>
      <c r="P30" s="1045"/>
      <c r="Q30" s="1051">
        <v>98</v>
      </c>
      <c r="R30" s="1052"/>
      <c r="S30" s="1052"/>
      <c r="T30" s="1052"/>
      <c r="U30" s="1052"/>
      <c r="V30" s="1052">
        <v>98</v>
      </c>
      <c r="W30" s="1052"/>
      <c r="X30" s="1052"/>
      <c r="Y30" s="1052"/>
      <c r="Z30" s="1052"/>
      <c r="AA30" s="1052">
        <v>0</v>
      </c>
      <c r="AB30" s="1052"/>
      <c r="AC30" s="1052"/>
      <c r="AD30" s="1052"/>
      <c r="AE30" s="1053"/>
      <c r="AF30" s="1048">
        <v>0</v>
      </c>
      <c r="AG30" s="1049"/>
      <c r="AH30" s="1049"/>
      <c r="AI30" s="1049"/>
      <c r="AJ30" s="1050"/>
      <c r="AK30" s="993">
        <v>25</v>
      </c>
      <c r="AL30" s="984"/>
      <c r="AM30" s="984"/>
      <c r="AN30" s="984"/>
      <c r="AO30" s="984"/>
      <c r="AP30" s="984" t="s">
        <v>548</v>
      </c>
      <c r="AQ30" s="984"/>
      <c r="AR30" s="984"/>
      <c r="AS30" s="984"/>
      <c r="AT30" s="984"/>
      <c r="AU30" s="984" t="s">
        <v>548</v>
      </c>
      <c r="AV30" s="984"/>
      <c r="AW30" s="984"/>
      <c r="AX30" s="984"/>
      <c r="AY30" s="984"/>
      <c r="AZ30" s="1054" t="s">
        <v>548</v>
      </c>
      <c r="BA30" s="1054"/>
      <c r="BB30" s="1054"/>
      <c r="BC30" s="1054"/>
      <c r="BD30" s="1054"/>
      <c r="BE30" s="985"/>
      <c r="BF30" s="985"/>
      <c r="BG30" s="985"/>
      <c r="BH30" s="985"/>
      <c r="BI30" s="986"/>
      <c r="BJ30" s="214"/>
      <c r="BK30" s="214"/>
      <c r="BL30" s="214"/>
      <c r="BM30" s="214"/>
      <c r="BN30" s="214"/>
      <c r="BO30" s="223"/>
      <c r="BP30" s="223"/>
      <c r="BQ30" s="220">
        <v>24</v>
      </c>
      <c r="BR30" s="221"/>
      <c r="BS30" s="1005"/>
      <c r="BT30" s="1006"/>
      <c r="BU30" s="1006"/>
      <c r="BV30" s="1006"/>
      <c r="BW30" s="1006"/>
      <c r="BX30" s="1006"/>
      <c r="BY30" s="1006"/>
      <c r="BZ30" s="1006"/>
      <c r="CA30" s="1006"/>
      <c r="CB30" s="1006"/>
      <c r="CC30" s="1006"/>
      <c r="CD30" s="1006"/>
      <c r="CE30" s="1006"/>
      <c r="CF30" s="1006"/>
      <c r="CG30" s="1027"/>
      <c r="CH30" s="1002"/>
      <c r="CI30" s="1003"/>
      <c r="CJ30" s="1003"/>
      <c r="CK30" s="1003"/>
      <c r="CL30" s="1004"/>
      <c r="CM30" s="1002"/>
      <c r="CN30" s="1003"/>
      <c r="CO30" s="1003"/>
      <c r="CP30" s="1003"/>
      <c r="CQ30" s="1004"/>
      <c r="CR30" s="1002"/>
      <c r="CS30" s="1003"/>
      <c r="CT30" s="1003"/>
      <c r="CU30" s="1003"/>
      <c r="CV30" s="1004"/>
      <c r="CW30" s="1002"/>
      <c r="CX30" s="1003"/>
      <c r="CY30" s="1003"/>
      <c r="CZ30" s="1003"/>
      <c r="DA30" s="1004"/>
      <c r="DB30" s="1002"/>
      <c r="DC30" s="1003"/>
      <c r="DD30" s="1003"/>
      <c r="DE30" s="1003"/>
      <c r="DF30" s="1004"/>
      <c r="DG30" s="1002"/>
      <c r="DH30" s="1003"/>
      <c r="DI30" s="1003"/>
      <c r="DJ30" s="1003"/>
      <c r="DK30" s="1004"/>
      <c r="DL30" s="1002"/>
      <c r="DM30" s="1003"/>
      <c r="DN30" s="1003"/>
      <c r="DO30" s="1003"/>
      <c r="DP30" s="1004"/>
      <c r="DQ30" s="1002"/>
      <c r="DR30" s="1003"/>
      <c r="DS30" s="1003"/>
      <c r="DT30" s="1003"/>
      <c r="DU30" s="1004"/>
      <c r="DV30" s="1005"/>
      <c r="DW30" s="1006"/>
      <c r="DX30" s="1006"/>
      <c r="DY30" s="1006"/>
      <c r="DZ30" s="1007"/>
      <c r="EA30" s="212"/>
    </row>
    <row r="31" spans="1:131" ht="26.25" customHeight="1" x14ac:dyDescent="0.15">
      <c r="A31" s="224">
        <v>4</v>
      </c>
      <c r="B31" s="1043" t="s">
        <v>391</v>
      </c>
      <c r="C31" s="1044"/>
      <c r="D31" s="1044"/>
      <c r="E31" s="1044"/>
      <c r="F31" s="1044"/>
      <c r="G31" s="1044"/>
      <c r="H31" s="1044"/>
      <c r="I31" s="1044"/>
      <c r="J31" s="1044"/>
      <c r="K31" s="1044"/>
      <c r="L31" s="1044"/>
      <c r="M31" s="1044"/>
      <c r="N31" s="1044"/>
      <c r="O31" s="1044"/>
      <c r="P31" s="1045"/>
      <c r="Q31" s="1051">
        <v>176</v>
      </c>
      <c r="R31" s="1052"/>
      <c r="S31" s="1052"/>
      <c r="T31" s="1052"/>
      <c r="U31" s="1052"/>
      <c r="V31" s="1052">
        <v>164</v>
      </c>
      <c r="W31" s="1052"/>
      <c r="X31" s="1052"/>
      <c r="Y31" s="1052"/>
      <c r="Z31" s="1052"/>
      <c r="AA31" s="1052">
        <v>12</v>
      </c>
      <c r="AB31" s="1052"/>
      <c r="AC31" s="1052"/>
      <c r="AD31" s="1052"/>
      <c r="AE31" s="1053"/>
      <c r="AF31" s="1048">
        <v>12</v>
      </c>
      <c r="AG31" s="1049"/>
      <c r="AH31" s="1049"/>
      <c r="AI31" s="1049"/>
      <c r="AJ31" s="1050"/>
      <c r="AK31" s="993">
        <v>64</v>
      </c>
      <c r="AL31" s="984"/>
      <c r="AM31" s="984"/>
      <c r="AN31" s="984"/>
      <c r="AO31" s="984"/>
      <c r="AP31" s="984">
        <v>1410</v>
      </c>
      <c r="AQ31" s="984"/>
      <c r="AR31" s="984"/>
      <c r="AS31" s="984"/>
      <c r="AT31" s="984"/>
      <c r="AU31" s="984">
        <v>1</v>
      </c>
      <c r="AV31" s="984"/>
      <c r="AW31" s="984"/>
      <c r="AX31" s="984"/>
      <c r="AY31" s="984"/>
      <c r="AZ31" s="1054" t="s">
        <v>548</v>
      </c>
      <c r="BA31" s="1054"/>
      <c r="BB31" s="1054"/>
      <c r="BC31" s="1054"/>
      <c r="BD31" s="1054"/>
      <c r="BE31" s="985" t="s">
        <v>392</v>
      </c>
      <c r="BF31" s="985"/>
      <c r="BG31" s="985"/>
      <c r="BH31" s="985"/>
      <c r="BI31" s="986"/>
      <c r="BJ31" s="214"/>
      <c r="BK31" s="214"/>
      <c r="BL31" s="214"/>
      <c r="BM31" s="214"/>
      <c r="BN31" s="214"/>
      <c r="BO31" s="223"/>
      <c r="BP31" s="223"/>
      <c r="BQ31" s="220">
        <v>25</v>
      </c>
      <c r="BR31" s="221"/>
      <c r="BS31" s="1005"/>
      <c r="BT31" s="1006"/>
      <c r="BU31" s="1006"/>
      <c r="BV31" s="1006"/>
      <c r="BW31" s="1006"/>
      <c r="BX31" s="1006"/>
      <c r="BY31" s="1006"/>
      <c r="BZ31" s="1006"/>
      <c r="CA31" s="1006"/>
      <c r="CB31" s="1006"/>
      <c r="CC31" s="1006"/>
      <c r="CD31" s="1006"/>
      <c r="CE31" s="1006"/>
      <c r="CF31" s="1006"/>
      <c r="CG31" s="1027"/>
      <c r="CH31" s="1002"/>
      <c r="CI31" s="1003"/>
      <c r="CJ31" s="1003"/>
      <c r="CK31" s="1003"/>
      <c r="CL31" s="1004"/>
      <c r="CM31" s="1002"/>
      <c r="CN31" s="1003"/>
      <c r="CO31" s="1003"/>
      <c r="CP31" s="1003"/>
      <c r="CQ31" s="1004"/>
      <c r="CR31" s="1002"/>
      <c r="CS31" s="1003"/>
      <c r="CT31" s="1003"/>
      <c r="CU31" s="1003"/>
      <c r="CV31" s="1004"/>
      <c r="CW31" s="1002"/>
      <c r="CX31" s="1003"/>
      <c r="CY31" s="1003"/>
      <c r="CZ31" s="1003"/>
      <c r="DA31" s="1004"/>
      <c r="DB31" s="1002"/>
      <c r="DC31" s="1003"/>
      <c r="DD31" s="1003"/>
      <c r="DE31" s="1003"/>
      <c r="DF31" s="1004"/>
      <c r="DG31" s="1002"/>
      <c r="DH31" s="1003"/>
      <c r="DI31" s="1003"/>
      <c r="DJ31" s="1003"/>
      <c r="DK31" s="1004"/>
      <c r="DL31" s="1002"/>
      <c r="DM31" s="1003"/>
      <c r="DN31" s="1003"/>
      <c r="DO31" s="1003"/>
      <c r="DP31" s="1004"/>
      <c r="DQ31" s="1002"/>
      <c r="DR31" s="1003"/>
      <c r="DS31" s="1003"/>
      <c r="DT31" s="1003"/>
      <c r="DU31" s="1004"/>
      <c r="DV31" s="1005"/>
      <c r="DW31" s="1006"/>
      <c r="DX31" s="1006"/>
      <c r="DY31" s="1006"/>
      <c r="DZ31" s="1007"/>
      <c r="EA31" s="212"/>
    </row>
    <row r="32" spans="1:131" ht="26.25" customHeight="1" x14ac:dyDescent="0.15">
      <c r="A32" s="224">
        <v>5</v>
      </c>
      <c r="B32" s="1043" t="s">
        <v>393</v>
      </c>
      <c r="C32" s="1044"/>
      <c r="D32" s="1044"/>
      <c r="E32" s="1044"/>
      <c r="F32" s="1044"/>
      <c r="G32" s="1044"/>
      <c r="H32" s="1044"/>
      <c r="I32" s="1044"/>
      <c r="J32" s="1044"/>
      <c r="K32" s="1044"/>
      <c r="L32" s="1044"/>
      <c r="M32" s="1044"/>
      <c r="N32" s="1044"/>
      <c r="O32" s="1044"/>
      <c r="P32" s="1045"/>
      <c r="Q32" s="1051">
        <v>275</v>
      </c>
      <c r="R32" s="1052"/>
      <c r="S32" s="1052"/>
      <c r="T32" s="1052"/>
      <c r="U32" s="1052"/>
      <c r="V32" s="1052">
        <v>268</v>
      </c>
      <c r="W32" s="1052"/>
      <c r="X32" s="1052"/>
      <c r="Y32" s="1052"/>
      <c r="Z32" s="1052"/>
      <c r="AA32" s="1052">
        <v>7</v>
      </c>
      <c r="AB32" s="1052"/>
      <c r="AC32" s="1052"/>
      <c r="AD32" s="1052"/>
      <c r="AE32" s="1053"/>
      <c r="AF32" s="1048">
        <v>7</v>
      </c>
      <c r="AG32" s="1049"/>
      <c r="AH32" s="1049"/>
      <c r="AI32" s="1049"/>
      <c r="AJ32" s="1050"/>
      <c r="AK32" s="993">
        <v>147</v>
      </c>
      <c r="AL32" s="984"/>
      <c r="AM32" s="984"/>
      <c r="AN32" s="984"/>
      <c r="AO32" s="984"/>
      <c r="AP32" s="984">
        <v>722</v>
      </c>
      <c r="AQ32" s="984"/>
      <c r="AR32" s="984"/>
      <c r="AS32" s="984"/>
      <c r="AT32" s="984"/>
      <c r="AU32" s="984">
        <v>722</v>
      </c>
      <c r="AV32" s="984"/>
      <c r="AW32" s="984"/>
      <c r="AX32" s="984"/>
      <c r="AY32" s="984"/>
      <c r="AZ32" s="1054" t="s">
        <v>548</v>
      </c>
      <c r="BA32" s="1054"/>
      <c r="BB32" s="1054"/>
      <c r="BC32" s="1054"/>
      <c r="BD32" s="1054"/>
      <c r="BE32" s="985" t="s">
        <v>549</v>
      </c>
      <c r="BF32" s="985"/>
      <c r="BG32" s="985"/>
      <c r="BH32" s="985"/>
      <c r="BI32" s="986"/>
      <c r="BJ32" s="214"/>
      <c r="BK32" s="214"/>
      <c r="BL32" s="214"/>
      <c r="BM32" s="214"/>
      <c r="BN32" s="214"/>
      <c r="BO32" s="223"/>
      <c r="BP32" s="223"/>
      <c r="BQ32" s="220">
        <v>26</v>
      </c>
      <c r="BR32" s="221"/>
      <c r="BS32" s="1005"/>
      <c r="BT32" s="1006"/>
      <c r="BU32" s="1006"/>
      <c r="BV32" s="1006"/>
      <c r="BW32" s="1006"/>
      <c r="BX32" s="1006"/>
      <c r="BY32" s="1006"/>
      <c r="BZ32" s="1006"/>
      <c r="CA32" s="1006"/>
      <c r="CB32" s="1006"/>
      <c r="CC32" s="1006"/>
      <c r="CD32" s="1006"/>
      <c r="CE32" s="1006"/>
      <c r="CF32" s="1006"/>
      <c r="CG32" s="1027"/>
      <c r="CH32" s="1002"/>
      <c r="CI32" s="1003"/>
      <c r="CJ32" s="1003"/>
      <c r="CK32" s="1003"/>
      <c r="CL32" s="1004"/>
      <c r="CM32" s="1002"/>
      <c r="CN32" s="1003"/>
      <c r="CO32" s="1003"/>
      <c r="CP32" s="1003"/>
      <c r="CQ32" s="1004"/>
      <c r="CR32" s="1002"/>
      <c r="CS32" s="1003"/>
      <c r="CT32" s="1003"/>
      <c r="CU32" s="1003"/>
      <c r="CV32" s="1004"/>
      <c r="CW32" s="1002"/>
      <c r="CX32" s="1003"/>
      <c r="CY32" s="1003"/>
      <c r="CZ32" s="1003"/>
      <c r="DA32" s="1004"/>
      <c r="DB32" s="1002"/>
      <c r="DC32" s="1003"/>
      <c r="DD32" s="1003"/>
      <c r="DE32" s="1003"/>
      <c r="DF32" s="1004"/>
      <c r="DG32" s="1002"/>
      <c r="DH32" s="1003"/>
      <c r="DI32" s="1003"/>
      <c r="DJ32" s="1003"/>
      <c r="DK32" s="1004"/>
      <c r="DL32" s="1002"/>
      <c r="DM32" s="1003"/>
      <c r="DN32" s="1003"/>
      <c r="DO32" s="1003"/>
      <c r="DP32" s="1004"/>
      <c r="DQ32" s="1002"/>
      <c r="DR32" s="1003"/>
      <c r="DS32" s="1003"/>
      <c r="DT32" s="1003"/>
      <c r="DU32" s="1004"/>
      <c r="DV32" s="1005"/>
      <c r="DW32" s="1006"/>
      <c r="DX32" s="1006"/>
      <c r="DY32" s="1006"/>
      <c r="DZ32" s="1007"/>
      <c r="EA32" s="212"/>
    </row>
    <row r="33" spans="1:131" ht="26.25" customHeight="1" x14ac:dyDescent="0.15">
      <c r="A33" s="224">
        <v>6</v>
      </c>
      <c r="B33" s="1043"/>
      <c r="C33" s="1044"/>
      <c r="D33" s="1044"/>
      <c r="E33" s="1044"/>
      <c r="F33" s="1044"/>
      <c r="G33" s="1044"/>
      <c r="H33" s="1044"/>
      <c r="I33" s="1044"/>
      <c r="J33" s="1044"/>
      <c r="K33" s="1044"/>
      <c r="L33" s="1044"/>
      <c r="M33" s="1044"/>
      <c r="N33" s="1044"/>
      <c r="O33" s="1044"/>
      <c r="P33" s="1045"/>
      <c r="Q33" s="1051"/>
      <c r="R33" s="1052"/>
      <c r="S33" s="1052"/>
      <c r="T33" s="1052"/>
      <c r="U33" s="1052"/>
      <c r="V33" s="1052"/>
      <c r="W33" s="1052"/>
      <c r="X33" s="1052"/>
      <c r="Y33" s="1052"/>
      <c r="Z33" s="1052"/>
      <c r="AA33" s="1052"/>
      <c r="AB33" s="1052"/>
      <c r="AC33" s="1052"/>
      <c r="AD33" s="1052"/>
      <c r="AE33" s="1053"/>
      <c r="AF33" s="1048"/>
      <c r="AG33" s="1049"/>
      <c r="AH33" s="1049"/>
      <c r="AI33" s="1049"/>
      <c r="AJ33" s="1050"/>
      <c r="AK33" s="993"/>
      <c r="AL33" s="984"/>
      <c r="AM33" s="984"/>
      <c r="AN33" s="984"/>
      <c r="AO33" s="984"/>
      <c r="AP33" s="984"/>
      <c r="AQ33" s="984"/>
      <c r="AR33" s="984"/>
      <c r="AS33" s="984"/>
      <c r="AT33" s="984"/>
      <c r="AU33" s="984"/>
      <c r="AV33" s="984"/>
      <c r="AW33" s="984"/>
      <c r="AX33" s="984"/>
      <c r="AY33" s="984"/>
      <c r="AZ33" s="1054"/>
      <c r="BA33" s="1054"/>
      <c r="BB33" s="1054"/>
      <c r="BC33" s="1054"/>
      <c r="BD33" s="1054"/>
      <c r="BE33" s="985"/>
      <c r="BF33" s="985"/>
      <c r="BG33" s="985"/>
      <c r="BH33" s="985"/>
      <c r="BI33" s="986"/>
      <c r="BJ33" s="214"/>
      <c r="BK33" s="214"/>
      <c r="BL33" s="214"/>
      <c r="BM33" s="214"/>
      <c r="BN33" s="214"/>
      <c r="BO33" s="223"/>
      <c r="BP33" s="223"/>
      <c r="BQ33" s="220">
        <v>27</v>
      </c>
      <c r="BR33" s="221"/>
      <c r="BS33" s="1005"/>
      <c r="BT33" s="1006"/>
      <c r="BU33" s="1006"/>
      <c r="BV33" s="1006"/>
      <c r="BW33" s="1006"/>
      <c r="BX33" s="1006"/>
      <c r="BY33" s="1006"/>
      <c r="BZ33" s="1006"/>
      <c r="CA33" s="1006"/>
      <c r="CB33" s="1006"/>
      <c r="CC33" s="1006"/>
      <c r="CD33" s="1006"/>
      <c r="CE33" s="1006"/>
      <c r="CF33" s="1006"/>
      <c r="CG33" s="1027"/>
      <c r="CH33" s="1002"/>
      <c r="CI33" s="1003"/>
      <c r="CJ33" s="1003"/>
      <c r="CK33" s="1003"/>
      <c r="CL33" s="1004"/>
      <c r="CM33" s="1002"/>
      <c r="CN33" s="1003"/>
      <c r="CO33" s="1003"/>
      <c r="CP33" s="1003"/>
      <c r="CQ33" s="1004"/>
      <c r="CR33" s="1002"/>
      <c r="CS33" s="1003"/>
      <c r="CT33" s="1003"/>
      <c r="CU33" s="1003"/>
      <c r="CV33" s="1004"/>
      <c r="CW33" s="1002"/>
      <c r="CX33" s="1003"/>
      <c r="CY33" s="1003"/>
      <c r="CZ33" s="1003"/>
      <c r="DA33" s="1004"/>
      <c r="DB33" s="1002"/>
      <c r="DC33" s="1003"/>
      <c r="DD33" s="1003"/>
      <c r="DE33" s="1003"/>
      <c r="DF33" s="1004"/>
      <c r="DG33" s="1002"/>
      <c r="DH33" s="1003"/>
      <c r="DI33" s="1003"/>
      <c r="DJ33" s="1003"/>
      <c r="DK33" s="1004"/>
      <c r="DL33" s="1002"/>
      <c r="DM33" s="1003"/>
      <c r="DN33" s="1003"/>
      <c r="DO33" s="1003"/>
      <c r="DP33" s="1004"/>
      <c r="DQ33" s="1002"/>
      <c r="DR33" s="1003"/>
      <c r="DS33" s="1003"/>
      <c r="DT33" s="1003"/>
      <c r="DU33" s="1004"/>
      <c r="DV33" s="1005"/>
      <c r="DW33" s="1006"/>
      <c r="DX33" s="1006"/>
      <c r="DY33" s="1006"/>
      <c r="DZ33" s="1007"/>
      <c r="EA33" s="212"/>
    </row>
    <row r="34" spans="1:131" ht="26.25" customHeight="1" x14ac:dyDescent="0.15">
      <c r="A34" s="224">
        <v>7</v>
      </c>
      <c r="B34" s="1043"/>
      <c r="C34" s="1044"/>
      <c r="D34" s="1044"/>
      <c r="E34" s="1044"/>
      <c r="F34" s="1044"/>
      <c r="G34" s="1044"/>
      <c r="H34" s="1044"/>
      <c r="I34" s="1044"/>
      <c r="J34" s="1044"/>
      <c r="K34" s="1044"/>
      <c r="L34" s="1044"/>
      <c r="M34" s="1044"/>
      <c r="N34" s="1044"/>
      <c r="O34" s="1044"/>
      <c r="P34" s="1045"/>
      <c r="Q34" s="1051"/>
      <c r="R34" s="1052"/>
      <c r="S34" s="1052"/>
      <c r="T34" s="1052"/>
      <c r="U34" s="1052"/>
      <c r="V34" s="1052"/>
      <c r="W34" s="1052"/>
      <c r="X34" s="1052"/>
      <c r="Y34" s="1052"/>
      <c r="Z34" s="1052"/>
      <c r="AA34" s="1052"/>
      <c r="AB34" s="1052"/>
      <c r="AC34" s="1052"/>
      <c r="AD34" s="1052"/>
      <c r="AE34" s="1053"/>
      <c r="AF34" s="1048"/>
      <c r="AG34" s="1049"/>
      <c r="AH34" s="1049"/>
      <c r="AI34" s="1049"/>
      <c r="AJ34" s="1050"/>
      <c r="AK34" s="993"/>
      <c r="AL34" s="984"/>
      <c r="AM34" s="984"/>
      <c r="AN34" s="984"/>
      <c r="AO34" s="984"/>
      <c r="AP34" s="984"/>
      <c r="AQ34" s="984"/>
      <c r="AR34" s="984"/>
      <c r="AS34" s="984"/>
      <c r="AT34" s="984"/>
      <c r="AU34" s="984"/>
      <c r="AV34" s="984"/>
      <c r="AW34" s="984"/>
      <c r="AX34" s="984"/>
      <c r="AY34" s="984"/>
      <c r="AZ34" s="1054"/>
      <c r="BA34" s="1054"/>
      <c r="BB34" s="1054"/>
      <c r="BC34" s="1054"/>
      <c r="BD34" s="1054"/>
      <c r="BE34" s="985"/>
      <c r="BF34" s="985"/>
      <c r="BG34" s="985"/>
      <c r="BH34" s="985"/>
      <c r="BI34" s="986"/>
      <c r="BJ34" s="214"/>
      <c r="BK34" s="214"/>
      <c r="BL34" s="214"/>
      <c r="BM34" s="214"/>
      <c r="BN34" s="214"/>
      <c r="BO34" s="223"/>
      <c r="BP34" s="223"/>
      <c r="BQ34" s="220">
        <v>28</v>
      </c>
      <c r="BR34" s="221"/>
      <c r="BS34" s="1005"/>
      <c r="BT34" s="1006"/>
      <c r="BU34" s="1006"/>
      <c r="BV34" s="1006"/>
      <c r="BW34" s="1006"/>
      <c r="BX34" s="1006"/>
      <c r="BY34" s="1006"/>
      <c r="BZ34" s="1006"/>
      <c r="CA34" s="1006"/>
      <c r="CB34" s="1006"/>
      <c r="CC34" s="1006"/>
      <c r="CD34" s="1006"/>
      <c r="CE34" s="1006"/>
      <c r="CF34" s="1006"/>
      <c r="CG34" s="1027"/>
      <c r="CH34" s="1002"/>
      <c r="CI34" s="1003"/>
      <c r="CJ34" s="1003"/>
      <c r="CK34" s="1003"/>
      <c r="CL34" s="1004"/>
      <c r="CM34" s="1002"/>
      <c r="CN34" s="1003"/>
      <c r="CO34" s="1003"/>
      <c r="CP34" s="1003"/>
      <c r="CQ34" s="1004"/>
      <c r="CR34" s="1002"/>
      <c r="CS34" s="1003"/>
      <c r="CT34" s="1003"/>
      <c r="CU34" s="1003"/>
      <c r="CV34" s="1004"/>
      <c r="CW34" s="1002"/>
      <c r="CX34" s="1003"/>
      <c r="CY34" s="1003"/>
      <c r="CZ34" s="1003"/>
      <c r="DA34" s="1004"/>
      <c r="DB34" s="1002"/>
      <c r="DC34" s="1003"/>
      <c r="DD34" s="1003"/>
      <c r="DE34" s="1003"/>
      <c r="DF34" s="1004"/>
      <c r="DG34" s="1002"/>
      <c r="DH34" s="1003"/>
      <c r="DI34" s="1003"/>
      <c r="DJ34" s="1003"/>
      <c r="DK34" s="1004"/>
      <c r="DL34" s="1002"/>
      <c r="DM34" s="1003"/>
      <c r="DN34" s="1003"/>
      <c r="DO34" s="1003"/>
      <c r="DP34" s="1004"/>
      <c r="DQ34" s="1002"/>
      <c r="DR34" s="1003"/>
      <c r="DS34" s="1003"/>
      <c r="DT34" s="1003"/>
      <c r="DU34" s="1004"/>
      <c r="DV34" s="1005"/>
      <c r="DW34" s="1006"/>
      <c r="DX34" s="1006"/>
      <c r="DY34" s="1006"/>
      <c r="DZ34" s="1007"/>
      <c r="EA34" s="212"/>
    </row>
    <row r="35" spans="1:131" ht="26.25" customHeight="1" x14ac:dyDescent="0.15">
      <c r="A35" s="224">
        <v>8</v>
      </c>
      <c r="B35" s="1043"/>
      <c r="C35" s="1044"/>
      <c r="D35" s="1044"/>
      <c r="E35" s="1044"/>
      <c r="F35" s="1044"/>
      <c r="G35" s="1044"/>
      <c r="H35" s="1044"/>
      <c r="I35" s="1044"/>
      <c r="J35" s="1044"/>
      <c r="K35" s="1044"/>
      <c r="L35" s="1044"/>
      <c r="M35" s="1044"/>
      <c r="N35" s="1044"/>
      <c r="O35" s="1044"/>
      <c r="P35" s="1045"/>
      <c r="Q35" s="1051"/>
      <c r="R35" s="1052"/>
      <c r="S35" s="1052"/>
      <c r="T35" s="1052"/>
      <c r="U35" s="1052"/>
      <c r="V35" s="1052"/>
      <c r="W35" s="1052"/>
      <c r="X35" s="1052"/>
      <c r="Y35" s="1052"/>
      <c r="Z35" s="1052"/>
      <c r="AA35" s="1052"/>
      <c r="AB35" s="1052"/>
      <c r="AC35" s="1052"/>
      <c r="AD35" s="1052"/>
      <c r="AE35" s="1053"/>
      <c r="AF35" s="1048"/>
      <c r="AG35" s="1049"/>
      <c r="AH35" s="1049"/>
      <c r="AI35" s="1049"/>
      <c r="AJ35" s="1050"/>
      <c r="AK35" s="993"/>
      <c r="AL35" s="984"/>
      <c r="AM35" s="984"/>
      <c r="AN35" s="984"/>
      <c r="AO35" s="984"/>
      <c r="AP35" s="984"/>
      <c r="AQ35" s="984"/>
      <c r="AR35" s="984"/>
      <c r="AS35" s="984"/>
      <c r="AT35" s="984"/>
      <c r="AU35" s="984"/>
      <c r="AV35" s="984"/>
      <c r="AW35" s="984"/>
      <c r="AX35" s="984"/>
      <c r="AY35" s="984"/>
      <c r="AZ35" s="1054"/>
      <c r="BA35" s="1054"/>
      <c r="BB35" s="1054"/>
      <c r="BC35" s="1054"/>
      <c r="BD35" s="1054"/>
      <c r="BE35" s="985"/>
      <c r="BF35" s="985"/>
      <c r="BG35" s="985"/>
      <c r="BH35" s="985"/>
      <c r="BI35" s="986"/>
      <c r="BJ35" s="214"/>
      <c r="BK35" s="214"/>
      <c r="BL35" s="214"/>
      <c r="BM35" s="214"/>
      <c r="BN35" s="214"/>
      <c r="BO35" s="223"/>
      <c r="BP35" s="223"/>
      <c r="BQ35" s="220">
        <v>29</v>
      </c>
      <c r="BR35" s="221"/>
      <c r="BS35" s="1005"/>
      <c r="BT35" s="1006"/>
      <c r="BU35" s="1006"/>
      <c r="BV35" s="1006"/>
      <c r="BW35" s="1006"/>
      <c r="BX35" s="1006"/>
      <c r="BY35" s="1006"/>
      <c r="BZ35" s="1006"/>
      <c r="CA35" s="1006"/>
      <c r="CB35" s="1006"/>
      <c r="CC35" s="1006"/>
      <c r="CD35" s="1006"/>
      <c r="CE35" s="1006"/>
      <c r="CF35" s="1006"/>
      <c r="CG35" s="1027"/>
      <c r="CH35" s="1002"/>
      <c r="CI35" s="1003"/>
      <c r="CJ35" s="1003"/>
      <c r="CK35" s="1003"/>
      <c r="CL35" s="1004"/>
      <c r="CM35" s="1002"/>
      <c r="CN35" s="1003"/>
      <c r="CO35" s="1003"/>
      <c r="CP35" s="1003"/>
      <c r="CQ35" s="1004"/>
      <c r="CR35" s="1002"/>
      <c r="CS35" s="1003"/>
      <c r="CT35" s="1003"/>
      <c r="CU35" s="1003"/>
      <c r="CV35" s="1004"/>
      <c r="CW35" s="1002"/>
      <c r="CX35" s="1003"/>
      <c r="CY35" s="1003"/>
      <c r="CZ35" s="1003"/>
      <c r="DA35" s="1004"/>
      <c r="DB35" s="1002"/>
      <c r="DC35" s="1003"/>
      <c r="DD35" s="1003"/>
      <c r="DE35" s="1003"/>
      <c r="DF35" s="1004"/>
      <c r="DG35" s="1002"/>
      <c r="DH35" s="1003"/>
      <c r="DI35" s="1003"/>
      <c r="DJ35" s="1003"/>
      <c r="DK35" s="1004"/>
      <c r="DL35" s="1002"/>
      <c r="DM35" s="1003"/>
      <c r="DN35" s="1003"/>
      <c r="DO35" s="1003"/>
      <c r="DP35" s="1004"/>
      <c r="DQ35" s="1002"/>
      <c r="DR35" s="1003"/>
      <c r="DS35" s="1003"/>
      <c r="DT35" s="1003"/>
      <c r="DU35" s="1004"/>
      <c r="DV35" s="1005"/>
      <c r="DW35" s="1006"/>
      <c r="DX35" s="1006"/>
      <c r="DY35" s="1006"/>
      <c r="DZ35" s="1007"/>
      <c r="EA35" s="212"/>
    </row>
    <row r="36" spans="1:131" ht="26.25" customHeight="1" x14ac:dyDescent="0.15">
      <c r="A36" s="224">
        <v>9</v>
      </c>
      <c r="B36" s="1043"/>
      <c r="C36" s="1044"/>
      <c r="D36" s="1044"/>
      <c r="E36" s="1044"/>
      <c r="F36" s="1044"/>
      <c r="G36" s="1044"/>
      <c r="H36" s="1044"/>
      <c r="I36" s="1044"/>
      <c r="J36" s="1044"/>
      <c r="K36" s="1044"/>
      <c r="L36" s="1044"/>
      <c r="M36" s="1044"/>
      <c r="N36" s="1044"/>
      <c r="O36" s="1044"/>
      <c r="P36" s="1045"/>
      <c r="Q36" s="1051"/>
      <c r="R36" s="1052"/>
      <c r="S36" s="1052"/>
      <c r="T36" s="1052"/>
      <c r="U36" s="1052"/>
      <c r="V36" s="1052"/>
      <c r="W36" s="1052"/>
      <c r="X36" s="1052"/>
      <c r="Y36" s="1052"/>
      <c r="Z36" s="1052"/>
      <c r="AA36" s="1052"/>
      <c r="AB36" s="1052"/>
      <c r="AC36" s="1052"/>
      <c r="AD36" s="1052"/>
      <c r="AE36" s="1053"/>
      <c r="AF36" s="1048"/>
      <c r="AG36" s="1049"/>
      <c r="AH36" s="1049"/>
      <c r="AI36" s="1049"/>
      <c r="AJ36" s="1050"/>
      <c r="AK36" s="993"/>
      <c r="AL36" s="984"/>
      <c r="AM36" s="984"/>
      <c r="AN36" s="984"/>
      <c r="AO36" s="984"/>
      <c r="AP36" s="984"/>
      <c r="AQ36" s="984"/>
      <c r="AR36" s="984"/>
      <c r="AS36" s="984"/>
      <c r="AT36" s="984"/>
      <c r="AU36" s="984"/>
      <c r="AV36" s="984"/>
      <c r="AW36" s="984"/>
      <c r="AX36" s="984"/>
      <c r="AY36" s="984"/>
      <c r="AZ36" s="1054"/>
      <c r="BA36" s="1054"/>
      <c r="BB36" s="1054"/>
      <c r="BC36" s="1054"/>
      <c r="BD36" s="1054"/>
      <c r="BE36" s="985"/>
      <c r="BF36" s="985"/>
      <c r="BG36" s="985"/>
      <c r="BH36" s="985"/>
      <c r="BI36" s="986"/>
      <c r="BJ36" s="214"/>
      <c r="BK36" s="214"/>
      <c r="BL36" s="214"/>
      <c r="BM36" s="214"/>
      <c r="BN36" s="214"/>
      <c r="BO36" s="223"/>
      <c r="BP36" s="223"/>
      <c r="BQ36" s="220">
        <v>30</v>
      </c>
      <c r="BR36" s="221"/>
      <c r="BS36" s="1005"/>
      <c r="BT36" s="1006"/>
      <c r="BU36" s="1006"/>
      <c r="BV36" s="1006"/>
      <c r="BW36" s="1006"/>
      <c r="BX36" s="1006"/>
      <c r="BY36" s="1006"/>
      <c r="BZ36" s="1006"/>
      <c r="CA36" s="1006"/>
      <c r="CB36" s="1006"/>
      <c r="CC36" s="1006"/>
      <c r="CD36" s="1006"/>
      <c r="CE36" s="1006"/>
      <c r="CF36" s="1006"/>
      <c r="CG36" s="1027"/>
      <c r="CH36" s="1002"/>
      <c r="CI36" s="1003"/>
      <c r="CJ36" s="1003"/>
      <c r="CK36" s="1003"/>
      <c r="CL36" s="1004"/>
      <c r="CM36" s="1002"/>
      <c r="CN36" s="1003"/>
      <c r="CO36" s="1003"/>
      <c r="CP36" s="1003"/>
      <c r="CQ36" s="1004"/>
      <c r="CR36" s="1002"/>
      <c r="CS36" s="1003"/>
      <c r="CT36" s="1003"/>
      <c r="CU36" s="1003"/>
      <c r="CV36" s="1004"/>
      <c r="CW36" s="1002"/>
      <c r="CX36" s="1003"/>
      <c r="CY36" s="1003"/>
      <c r="CZ36" s="1003"/>
      <c r="DA36" s="1004"/>
      <c r="DB36" s="1002"/>
      <c r="DC36" s="1003"/>
      <c r="DD36" s="1003"/>
      <c r="DE36" s="1003"/>
      <c r="DF36" s="1004"/>
      <c r="DG36" s="1002"/>
      <c r="DH36" s="1003"/>
      <c r="DI36" s="1003"/>
      <c r="DJ36" s="1003"/>
      <c r="DK36" s="1004"/>
      <c r="DL36" s="1002"/>
      <c r="DM36" s="1003"/>
      <c r="DN36" s="1003"/>
      <c r="DO36" s="1003"/>
      <c r="DP36" s="1004"/>
      <c r="DQ36" s="1002"/>
      <c r="DR36" s="1003"/>
      <c r="DS36" s="1003"/>
      <c r="DT36" s="1003"/>
      <c r="DU36" s="1004"/>
      <c r="DV36" s="1005"/>
      <c r="DW36" s="1006"/>
      <c r="DX36" s="1006"/>
      <c r="DY36" s="1006"/>
      <c r="DZ36" s="1007"/>
      <c r="EA36" s="212"/>
    </row>
    <row r="37" spans="1:131" ht="26.25" customHeight="1" x14ac:dyDescent="0.15">
      <c r="A37" s="224">
        <v>10</v>
      </c>
      <c r="B37" s="1043"/>
      <c r="C37" s="1044"/>
      <c r="D37" s="1044"/>
      <c r="E37" s="1044"/>
      <c r="F37" s="1044"/>
      <c r="G37" s="1044"/>
      <c r="H37" s="1044"/>
      <c r="I37" s="1044"/>
      <c r="J37" s="1044"/>
      <c r="K37" s="1044"/>
      <c r="L37" s="1044"/>
      <c r="M37" s="1044"/>
      <c r="N37" s="1044"/>
      <c r="O37" s="1044"/>
      <c r="P37" s="1045"/>
      <c r="Q37" s="1051"/>
      <c r="R37" s="1052"/>
      <c r="S37" s="1052"/>
      <c r="T37" s="1052"/>
      <c r="U37" s="1052"/>
      <c r="V37" s="1052"/>
      <c r="W37" s="1052"/>
      <c r="X37" s="1052"/>
      <c r="Y37" s="1052"/>
      <c r="Z37" s="1052"/>
      <c r="AA37" s="1052"/>
      <c r="AB37" s="1052"/>
      <c r="AC37" s="1052"/>
      <c r="AD37" s="1052"/>
      <c r="AE37" s="1053"/>
      <c r="AF37" s="1048"/>
      <c r="AG37" s="1049"/>
      <c r="AH37" s="1049"/>
      <c r="AI37" s="1049"/>
      <c r="AJ37" s="1050"/>
      <c r="AK37" s="993"/>
      <c r="AL37" s="984"/>
      <c r="AM37" s="984"/>
      <c r="AN37" s="984"/>
      <c r="AO37" s="984"/>
      <c r="AP37" s="984"/>
      <c r="AQ37" s="984"/>
      <c r="AR37" s="984"/>
      <c r="AS37" s="984"/>
      <c r="AT37" s="984"/>
      <c r="AU37" s="984"/>
      <c r="AV37" s="984"/>
      <c r="AW37" s="984"/>
      <c r="AX37" s="984"/>
      <c r="AY37" s="984"/>
      <c r="AZ37" s="1054"/>
      <c r="BA37" s="1054"/>
      <c r="BB37" s="1054"/>
      <c r="BC37" s="1054"/>
      <c r="BD37" s="1054"/>
      <c r="BE37" s="985"/>
      <c r="BF37" s="985"/>
      <c r="BG37" s="985"/>
      <c r="BH37" s="985"/>
      <c r="BI37" s="986"/>
      <c r="BJ37" s="214"/>
      <c r="BK37" s="214"/>
      <c r="BL37" s="214"/>
      <c r="BM37" s="214"/>
      <c r="BN37" s="214"/>
      <c r="BO37" s="223"/>
      <c r="BP37" s="223"/>
      <c r="BQ37" s="220">
        <v>31</v>
      </c>
      <c r="BR37" s="221"/>
      <c r="BS37" s="1005"/>
      <c r="BT37" s="1006"/>
      <c r="BU37" s="1006"/>
      <c r="BV37" s="1006"/>
      <c r="BW37" s="1006"/>
      <c r="BX37" s="1006"/>
      <c r="BY37" s="1006"/>
      <c r="BZ37" s="1006"/>
      <c r="CA37" s="1006"/>
      <c r="CB37" s="1006"/>
      <c r="CC37" s="1006"/>
      <c r="CD37" s="1006"/>
      <c r="CE37" s="1006"/>
      <c r="CF37" s="1006"/>
      <c r="CG37" s="1027"/>
      <c r="CH37" s="1002"/>
      <c r="CI37" s="1003"/>
      <c r="CJ37" s="1003"/>
      <c r="CK37" s="1003"/>
      <c r="CL37" s="1004"/>
      <c r="CM37" s="1002"/>
      <c r="CN37" s="1003"/>
      <c r="CO37" s="1003"/>
      <c r="CP37" s="1003"/>
      <c r="CQ37" s="1004"/>
      <c r="CR37" s="1002"/>
      <c r="CS37" s="1003"/>
      <c r="CT37" s="1003"/>
      <c r="CU37" s="1003"/>
      <c r="CV37" s="1004"/>
      <c r="CW37" s="1002"/>
      <c r="CX37" s="1003"/>
      <c r="CY37" s="1003"/>
      <c r="CZ37" s="1003"/>
      <c r="DA37" s="1004"/>
      <c r="DB37" s="1002"/>
      <c r="DC37" s="1003"/>
      <c r="DD37" s="1003"/>
      <c r="DE37" s="1003"/>
      <c r="DF37" s="1004"/>
      <c r="DG37" s="1002"/>
      <c r="DH37" s="1003"/>
      <c r="DI37" s="1003"/>
      <c r="DJ37" s="1003"/>
      <c r="DK37" s="1004"/>
      <c r="DL37" s="1002"/>
      <c r="DM37" s="1003"/>
      <c r="DN37" s="1003"/>
      <c r="DO37" s="1003"/>
      <c r="DP37" s="1004"/>
      <c r="DQ37" s="1002"/>
      <c r="DR37" s="1003"/>
      <c r="DS37" s="1003"/>
      <c r="DT37" s="1003"/>
      <c r="DU37" s="1004"/>
      <c r="DV37" s="1005"/>
      <c r="DW37" s="1006"/>
      <c r="DX37" s="1006"/>
      <c r="DY37" s="1006"/>
      <c r="DZ37" s="1007"/>
      <c r="EA37" s="212"/>
    </row>
    <row r="38" spans="1:131" ht="26.25" customHeight="1" x14ac:dyDescent="0.15">
      <c r="A38" s="224">
        <v>11</v>
      </c>
      <c r="B38" s="1043"/>
      <c r="C38" s="1044"/>
      <c r="D38" s="1044"/>
      <c r="E38" s="1044"/>
      <c r="F38" s="1044"/>
      <c r="G38" s="1044"/>
      <c r="H38" s="1044"/>
      <c r="I38" s="1044"/>
      <c r="J38" s="1044"/>
      <c r="K38" s="1044"/>
      <c r="L38" s="1044"/>
      <c r="M38" s="1044"/>
      <c r="N38" s="1044"/>
      <c r="O38" s="1044"/>
      <c r="P38" s="1045"/>
      <c r="Q38" s="1051"/>
      <c r="R38" s="1052"/>
      <c r="S38" s="1052"/>
      <c r="T38" s="1052"/>
      <c r="U38" s="1052"/>
      <c r="V38" s="1052"/>
      <c r="W38" s="1052"/>
      <c r="X38" s="1052"/>
      <c r="Y38" s="1052"/>
      <c r="Z38" s="1052"/>
      <c r="AA38" s="1052"/>
      <c r="AB38" s="1052"/>
      <c r="AC38" s="1052"/>
      <c r="AD38" s="1052"/>
      <c r="AE38" s="1053"/>
      <c r="AF38" s="1048"/>
      <c r="AG38" s="1049"/>
      <c r="AH38" s="1049"/>
      <c r="AI38" s="1049"/>
      <c r="AJ38" s="1050"/>
      <c r="AK38" s="993"/>
      <c r="AL38" s="984"/>
      <c r="AM38" s="984"/>
      <c r="AN38" s="984"/>
      <c r="AO38" s="984"/>
      <c r="AP38" s="984"/>
      <c r="AQ38" s="984"/>
      <c r="AR38" s="984"/>
      <c r="AS38" s="984"/>
      <c r="AT38" s="984"/>
      <c r="AU38" s="984"/>
      <c r="AV38" s="984"/>
      <c r="AW38" s="984"/>
      <c r="AX38" s="984"/>
      <c r="AY38" s="984"/>
      <c r="AZ38" s="1054"/>
      <c r="BA38" s="1054"/>
      <c r="BB38" s="1054"/>
      <c r="BC38" s="1054"/>
      <c r="BD38" s="1054"/>
      <c r="BE38" s="985"/>
      <c r="BF38" s="985"/>
      <c r="BG38" s="985"/>
      <c r="BH38" s="985"/>
      <c r="BI38" s="986"/>
      <c r="BJ38" s="214"/>
      <c r="BK38" s="214"/>
      <c r="BL38" s="214"/>
      <c r="BM38" s="214"/>
      <c r="BN38" s="214"/>
      <c r="BO38" s="223"/>
      <c r="BP38" s="223"/>
      <c r="BQ38" s="220">
        <v>32</v>
      </c>
      <c r="BR38" s="221"/>
      <c r="BS38" s="1005"/>
      <c r="BT38" s="1006"/>
      <c r="BU38" s="1006"/>
      <c r="BV38" s="1006"/>
      <c r="BW38" s="1006"/>
      <c r="BX38" s="1006"/>
      <c r="BY38" s="1006"/>
      <c r="BZ38" s="1006"/>
      <c r="CA38" s="1006"/>
      <c r="CB38" s="1006"/>
      <c r="CC38" s="1006"/>
      <c r="CD38" s="1006"/>
      <c r="CE38" s="1006"/>
      <c r="CF38" s="1006"/>
      <c r="CG38" s="1027"/>
      <c r="CH38" s="1002"/>
      <c r="CI38" s="1003"/>
      <c r="CJ38" s="1003"/>
      <c r="CK38" s="1003"/>
      <c r="CL38" s="1004"/>
      <c r="CM38" s="1002"/>
      <c r="CN38" s="1003"/>
      <c r="CO38" s="1003"/>
      <c r="CP38" s="1003"/>
      <c r="CQ38" s="1004"/>
      <c r="CR38" s="1002"/>
      <c r="CS38" s="1003"/>
      <c r="CT38" s="1003"/>
      <c r="CU38" s="1003"/>
      <c r="CV38" s="1004"/>
      <c r="CW38" s="1002"/>
      <c r="CX38" s="1003"/>
      <c r="CY38" s="1003"/>
      <c r="CZ38" s="1003"/>
      <c r="DA38" s="1004"/>
      <c r="DB38" s="1002"/>
      <c r="DC38" s="1003"/>
      <c r="DD38" s="1003"/>
      <c r="DE38" s="1003"/>
      <c r="DF38" s="1004"/>
      <c r="DG38" s="1002"/>
      <c r="DH38" s="1003"/>
      <c r="DI38" s="1003"/>
      <c r="DJ38" s="1003"/>
      <c r="DK38" s="1004"/>
      <c r="DL38" s="1002"/>
      <c r="DM38" s="1003"/>
      <c r="DN38" s="1003"/>
      <c r="DO38" s="1003"/>
      <c r="DP38" s="1004"/>
      <c r="DQ38" s="1002"/>
      <c r="DR38" s="1003"/>
      <c r="DS38" s="1003"/>
      <c r="DT38" s="1003"/>
      <c r="DU38" s="1004"/>
      <c r="DV38" s="1005"/>
      <c r="DW38" s="1006"/>
      <c r="DX38" s="1006"/>
      <c r="DY38" s="1006"/>
      <c r="DZ38" s="1007"/>
      <c r="EA38" s="212"/>
    </row>
    <row r="39" spans="1:131" ht="26.25" customHeight="1" x14ac:dyDescent="0.15">
      <c r="A39" s="224">
        <v>12</v>
      </c>
      <c r="B39" s="1043"/>
      <c r="C39" s="1044"/>
      <c r="D39" s="1044"/>
      <c r="E39" s="1044"/>
      <c r="F39" s="1044"/>
      <c r="G39" s="1044"/>
      <c r="H39" s="1044"/>
      <c r="I39" s="1044"/>
      <c r="J39" s="1044"/>
      <c r="K39" s="1044"/>
      <c r="L39" s="1044"/>
      <c r="M39" s="1044"/>
      <c r="N39" s="1044"/>
      <c r="O39" s="1044"/>
      <c r="P39" s="1045"/>
      <c r="Q39" s="1051"/>
      <c r="R39" s="1052"/>
      <c r="S39" s="1052"/>
      <c r="T39" s="1052"/>
      <c r="U39" s="1052"/>
      <c r="V39" s="1052"/>
      <c r="W39" s="1052"/>
      <c r="X39" s="1052"/>
      <c r="Y39" s="1052"/>
      <c r="Z39" s="1052"/>
      <c r="AA39" s="1052"/>
      <c r="AB39" s="1052"/>
      <c r="AC39" s="1052"/>
      <c r="AD39" s="1052"/>
      <c r="AE39" s="1053"/>
      <c r="AF39" s="1048"/>
      <c r="AG39" s="1049"/>
      <c r="AH39" s="1049"/>
      <c r="AI39" s="1049"/>
      <c r="AJ39" s="1050"/>
      <c r="AK39" s="993"/>
      <c r="AL39" s="984"/>
      <c r="AM39" s="984"/>
      <c r="AN39" s="984"/>
      <c r="AO39" s="984"/>
      <c r="AP39" s="984"/>
      <c r="AQ39" s="984"/>
      <c r="AR39" s="984"/>
      <c r="AS39" s="984"/>
      <c r="AT39" s="984"/>
      <c r="AU39" s="984"/>
      <c r="AV39" s="984"/>
      <c r="AW39" s="984"/>
      <c r="AX39" s="984"/>
      <c r="AY39" s="984"/>
      <c r="AZ39" s="1054"/>
      <c r="BA39" s="1054"/>
      <c r="BB39" s="1054"/>
      <c r="BC39" s="1054"/>
      <c r="BD39" s="1054"/>
      <c r="BE39" s="985"/>
      <c r="BF39" s="985"/>
      <c r="BG39" s="985"/>
      <c r="BH39" s="985"/>
      <c r="BI39" s="986"/>
      <c r="BJ39" s="214"/>
      <c r="BK39" s="214"/>
      <c r="BL39" s="214"/>
      <c r="BM39" s="214"/>
      <c r="BN39" s="214"/>
      <c r="BO39" s="223"/>
      <c r="BP39" s="223"/>
      <c r="BQ39" s="220">
        <v>33</v>
      </c>
      <c r="BR39" s="221"/>
      <c r="BS39" s="1005"/>
      <c r="BT39" s="1006"/>
      <c r="BU39" s="1006"/>
      <c r="BV39" s="1006"/>
      <c r="BW39" s="1006"/>
      <c r="BX39" s="1006"/>
      <c r="BY39" s="1006"/>
      <c r="BZ39" s="1006"/>
      <c r="CA39" s="1006"/>
      <c r="CB39" s="1006"/>
      <c r="CC39" s="1006"/>
      <c r="CD39" s="1006"/>
      <c r="CE39" s="1006"/>
      <c r="CF39" s="1006"/>
      <c r="CG39" s="1027"/>
      <c r="CH39" s="1002"/>
      <c r="CI39" s="1003"/>
      <c r="CJ39" s="1003"/>
      <c r="CK39" s="1003"/>
      <c r="CL39" s="1004"/>
      <c r="CM39" s="1002"/>
      <c r="CN39" s="1003"/>
      <c r="CO39" s="1003"/>
      <c r="CP39" s="1003"/>
      <c r="CQ39" s="1004"/>
      <c r="CR39" s="1002"/>
      <c r="CS39" s="1003"/>
      <c r="CT39" s="1003"/>
      <c r="CU39" s="1003"/>
      <c r="CV39" s="1004"/>
      <c r="CW39" s="1002"/>
      <c r="CX39" s="1003"/>
      <c r="CY39" s="1003"/>
      <c r="CZ39" s="1003"/>
      <c r="DA39" s="1004"/>
      <c r="DB39" s="1002"/>
      <c r="DC39" s="1003"/>
      <c r="DD39" s="1003"/>
      <c r="DE39" s="1003"/>
      <c r="DF39" s="1004"/>
      <c r="DG39" s="1002"/>
      <c r="DH39" s="1003"/>
      <c r="DI39" s="1003"/>
      <c r="DJ39" s="1003"/>
      <c r="DK39" s="1004"/>
      <c r="DL39" s="1002"/>
      <c r="DM39" s="1003"/>
      <c r="DN39" s="1003"/>
      <c r="DO39" s="1003"/>
      <c r="DP39" s="1004"/>
      <c r="DQ39" s="1002"/>
      <c r="DR39" s="1003"/>
      <c r="DS39" s="1003"/>
      <c r="DT39" s="1003"/>
      <c r="DU39" s="1004"/>
      <c r="DV39" s="1005"/>
      <c r="DW39" s="1006"/>
      <c r="DX39" s="1006"/>
      <c r="DY39" s="1006"/>
      <c r="DZ39" s="1007"/>
      <c r="EA39" s="212"/>
    </row>
    <row r="40" spans="1:131" ht="26.25" customHeight="1" x14ac:dyDescent="0.15">
      <c r="A40" s="220">
        <v>13</v>
      </c>
      <c r="B40" s="1043"/>
      <c r="C40" s="1044"/>
      <c r="D40" s="1044"/>
      <c r="E40" s="1044"/>
      <c r="F40" s="1044"/>
      <c r="G40" s="1044"/>
      <c r="H40" s="1044"/>
      <c r="I40" s="1044"/>
      <c r="J40" s="1044"/>
      <c r="K40" s="1044"/>
      <c r="L40" s="1044"/>
      <c r="M40" s="1044"/>
      <c r="N40" s="1044"/>
      <c r="O40" s="1044"/>
      <c r="P40" s="1045"/>
      <c r="Q40" s="1051"/>
      <c r="R40" s="1052"/>
      <c r="S40" s="1052"/>
      <c r="T40" s="1052"/>
      <c r="U40" s="1052"/>
      <c r="V40" s="1052"/>
      <c r="W40" s="1052"/>
      <c r="X40" s="1052"/>
      <c r="Y40" s="1052"/>
      <c r="Z40" s="1052"/>
      <c r="AA40" s="1052"/>
      <c r="AB40" s="1052"/>
      <c r="AC40" s="1052"/>
      <c r="AD40" s="1052"/>
      <c r="AE40" s="1053"/>
      <c r="AF40" s="1048"/>
      <c r="AG40" s="1049"/>
      <c r="AH40" s="1049"/>
      <c r="AI40" s="1049"/>
      <c r="AJ40" s="1050"/>
      <c r="AK40" s="993"/>
      <c r="AL40" s="984"/>
      <c r="AM40" s="984"/>
      <c r="AN40" s="984"/>
      <c r="AO40" s="984"/>
      <c r="AP40" s="984"/>
      <c r="AQ40" s="984"/>
      <c r="AR40" s="984"/>
      <c r="AS40" s="984"/>
      <c r="AT40" s="984"/>
      <c r="AU40" s="984"/>
      <c r="AV40" s="984"/>
      <c r="AW40" s="984"/>
      <c r="AX40" s="984"/>
      <c r="AY40" s="984"/>
      <c r="AZ40" s="1054"/>
      <c r="BA40" s="1054"/>
      <c r="BB40" s="1054"/>
      <c r="BC40" s="1054"/>
      <c r="BD40" s="1054"/>
      <c r="BE40" s="985"/>
      <c r="BF40" s="985"/>
      <c r="BG40" s="985"/>
      <c r="BH40" s="985"/>
      <c r="BI40" s="986"/>
      <c r="BJ40" s="214"/>
      <c r="BK40" s="214"/>
      <c r="BL40" s="214"/>
      <c r="BM40" s="214"/>
      <c r="BN40" s="214"/>
      <c r="BO40" s="223"/>
      <c r="BP40" s="223"/>
      <c r="BQ40" s="220">
        <v>34</v>
      </c>
      <c r="BR40" s="221"/>
      <c r="BS40" s="1005"/>
      <c r="BT40" s="1006"/>
      <c r="BU40" s="1006"/>
      <c r="BV40" s="1006"/>
      <c r="BW40" s="1006"/>
      <c r="BX40" s="1006"/>
      <c r="BY40" s="1006"/>
      <c r="BZ40" s="1006"/>
      <c r="CA40" s="1006"/>
      <c r="CB40" s="1006"/>
      <c r="CC40" s="1006"/>
      <c r="CD40" s="1006"/>
      <c r="CE40" s="1006"/>
      <c r="CF40" s="1006"/>
      <c r="CG40" s="1027"/>
      <c r="CH40" s="1002"/>
      <c r="CI40" s="1003"/>
      <c r="CJ40" s="1003"/>
      <c r="CK40" s="1003"/>
      <c r="CL40" s="1004"/>
      <c r="CM40" s="1002"/>
      <c r="CN40" s="1003"/>
      <c r="CO40" s="1003"/>
      <c r="CP40" s="1003"/>
      <c r="CQ40" s="1004"/>
      <c r="CR40" s="1002"/>
      <c r="CS40" s="1003"/>
      <c r="CT40" s="1003"/>
      <c r="CU40" s="1003"/>
      <c r="CV40" s="1004"/>
      <c r="CW40" s="1002"/>
      <c r="CX40" s="1003"/>
      <c r="CY40" s="1003"/>
      <c r="CZ40" s="1003"/>
      <c r="DA40" s="1004"/>
      <c r="DB40" s="1002"/>
      <c r="DC40" s="1003"/>
      <c r="DD40" s="1003"/>
      <c r="DE40" s="1003"/>
      <c r="DF40" s="1004"/>
      <c r="DG40" s="1002"/>
      <c r="DH40" s="1003"/>
      <c r="DI40" s="1003"/>
      <c r="DJ40" s="1003"/>
      <c r="DK40" s="1004"/>
      <c r="DL40" s="1002"/>
      <c r="DM40" s="1003"/>
      <c r="DN40" s="1003"/>
      <c r="DO40" s="1003"/>
      <c r="DP40" s="1004"/>
      <c r="DQ40" s="1002"/>
      <c r="DR40" s="1003"/>
      <c r="DS40" s="1003"/>
      <c r="DT40" s="1003"/>
      <c r="DU40" s="1004"/>
      <c r="DV40" s="1005"/>
      <c r="DW40" s="1006"/>
      <c r="DX40" s="1006"/>
      <c r="DY40" s="1006"/>
      <c r="DZ40" s="1007"/>
      <c r="EA40" s="212"/>
    </row>
    <row r="41" spans="1:131" ht="26.25" customHeight="1" x14ac:dyDescent="0.15">
      <c r="A41" s="220">
        <v>14</v>
      </c>
      <c r="B41" s="1043"/>
      <c r="C41" s="1044"/>
      <c r="D41" s="1044"/>
      <c r="E41" s="1044"/>
      <c r="F41" s="1044"/>
      <c r="G41" s="1044"/>
      <c r="H41" s="1044"/>
      <c r="I41" s="1044"/>
      <c r="J41" s="1044"/>
      <c r="K41" s="1044"/>
      <c r="L41" s="1044"/>
      <c r="M41" s="1044"/>
      <c r="N41" s="1044"/>
      <c r="O41" s="1044"/>
      <c r="P41" s="1045"/>
      <c r="Q41" s="1051"/>
      <c r="R41" s="1052"/>
      <c r="S41" s="1052"/>
      <c r="T41" s="1052"/>
      <c r="U41" s="1052"/>
      <c r="V41" s="1052"/>
      <c r="W41" s="1052"/>
      <c r="X41" s="1052"/>
      <c r="Y41" s="1052"/>
      <c r="Z41" s="1052"/>
      <c r="AA41" s="1052"/>
      <c r="AB41" s="1052"/>
      <c r="AC41" s="1052"/>
      <c r="AD41" s="1052"/>
      <c r="AE41" s="1053"/>
      <c r="AF41" s="1048"/>
      <c r="AG41" s="1049"/>
      <c r="AH41" s="1049"/>
      <c r="AI41" s="1049"/>
      <c r="AJ41" s="1050"/>
      <c r="AK41" s="993"/>
      <c r="AL41" s="984"/>
      <c r="AM41" s="984"/>
      <c r="AN41" s="984"/>
      <c r="AO41" s="984"/>
      <c r="AP41" s="984"/>
      <c r="AQ41" s="984"/>
      <c r="AR41" s="984"/>
      <c r="AS41" s="984"/>
      <c r="AT41" s="984"/>
      <c r="AU41" s="984"/>
      <c r="AV41" s="984"/>
      <c r="AW41" s="984"/>
      <c r="AX41" s="984"/>
      <c r="AY41" s="984"/>
      <c r="AZ41" s="1054"/>
      <c r="BA41" s="1054"/>
      <c r="BB41" s="1054"/>
      <c r="BC41" s="1054"/>
      <c r="BD41" s="1054"/>
      <c r="BE41" s="985"/>
      <c r="BF41" s="985"/>
      <c r="BG41" s="985"/>
      <c r="BH41" s="985"/>
      <c r="BI41" s="986"/>
      <c r="BJ41" s="214"/>
      <c r="BK41" s="214"/>
      <c r="BL41" s="214"/>
      <c r="BM41" s="214"/>
      <c r="BN41" s="214"/>
      <c r="BO41" s="223"/>
      <c r="BP41" s="223"/>
      <c r="BQ41" s="220">
        <v>35</v>
      </c>
      <c r="BR41" s="221"/>
      <c r="BS41" s="1005"/>
      <c r="BT41" s="1006"/>
      <c r="BU41" s="1006"/>
      <c r="BV41" s="1006"/>
      <c r="BW41" s="1006"/>
      <c r="BX41" s="1006"/>
      <c r="BY41" s="1006"/>
      <c r="BZ41" s="1006"/>
      <c r="CA41" s="1006"/>
      <c r="CB41" s="1006"/>
      <c r="CC41" s="1006"/>
      <c r="CD41" s="1006"/>
      <c r="CE41" s="1006"/>
      <c r="CF41" s="1006"/>
      <c r="CG41" s="1027"/>
      <c r="CH41" s="1002"/>
      <c r="CI41" s="1003"/>
      <c r="CJ41" s="1003"/>
      <c r="CK41" s="1003"/>
      <c r="CL41" s="1004"/>
      <c r="CM41" s="1002"/>
      <c r="CN41" s="1003"/>
      <c r="CO41" s="1003"/>
      <c r="CP41" s="1003"/>
      <c r="CQ41" s="1004"/>
      <c r="CR41" s="1002"/>
      <c r="CS41" s="1003"/>
      <c r="CT41" s="1003"/>
      <c r="CU41" s="1003"/>
      <c r="CV41" s="1004"/>
      <c r="CW41" s="1002"/>
      <c r="CX41" s="1003"/>
      <c r="CY41" s="1003"/>
      <c r="CZ41" s="1003"/>
      <c r="DA41" s="1004"/>
      <c r="DB41" s="1002"/>
      <c r="DC41" s="1003"/>
      <c r="DD41" s="1003"/>
      <c r="DE41" s="1003"/>
      <c r="DF41" s="1004"/>
      <c r="DG41" s="1002"/>
      <c r="DH41" s="1003"/>
      <c r="DI41" s="1003"/>
      <c r="DJ41" s="1003"/>
      <c r="DK41" s="1004"/>
      <c r="DL41" s="1002"/>
      <c r="DM41" s="1003"/>
      <c r="DN41" s="1003"/>
      <c r="DO41" s="1003"/>
      <c r="DP41" s="1004"/>
      <c r="DQ41" s="1002"/>
      <c r="DR41" s="1003"/>
      <c r="DS41" s="1003"/>
      <c r="DT41" s="1003"/>
      <c r="DU41" s="1004"/>
      <c r="DV41" s="1005"/>
      <c r="DW41" s="1006"/>
      <c r="DX41" s="1006"/>
      <c r="DY41" s="1006"/>
      <c r="DZ41" s="1007"/>
      <c r="EA41" s="212"/>
    </row>
    <row r="42" spans="1:131" ht="26.25" customHeight="1" x14ac:dyDescent="0.15">
      <c r="A42" s="220">
        <v>15</v>
      </c>
      <c r="B42" s="1043"/>
      <c r="C42" s="1044"/>
      <c r="D42" s="1044"/>
      <c r="E42" s="1044"/>
      <c r="F42" s="1044"/>
      <c r="G42" s="1044"/>
      <c r="H42" s="1044"/>
      <c r="I42" s="1044"/>
      <c r="J42" s="1044"/>
      <c r="K42" s="1044"/>
      <c r="L42" s="1044"/>
      <c r="M42" s="1044"/>
      <c r="N42" s="1044"/>
      <c r="O42" s="1044"/>
      <c r="P42" s="1045"/>
      <c r="Q42" s="1051"/>
      <c r="R42" s="1052"/>
      <c r="S42" s="1052"/>
      <c r="T42" s="1052"/>
      <c r="U42" s="1052"/>
      <c r="V42" s="1052"/>
      <c r="W42" s="1052"/>
      <c r="X42" s="1052"/>
      <c r="Y42" s="1052"/>
      <c r="Z42" s="1052"/>
      <c r="AA42" s="1052"/>
      <c r="AB42" s="1052"/>
      <c r="AC42" s="1052"/>
      <c r="AD42" s="1052"/>
      <c r="AE42" s="1053"/>
      <c r="AF42" s="1048"/>
      <c r="AG42" s="1049"/>
      <c r="AH42" s="1049"/>
      <c r="AI42" s="1049"/>
      <c r="AJ42" s="1050"/>
      <c r="AK42" s="993"/>
      <c r="AL42" s="984"/>
      <c r="AM42" s="984"/>
      <c r="AN42" s="984"/>
      <c r="AO42" s="984"/>
      <c r="AP42" s="984"/>
      <c r="AQ42" s="984"/>
      <c r="AR42" s="984"/>
      <c r="AS42" s="984"/>
      <c r="AT42" s="984"/>
      <c r="AU42" s="984"/>
      <c r="AV42" s="984"/>
      <c r="AW42" s="984"/>
      <c r="AX42" s="984"/>
      <c r="AY42" s="984"/>
      <c r="AZ42" s="1054"/>
      <c r="BA42" s="1054"/>
      <c r="BB42" s="1054"/>
      <c r="BC42" s="1054"/>
      <c r="BD42" s="1054"/>
      <c r="BE42" s="985"/>
      <c r="BF42" s="985"/>
      <c r="BG42" s="985"/>
      <c r="BH42" s="985"/>
      <c r="BI42" s="986"/>
      <c r="BJ42" s="214"/>
      <c r="BK42" s="214"/>
      <c r="BL42" s="214"/>
      <c r="BM42" s="214"/>
      <c r="BN42" s="214"/>
      <c r="BO42" s="223"/>
      <c r="BP42" s="223"/>
      <c r="BQ42" s="220">
        <v>36</v>
      </c>
      <c r="BR42" s="221"/>
      <c r="BS42" s="1005"/>
      <c r="BT42" s="1006"/>
      <c r="BU42" s="1006"/>
      <c r="BV42" s="1006"/>
      <c r="BW42" s="1006"/>
      <c r="BX42" s="1006"/>
      <c r="BY42" s="1006"/>
      <c r="BZ42" s="1006"/>
      <c r="CA42" s="1006"/>
      <c r="CB42" s="1006"/>
      <c r="CC42" s="1006"/>
      <c r="CD42" s="1006"/>
      <c r="CE42" s="1006"/>
      <c r="CF42" s="1006"/>
      <c r="CG42" s="1027"/>
      <c r="CH42" s="1002"/>
      <c r="CI42" s="1003"/>
      <c r="CJ42" s="1003"/>
      <c r="CK42" s="1003"/>
      <c r="CL42" s="1004"/>
      <c r="CM42" s="1002"/>
      <c r="CN42" s="1003"/>
      <c r="CO42" s="1003"/>
      <c r="CP42" s="1003"/>
      <c r="CQ42" s="1004"/>
      <c r="CR42" s="1002"/>
      <c r="CS42" s="1003"/>
      <c r="CT42" s="1003"/>
      <c r="CU42" s="1003"/>
      <c r="CV42" s="1004"/>
      <c r="CW42" s="1002"/>
      <c r="CX42" s="1003"/>
      <c r="CY42" s="1003"/>
      <c r="CZ42" s="1003"/>
      <c r="DA42" s="1004"/>
      <c r="DB42" s="1002"/>
      <c r="DC42" s="1003"/>
      <c r="DD42" s="1003"/>
      <c r="DE42" s="1003"/>
      <c r="DF42" s="1004"/>
      <c r="DG42" s="1002"/>
      <c r="DH42" s="1003"/>
      <c r="DI42" s="1003"/>
      <c r="DJ42" s="1003"/>
      <c r="DK42" s="1004"/>
      <c r="DL42" s="1002"/>
      <c r="DM42" s="1003"/>
      <c r="DN42" s="1003"/>
      <c r="DO42" s="1003"/>
      <c r="DP42" s="1004"/>
      <c r="DQ42" s="1002"/>
      <c r="DR42" s="1003"/>
      <c r="DS42" s="1003"/>
      <c r="DT42" s="1003"/>
      <c r="DU42" s="1004"/>
      <c r="DV42" s="1005"/>
      <c r="DW42" s="1006"/>
      <c r="DX42" s="1006"/>
      <c r="DY42" s="1006"/>
      <c r="DZ42" s="1007"/>
      <c r="EA42" s="212"/>
    </row>
    <row r="43" spans="1:131" ht="26.25" customHeight="1" x14ac:dyDescent="0.15">
      <c r="A43" s="220">
        <v>16</v>
      </c>
      <c r="B43" s="1043"/>
      <c r="C43" s="1044"/>
      <c r="D43" s="1044"/>
      <c r="E43" s="1044"/>
      <c r="F43" s="1044"/>
      <c r="G43" s="1044"/>
      <c r="H43" s="1044"/>
      <c r="I43" s="1044"/>
      <c r="J43" s="1044"/>
      <c r="K43" s="1044"/>
      <c r="L43" s="1044"/>
      <c r="M43" s="1044"/>
      <c r="N43" s="1044"/>
      <c r="O43" s="1044"/>
      <c r="P43" s="1045"/>
      <c r="Q43" s="1051"/>
      <c r="R43" s="1052"/>
      <c r="S43" s="1052"/>
      <c r="T43" s="1052"/>
      <c r="U43" s="1052"/>
      <c r="V43" s="1052"/>
      <c r="W43" s="1052"/>
      <c r="X43" s="1052"/>
      <c r="Y43" s="1052"/>
      <c r="Z43" s="1052"/>
      <c r="AA43" s="1052"/>
      <c r="AB43" s="1052"/>
      <c r="AC43" s="1052"/>
      <c r="AD43" s="1052"/>
      <c r="AE43" s="1053"/>
      <c r="AF43" s="1048"/>
      <c r="AG43" s="1049"/>
      <c r="AH43" s="1049"/>
      <c r="AI43" s="1049"/>
      <c r="AJ43" s="1050"/>
      <c r="AK43" s="993"/>
      <c r="AL43" s="984"/>
      <c r="AM43" s="984"/>
      <c r="AN43" s="984"/>
      <c r="AO43" s="984"/>
      <c r="AP43" s="984"/>
      <c r="AQ43" s="984"/>
      <c r="AR43" s="984"/>
      <c r="AS43" s="984"/>
      <c r="AT43" s="984"/>
      <c r="AU43" s="984"/>
      <c r="AV43" s="984"/>
      <c r="AW43" s="984"/>
      <c r="AX43" s="984"/>
      <c r="AY43" s="984"/>
      <c r="AZ43" s="1054"/>
      <c r="BA43" s="1054"/>
      <c r="BB43" s="1054"/>
      <c r="BC43" s="1054"/>
      <c r="BD43" s="1054"/>
      <c r="BE43" s="985"/>
      <c r="BF43" s="985"/>
      <c r="BG43" s="985"/>
      <c r="BH43" s="985"/>
      <c r="BI43" s="986"/>
      <c r="BJ43" s="214"/>
      <c r="BK43" s="214"/>
      <c r="BL43" s="214"/>
      <c r="BM43" s="214"/>
      <c r="BN43" s="214"/>
      <c r="BO43" s="223"/>
      <c r="BP43" s="223"/>
      <c r="BQ43" s="220">
        <v>37</v>
      </c>
      <c r="BR43" s="221"/>
      <c r="BS43" s="1005"/>
      <c r="BT43" s="1006"/>
      <c r="BU43" s="1006"/>
      <c r="BV43" s="1006"/>
      <c r="BW43" s="1006"/>
      <c r="BX43" s="1006"/>
      <c r="BY43" s="1006"/>
      <c r="BZ43" s="1006"/>
      <c r="CA43" s="1006"/>
      <c r="CB43" s="1006"/>
      <c r="CC43" s="1006"/>
      <c r="CD43" s="1006"/>
      <c r="CE43" s="1006"/>
      <c r="CF43" s="1006"/>
      <c r="CG43" s="1027"/>
      <c r="CH43" s="1002"/>
      <c r="CI43" s="1003"/>
      <c r="CJ43" s="1003"/>
      <c r="CK43" s="1003"/>
      <c r="CL43" s="1004"/>
      <c r="CM43" s="1002"/>
      <c r="CN43" s="1003"/>
      <c r="CO43" s="1003"/>
      <c r="CP43" s="1003"/>
      <c r="CQ43" s="1004"/>
      <c r="CR43" s="1002"/>
      <c r="CS43" s="1003"/>
      <c r="CT43" s="1003"/>
      <c r="CU43" s="1003"/>
      <c r="CV43" s="1004"/>
      <c r="CW43" s="1002"/>
      <c r="CX43" s="1003"/>
      <c r="CY43" s="1003"/>
      <c r="CZ43" s="1003"/>
      <c r="DA43" s="1004"/>
      <c r="DB43" s="1002"/>
      <c r="DC43" s="1003"/>
      <c r="DD43" s="1003"/>
      <c r="DE43" s="1003"/>
      <c r="DF43" s="1004"/>
      <c r="DG43" s="1002"/>
      <c r="DH43" s="1003"/>
      <c r="DI43" s="1003"/>
      <c r="DJ43" s="1003"/>
      <c r="DK43" s="1004"/>
      <c r="DL43" s="1002"/>
      <c r="DM43" s="1003"/>
      <c r="DN43" s="1003"/>
      <c r="DO43" s="1003"/>
      <c r="DP43" s="1004"/>
      <c r="DQ43" s="1002"/>
      <c r="DR43" s="1003"/>
      <c r="DS43" s="1003"/>
      <c r="DT43" s="1003"/>
      <c r="DU43" s="1004"/>
      <c r="DV43" s="1005"/>
      <c r="DW43" s="1006"/>
      <c r="DX43" s="1006"/>
      <c r="DY43" s="1006"/>
      <c r="DZ43" s="1007"/>
      <c r="EA43" s="212"/>
    </row>
    <row r="44" spans="1:131" ht="26.25" customHeight="1" x14ac:dyDescent="0.15">
      <c r="A44" s="220">
        <v>17</v>
      </c>
      <c r="B44" s="1043"/>
      <c r="C44" s="1044"/>
      <c r="D44" s="1044"/>
      <c r="E44" s="1044"/>
      <c r="F44" s="1044"/>
      <c r="G44" s="1044"/>
      <c r="H44" s="1044"/>
      <c r="I44" s="1044"/>
      <c r="J44" s="1044"/>
      <c r="K44" s="1044"/>
      <c r="L44" s="1044"/>
      <c r="M44" s="1044"/>
      <c r="N44" s="1044"/>
      <c r="O44" s="1044"/>
      <c r="P44" s="1045"/>
      <c r="Q44" s="1051"/>
      <c r="R44" s="1052"/>
      <c r="S44" s="1052"/>
      <c r="T44" s="1052"/>
      <c r="U44" s="1052"/>
      <c r="V44" s="1052"/>
      <c r="W44" s="1052"/>
      <c r="X44" s="1052"/>
      <c r="Y44" s="1052"/>
      <c r="Z44" s="1052"/>
      <c r="AA44" s="1052"/>
      <c r="AB44" s="1052"/>
      <c r="AC44" s="1052"/>
      <c r="AD44" s="1052"/>
      <c r="AE44" s="1053"/>
      <c r="AF44" s="1048"/>
      <c r="AG44" s="1049"/>
      <c r="AH44" s="1049"/>
      <c r="AI44" s="1049"/>
      <c r="AJ44" s="1050"/>
      <c r="AK44" s="993"/>
      <c r="AL44" s="984"/>
      <c r="AM44" s="984"/>
      <c r="AN44" s="984"/>
      <c r="AO44" s="984"/>
      <c r="AP44" s="984"/>
      <c r="AQ44" s="984"/>
      <c r="AR44" s="984"/>
      <c r="AS44" s="984"/>
      <c r="AT44" s="984"/>
      <c r="AU44" s="984"/>
      <c r="AV44" s="984"/>
      <c r="AW44" s="984"/>
      <c r="AX44" s="984"/>
      <c r="AY44" s="984"/>
      <c r="AZ44" s="1054"/>
      <c r="BA44" s="1054"/>
      <c r="BB44" s="1054"/>
      <c r="BC44" s="1054"/>
      <c r="BD44" s="1054"/>
      <c r="BE44" s="985"/>
      <c r="BF44" s="985"/>
      <c r="BG44" s="985"/>
      <c r="BH44" s="985"/>
      <c r="BI44" s="986"/>
      <c r="BJ44" s="214"/>
      <c r="BK44" s="214"/>
      <c r="BL44" s="214"/>
      <c r="BM44" s="214"/>
      <c r="BN44" s="214"/>
      <c r="BO44" s="223"/>
      <c r="BP44" s="223"/>
      <c r="BQ44" s="220">
        <v>38</v>
      </c>
      <c r="BR44" s="221"/>
      <c r="BS44" s="1005"/>
      <c r="BT44" s="1006"/>
      <c r="BU44" s="1006"/>
      <c r="BV44" s="1006"/>
      <c r="BW44" s="1006"/>
      <c r="BX44" s="1006"/>
      <c r="BY44" s="1006"/>
      <c r="BZ44" s="1006"/>
      <c r="CA44" s="1006"/>
      <c r="CB44" s="1006"/>
      <c r="CC44" s="1006"/>
      <c r="CD44" s="1006"/>
      <c r="CE44" s="1006"/>
      <c r="CF44" s="1006"/>
      <c r="CG44" s="1027"/>
      <c r="CH44" s="1002"/>
      <c r="CI44" s="1003"/>
      <c r="CJ44" s="1003"/>
      <c r="CK44" s="1003"/>
      <c r="CL44" s="1004"/>
      <c r="CM44" s="1002"/>
      <c r="CN44" s="1003"/>
      <c r="CO44" s="1003"/>
      <c r="CP44" s="1003"/>
      <c r="CQ44" s="1004"/>
      <c r="CR44" s="1002"/>
      <c r="CS44" s="1003"/>
      <c r="CT44" s="1003"/>
      <c r="CU44" s="1003"/>
      <c r="CV44" s="1004"/>
      <c r="CW44" s="1002"/>
      <c r="CX44" s="1003"/>
      <c r="CY44" s="1003"/>
      <c r="CZ44" s="1003"/>
      <c r="DA44" s="1004"/>
      <c r="DB44" s="1002"/>
      <c r="DC44" s="1003"/>
      <c r="DD44" s="1003"/>
      <c r="DE44" s="1003"/>
      <c r="DF44" s="1004"/>
      <c r="DG44" s="1002"/>
      <c r="DH44" s="1003"/>
      <c r="DI44" s="1003"/>
      <c r="DJ44" s="1003"/>
      <c r="DK44" s="1004"/>
      <c r="DL44" s="1002"/>
      <c r="DM44" s="1003"/>
      <c r="DN44" s="1003"/>
      <c r="DO44" s="1003"/>
      <c r="DP44" s="1004"/>
      <c r="DQ44" s="1002"/>
      <c r="DR44" s="1003"/>
      <c r="DS44" s="1003"/>
      <c r="DT44" s="1003"/>
      <c r="DU44" s="1004"/>
      <c r="DV44" s="1005"/>
      <c r="DW44" s="1006"/>
      <c r="DX44" s="1006"/>
      <c r="DY44" s="1006"/>
      <c r="DZ44" s="1007"/>
      <c r="EA44" s="212"/>
    </row>
    <row r="45" spans="1:131" ht="26.25" customHeight="1" x14ac:dyDescent="0.15">
      <c r="A45" s="220">
        <v>18</v>
      </c>
      <c r="B45" s="1043"/>
      <c r="C45" s="1044"/>
      <c r="D45" s="1044"/>
      <c r="E45" s="1044"/>
      <c r="F45" s="1044"/>
      <c r="G45" s="1044"/>
      <c r="H45" s="1044"/>
      <c r="I45" s="1044"/>
      <c r="J45" s="1044"/>
      <c r="K45" s="1044"/>
      <c r="L45" s="1044"/>
      <c r="M45" s="1044"/>
      <c r="N45" s="1044"/>
      <c r="O45" s="1044"/>
      <c r="P45" s="1045"/>
      <c r="Q45" s="1051"/>
      <c r="R45" s="1052"/>
      <c r="S45" s="1052"/>
      <c r="T45" s="1052"/>
      <c r="U45" s="1052"/>
      <c r="V45" s="1052"/>
      <c r="W45" s="1052"/>
      <c r="X45" s="1052"/>
      <c r="Y45" s="1052"/>
      <c r="Z45" s="1052"/>
      <c r="AA45" s="1052"/>
      <c r="AB45" s="1052"/>
      <c r="AC45" s="1052"/>
      <c r="AD45" s="1052"/>
      <c r="AE45" s="1053"/>
      <c r="AF45" s="1048"/>
      <c r="AG45" s="1049"/>
      <c r="AH45" s="1049"/>
      <c r="AI45" s="1049"/>
      <c r="AJ45" s="1050"/>
      <c r="AK45" s="993"/>
      <c r="AL45" s="984"/>
      <c r="AM45" s="984"/>
      <c r="AN45" s="984"/>
      <c r="AO45" s="984"/>
      <c r="AP45" s="984"/>
      <c r="AQ45" s="984"/>
      <c r="AR45" s="984"/>
      <c r="AS45" s="984"/>
      <c r="AT45" s="984"/>
      <c r="AU45" s="984"/>
      <c r="AV45" s="984"/>
      <c r="AW45" s="984"/>
      <c r="AX45" s="984"/>
      <c r="AY45" s="984"/>
      <c r="AZ45" s="1054"/>
      <c r="BA45" s="1054"/>
      <c r="BB45" s="1054"/>
      <c r="BC45" s="1054"/>
      <c r="BD45" s="1054"/>
      <c r="BE45" s="985"/>
      <c r="BF45" s="985"/>
      <c r="BG45" s="985"/>
      <c r="BH45" s="985"/>
      <c r="BI45" s="986"/>
      <c r="BJ45" s="214"/>
      <c r="BK45" s="214"/>
      <c r="BL45" s="214"/>
      <c r="BM45" s="214"/>
      <c r="BN45" s="214"/>
      <c r="BO45" s="223"/>
      <c r="BP45" s="223"/>
      <c r="BQ45" s="220">
        <v>39</v>
      </c>
      <c r="BR45" s="221"/>
      <c r="BS45" s="1005"/>
      <c r="BT45" s="1006"/>
      <c r="BU45" s="1006"/>
      <c r="BV45" s="1006"/>
      <c r="BW45" s="1006"/>
      <c r="BX45" s="1006"/>
      <c r="BY45" s="1006"/>
      <c r="BZ45" s="1006"/>
      <c r="CA45" s="1006"/>
      <c r="CB45" s="1006"/>
      <c r="CC45" s="1006"/>
      <c r="CD45" s="1006"/>
      <c r="CE45" s="1006"/>
      <c r="CF45" s="1006"/>
      <c r="CG45" s="1027"/>
      <c r="CH45" s="1002"/>
      <c r="CI45" s="1003"/>
      <c r="CJ45" s="1003"/>
      <c r="CK45" s="1003"/>
      <c r="CL45" s="1004"/>
      <c r="CM45" s="1002"/>
      <c r="CN45" s="1003"/>
      <c r="CO45" s="1003"/>
      <c r="CP45" s="1003"/>
      <c r="CQ45" s="1004"/>
      <c r="CR45" s="1002"/>
      <c r="CS45" s="1003"/>
      <c r="CT45" s="1003"/>
      <c r="CU45" s="1003"/>
      <c r="CV45" s="1004"/>
      <c r="CW45" s="1002"/>
      <c r="CX45" s="1003"/>
      <c r="CY45" s="1003"/>
      <c r="CZ45" s="1003"/>
      <c r="DA45" s="1004"/>
      <c r="DB45" s="1002"/>
      <c r="DC45" s="1003"/>
      <c r="DD45" s="1003"/>
      <c r="DE45" s="1003"/>
      <c r="DF45" s="1004"/>
      <c r="DG45" s="1002"/>
      <c r="DH45" s="1003"/>
      <c r="DI45" s="1003"/>
      <c r="DJ45" s="1003"/>
      <c r="DK45" s="1004"/>
      <c r="DL45" s="1002"/>
      <c r="DM45" s="1003"/>
      <c r="DN45" s="1003"/>
      <c r="DO45" s="1003"/>
      <c r="DP45" s="1004"/>
      <c r="DQ45" s="1002"/>
      <c r="DR45" s="1003"/>
      <c r="DS45" s="1003"/>
      <c r="DT45" s="1003"/>
      <c r="DU45" s="1004"/>
      <c r="DV45" s="1005"/>
      <c r="DW45" s="1006"/>
      <c r="DX45" s="1006"/>
      <c r="DY45" s="1006"/>
      <c r="DZ45" s="1007"/>
      <c r="EA45" s="212"/>
    </row>
    <row r="46" spans="1:131" ht="26.25" customHeight="1" x14ac:dyDescent="0.15">
      <c r="A46" s="220">
        <v>19</v>
      </c>
      <c r="B46" s="1043"/>
      <c r="C46" s="1044"/>
      <c r="D46" s="1044"/>
      <c r="E46" s="1044"/>
      <c r="F46" s="1044"/>
      <c r="G46" s="1044"/>
      <c r="H46" s="1044"/>
      <c r="I46" s="1044"/>
      <c r="J46" s="1044"/>
      <c r="K46" s="1044"/>
      <c r="L46" s="1044"/>
      <c r="M46" s="1044"/>
      <c r="N46" s="1044"/>
      <c r="O46" s="1044"/>
      <c r="P46" s="1045"/>
      <c r="Q46" s="1051"/>
      <c r="R46" s="1052"/>
      <c r="S46" s="1052"/>
      <c r="T46" s="1052"/>
      <c r="U46" s="1052"/>
      <c r="V46" s="1052"/>
      <c r="W46" s="1052"/>
      <c r="X46" s="1052"/>
      <c r="Y46" s="1052"/>
      <c r="Z46" s="1052"/>
      <c r="AA46" s="1052"/>
      <c r="AB46" s="1052"/>
      <c r="AC46" s="1052"/>
      <c r="AD46" s="1052"/>
      <c r="AE46" s="1053"/>
      <c r="AF46" s="1048"/>
      <c r="AG46" s="1049"/>
      <c r="AH46" s="1049"/>
      <c r="AI46" s="1049"/>
      <c r="AJ46" s="1050"/>
      <c r="AK46" s="993"/>
      <c r="AL46" s="984"/>
      <c r="AM46" s="984"/>
      <c r="AN46" s="984"/>
      <c r="AO46" s="984"/>
      <c r="AP46" s="984"/>
      <c r="AQ46" s="984"/>
      <c r="AR46" s="984"/>
      <c r="AS46" s="984"/>
      <c r="AT46" s="984"/>
      <c r="AU46" s="984"/>
      <c r="AV46" s="984"/>
      <c r="AW46" s="984"/>
      <c r="AX46" s="984"/>
      <c r="AY46" s="984"/>
      <c r="AZ46" s="1054"/>
      <c r="BA46" s="1054"/>
      <c r="BB46" s="1054"/>
      <c r="BC46" s="1054"/>
      <c r="BD46" s="1054"/>
      <c r="BE46" s="985"/>
      <c r="BF46" s="985"/>
      <c r="BG46" s="985"/>
      <c r="BH46" s="985"/>
      <c r="BI46" s="986"/>
      <c r="BJ46" s="214"/>
      <c r="BK46" s="214"/>
      <c r="BL46" s="214"/>
      <c r="BM46" s="214"/>
      <c r="BN46" s="214"/>
      <c r="BO46" s="223"/>
      <c r="BP46" s="223"/>
      <c r="BQ46" s="220">
        <v>40</v>
      </c>
      <c r="BR46" s="221"/>
      <c r="BS46" s="1005"/>
      <c r="BT46" s="1006"/>
      <c r="BU46" s="1006"/>
      <c r="BV46" s="1006"/>
      <c r="BW46" s="1006"/>
      <c r="BX46" s="1006"/>
      <c r="BY46" s="1006"/>
      <c r="BZ46" s="1006"/>
      <c r="CA46" s="1006"/>
      <c r="CB46" s="1006"/>
      <c r="CC46" s="1006"/>
      <c r="CD46" s="1006"/>
      <c r="CE46" s="1006"/>
      <c r="CF46" s="1006"/>
      <c r="CG46" s="1027"/>
      <c r="CH46" s="1002"/>
      <c r="CI46" s="1003"/>
      <c r="CJ46" s="1003"/>
      <c r="CK46" s="1003"/>
      <c r="CL46" s="1004"/>
      <c r="CM46" s="1002"/>
      <c r="CN46" s="1003"/>
      <c r="CO46" s="1003"/>
      <c r="CP46" s="1003"/>
      <c r="CQ46" s="1004"/>
      <c r="CR46" s="1002"/>
      <c r="CS46" s="1003"/>
      <c r="CT46" s="1003"/>
      <c r="CU46" s="1003"/>
      <c r="CV46" s="1004"/>
      <c r="CW46" s="1002"/>
      <c r="CX46" s="1003"/>
      <c r="CY46" s="1003"/>
      <c r="CZ46" s="1003"/>
      <c r="DA46" s="1004"/>
      <c r="DB46" s="1002"/>
      <c r="DC46" s="1003"/>
      <c r="DD46" s="1003"/>
      <c r="DE46" s="1003"/>
      <c r="DF46" s="1004"/>
      <c r="DG46" s="1002"/>
      <c r="DH46" s="1003"/>
      <c r="DI46" s="1003"/>
      <c r="DJ46" s="1003"/>
      <c r="DK46" s="1004"/>
      <c r="DL46" s="1002"/>
      <c r="DM46" s="1003"/>
      <c r="DN46" s="1003"/>
      <c r="DO46" s="1003"/>
      <c r="DP46" s="1004"/>
      <c r="DQ46" s="1002"/>
      <c r="DR46" s="1003"/>
      <c r="DS46" s="1003"/>
      <c r="DT46" s="1003"/>
      <c r="DU46" s="1004"/>
      <c r="DV46" s="1005"/>
      <c r="DW46" s="1006"/>
      <c r="DX46" s="1006"/>
      <c r="DY46" s="1006"/>
      <c r="DZ46" s="1007"/>
      <c r="EA46" s="212"/>
    </row>
    <row r="47" spans="1:131" ht="26.25" customHeight="1" x14ac:dyDescent="0.15">
      <c r="A47" s="220">
        <v>20</v>
      </c>
      <c r="B47" s="1043"/>
      <c r="C47" s="1044"/>
      <c r="D47" s="1044"/>
      <c r="E47" s="1044"/>
      <c r="F47" s="1044"/>
      <c r="G47" s="1044"/>
      <c r="H47" s="1044"/>
      <c r="I47" s="1044"/>
      <c r="J47" s="1044"/>
      <c r="K47" s="1044"/>
      <c r="L47" s="1044"/>
      <c r="M47" s="1044"/>
      <c r="N47" s="1044"/>
      <c r="O47" s="1044"/>
      <c r="P47" s="1045"/>
      <c r="Q47" s="1051"/>
      <c r="R47" s="1052"/>
      <c r="S47" s="1052"/>
      <c r="T47" s="1052"/>
      <c r="U47" s="1052"/>
      <c r="V47" s="1052"/>
      <c r="W47" s="1052"/>
      <c r="X47" s="1052"/>
      <c r="Y47" s="1052"/>
      <c r="Z47" s="1052"/>
      <c r="AA47" s="1052"/>
      <c r="AB47" s="1052"/>
      <c r="AC47" s="1052"/>
      <c r="AD47" s="1052"/>
      <c r="AE47" s="1053"/>
      <c r="AF47" s="1048"/>
      <c r="AG47" s="1049"/>
      <c r="AH47" s="1049"/>
      <c r="AI47" s="1049"/>
      <c r="AJ47" s="1050"/>
      <c r="AK47" s="993"/>
      <c r="AL47" s="984"/>
      <c r="AM47" s="984"/>
      <c r="AN47" s="984"/>
      <c r="AO47" s="984"/>
      <c r="AP47" s="984"/>
      <c r="AQ47" s="984"/>
      <c r="AR47" s="984"/>
      <c r="AS47" s="984"/>
      <c r="AT47" s="984"/>
      <c r="AU47" s="984"/>
      <c r="AV47" s="984"/>
      <c r="AW47" s="984"/>
      <c r="AX47" s="984"/>
      <c r="AY47" s="984"/>
      <c r="AZ47" s="1054"/>
      <c r="BA47" s="1054"/>
      <c r="BB47" s="1054"/>
      <c r="BC47" s="1054"/>
      <c r="BD47" s="1054"/>
      <c r="BE47" s="985"/>
      <c r="BF47" s="985"/>
      <c r="BG47" s="985"/>
      <c r="BH47" s="985"/>
      <c r="BI47" s="986"/>
      <c r="BJ47" s="214"/>
      <c r="BK47" s="214"/>
      <c r="BL47" s="214"/>
      <c r="BM47" s="214"/>
      <c r="BN47" s="214"/>
      <c r="BO47" s="223"/>
      <c r="BP47" s="223"/>
      <c r="BQ47" s="220">
        <v>41</v>
      </c>
      <c r="BR47" s="221"/>
      <c r="BS47" s="1005"/>
      <c r="BT47" s="1006"/>
      <c r="BU47" s="1006"/>
      <c r="BV47" s="1006"/>
      <c r="BW47" s="1006"/>
      <c r="BX47" s="1006"/>
      <c r="BY47" s="1006"/>
      <c r="BZ47" s="1006"/>
      <c r="CA47" s="1006"/>
      <c r="CB47" s="1006"/>
      <c r="CC47" s="1006"/>
      <c r="CD47" s="1006"/>
      <c r="CE47" s="1006"/>
      <c r="CF47" s="1006"/>
      <c r="CG47" s="1027"/>
      <c r="CH47" s="1002"/>
      <c r="CI47" s="1003"/>
      <c r="CJ47" s="1003"/>
      <c r="CK47" s="1003"/>
      <c r="CL47" s="1004"/>
      <c r="CM47" s="1002"/>
      <c r="CN47" s="1003"/>
      <c r="CO47" s="1003"/>
      <c r="CP47" s="1003"/>
      <c r="CQ47" s="1004"/>
      <c r="CR47" s="1002"/>
      <c r="CS47" s="1003"/>
      <c r="CT47" s="1003"/>
      <c r="CU47" s="1003"/>
      <c r="CV47" s="1004"/>
      <c r="CW47" s="1002"/>
      <c r="CX47" s="1003"/>
      <c r="CY47" s="1003"/>
      <c r="CZ47" s="1003"/>
      <c r="DA47" s="1004"/>
      <c r="DB47" s="1002"/>
      <c r="DC47" s="1003"/>
      <c r="DD47" s="1003"/>
      <c r="DE47" s="1003"/>
      <c r="DF47" s="1004"/>
      <c r="DG47" s="1002"/>
      <c r="DH47" s="1003"/>
      <c r="DI47" s="1003"/>
      <c r="DJ47" s="1003"/>
      <c r="DK47" s="1004"/>
      <c r="DL47" s="1002"/>
      <c r="DM47" s="1003"/>
      <c r="DN47" s="1003"/>
      <c r="DO47" s="1003"/>
      <c r="DP47" s="1004"/>
      <c r="DQ47" s="1002"/>
      <c r="DR47" s="1003"/>
      <c r="DS47" s="1003"/>
      <c r="DT47" s="1003"/>
      <c r="DU47" s="1004"/>
      <c r="DV47" s="1005"/>
      <c r="DW47" s="1006"/>
      <c r="DX47" s="1006"/>
      <c r="DY47" s="1006"/>
      <c r="DZ47" s="1007"/>
      <c r="EA47" s="212"/>
    </row>
    <row r="48" spans="1:131" ht="26.25" customHeight="1" x14ac:dyDescent="0.15">
      <c r="A48" s="220">
        <v>21</v>
      </c>
      <c r="B48" s="1043"/>
      <c r="C48" s="1044"/>
      <c r="D48" s="1044"/>
      <c r="E48" s="1044"/>
      <c r="F48" s="1044"/>
      <c r="G48" s="1044"/>
      <c r="H48" s="1044"/>
      <c r="I48" s="1044"/>
      <c r="J48" s="1044"/>
      <c r="K48" s="1044"/>
      <c r="L48" s="1044"/>
      <c r="M48" s="1044"/>
      <c r="N48" s="1044"/>
      <c r="O48" s="1044"/>
      <c r="P48" s="1045"/>
      <c r="Q48" s="1051"/>
      <c r="R48" s="1052"/>
      <c r="S48" s="1052"/>
      <c r="T48" s="1052"/>
      <c r="U48" s="1052"/>
      <c r="V48" s="1052"/>
      <c r="W48" s="1052"/>
      <c r="X48" s="1052"/>
      <c r="Y48" s="1052"/>
      <c r="Z48" s="1052"/>
      <c r="AA48" s="1052"/>
      <c r="AB48" s="1052"/>
      <c r="AC48" s="1052"/>
      <c r="AD48" s="1052"/>
      <c r="AE48" s="1053"/>
      <c r="AF48" s="1048"/>
      <c r="AG48" s="1049"/>
      <c r="AH48" s="1049"/>
      <c r="AI48" s="1049"/>
      <c r="AJ48" s="1050"/>
      <c r="AK48" s="993"/>
      <c r="AL48" s="984"/>
      <c r="AM48" s="984"/>
      <c r="AN48" s="984"/>
      <c r="AO48" s="984"/>
      <c r="AP48" s="984"/>
      <c r="AQ48" s="984"/>
      <c r="AR48" s="984"/>
      <c r="AS48" s="984"/>
      <c r="AT48" s="984"/>
      <c r="AU48" s="984"/>
      <c r="AV48" s="984"/>
      <c r="AW48" s="984"/>
      <c r="AX48" s="984"/>
      <c r="AY48" s="984"/>
      <c r="AZ48" s="1054"/>
      <c r="BA48" s="1054"/>
      <c r="BB48" s="1054"/>
      <c r="BC48" s="1054"/>
      <c r="BD48" s="1054"/>
      <c r="BE48" s="985"/>
      <c r="BF48" s="985"/>
      <c r="BG48" s="985"/>
      <c r="BH48" s="985"/>
      <c r="BI48" s="986"/>
      <c r="BJ48" s="214"/>
      <c r="BK48" s="214"/>
      <c r="BL48" s="214"/>
      <c r="BM48" s="214"/>
      <c r="BN48" s="214"/>
      <c r="BO48" s="223"/>
      <c r="BP48" s="223"/>
      <c r="BQ48" s="220">
        <v>42</v>
      </c>
      <c r="BR48" s="221"/>
      <c r="BS48" s="1005"/>
      <c r="BT48" s="1006"/>
      <c r="BU48" s="1006"/>
      <c r="BV48" s="1006"/>
      <c r="BW48" s="1006"/>
      <c r="BX48" s="1006"/>
      <c r="BY48" s="1006"/>
      <c r="BZ48" s="1006"/>
      <c r="CA48" s="1006"/>
      <c r="CB48" s="1006"/>
      <c r="CC48" s="1006"/>
      <c r="CD48" s="1006"/>
      <c r="CE48" s="1006"/>
      <c r="CF48" s="1006"/>
      <c r="CG48" s="1027"/>
      <c r="CH48" s="1002"/>
      <c r="CI48" s="1003"/>
      <c r="CJ48" s="1003"/>
      <c r="CK48" s="1003"/>
      <c r="CL48" s="1004"/>
      <c r="CM48" s="1002"/>
      <c r="CN48" s="1003"/>
      <c r="CO48" s="1003"/>
      <c r="CP48" s="1003"/>
      <c r="CQ48" s="1004"/>
      <c r="CR48" s="1002"/>
      <c r="CS48" s="1003"/>
      <c r="CT48" s="1003"/>
      <c r="CU48" s="1003"/>
      <c r="CV48" s="1004"/>
      <c r="CW48" s="1002"/>
      <c r="CX48" s="1003"/>
      <c r="CY48" s="1003"/>
      <c r="CZ48" s="1003"/>
      <c r="DA48" s="1004"/>
      <c r="DB48" s="1002"/>
      <c r="DC48" s="1003"/>
      <c r="DD48" s="1003"/>
      <c r="DE48" s="1003"/>
      <c r="DF48" s="1004"/>
      <c r="DG48" s="1002"/>
      <c r="DH48" s="1003"/>
      <c r="DI48" s="1003"/>
      <c r="DJ48" s="1003"/>
      <c r="DK48" s="1004"/>
      <c r="DL48" s="1002"/>
      <c r="DM48" s="1003"/>
      <c r="DN48" s="1003"/>
      <c r="DO48" s="1003"/>
      <c r="DP48" s="1004"/>
      <c r="DQ48" s="1002"/>
      <c r="DR48" s="1003"/>
      <c r="DS48" s="1003"/>
      <c r="DT48" s="1003"/>
      <c r="DU48" s="1004"/>
      <c r="DV48" s="1005"/>
      <c r="DW48" s="1006"/>
      <c r="DX48" s="1006"/>
      <c r="DY48" s="1006"/>
      <c r="DZ48" s="1007"/>
      <c r="EA48" s="212"/>
    </row>
    <row r="49" spans="1:131" ht="26.25" customHeight="1" x14ac:dyDescent="0.15">
      <c r="A49" s="220">
        <v>22</v>
      </c>
      <c r="B49" s="1043"/>
      <c r="C49" s="1044"/>
      <c r="D49" s="1044"/>
      <c r="E49" s="1044"/>
      <c r="F49" s="1044"/>
      <c r="G49" s="1044"/>
      <c r="H49" s="1044"/>
      <c r="I49" s="1044"/>
      <c r="J49" s="1044"/>
      <c r="K49" s="1044"/>
      <c r="L49" s="1044"/>
      <c r="M49" s="1044"/>
      <c r="N49" s="1044"/>
      <c r="O49" s="1044"/>
      <c r="P49" s="1045"/>
      <c r="Q49" s="1051"/>
      <c r="R49" s="1052"/>
      <c r="S49" s="1052"/>
      <c r="T49" s="1052"/>
      <c r="U49" s="1052"/>
      <c r="V49" s="1052"/>
      <c r="W49" s="1052"/>
      <c r="X49" s="1052"/>
      <c r="Y49" s="1052"/>
      <c r="Z49" s="1052"/>
      <c r="AA49" s="1052"/>
      <c r="AB49" s="1052"/>
      <c r="AC49" s="1052"/>
      <c r="AD49" s="1052"/>
      <c r="AE49" s="1053"/>
      <c r="AF49" s="1048"/>
      <c r="AG49" s="1049"/>
      <c r="AH49" s="1049"/>
      <c r="AI49" s="1049"/>
      <c r="AJ49" s="1050"/>
      <c r="AK49" s="993"/>
      <c r="AL49" s="984"/>
      <c r="AM49" s="984"/>
      <c r="AN49" s="984"/>
      <c r="AO49" s="984"/>
      <c r="AP49" s="984"/>
      <c r="AQ49" s="984"/>
      <c r="AR49" s="984"/>
      <c r="AS49" s="984"/>
      <c r="AT49" s="984"/>
      <c r="AU49" s="984"/>
      <c r="AV49" s="984"/>
      <c r="AW49" s="984"/>
      <c r="AX49" s="984"/>
      <c r="AY49" s="984"/>
      <c r="AZ49" s="1054"/>
      <c r="BA49" s="1054"/>
      <c r="BB49" s="1054"/>
      <c r="BC49" s="1054"/>
      <c r="BD49" s="1054"/>
      <c r="BE49" s="985"/>
      <c r="BF49" s="985"/>
      <c r="BG49" s="985"/>
      <c r="BH49" s="985"/>
      <c r="BI49" s="986"/>
      <c r="BJ49" s="214"/>
      <c r="BK49" s="214"/>
      <c r="BL49" s="214"/>
      <c r="BM49" s="214"/>
      <c r="BN49" s="214"/>
      <c r="BO49" s="223"/>
      <c r="BP49" s="223"/>
      <c r="BQ49" s="220">
        <v>43</v>
      </c>
      <c r="BR49" s="221"/>
      <c r="BS49" s="1005"/>
      <c r="BT49" s="1006"/>
      <c r="BU49" s="1006"/>
      <c r="BV49" s="1006"/>
      <c r="BW49" s="1006"/>
      <c r="BX49" s="1006"/>
      <c r="BY49" s="1006"/>
      <c r="BZ49" s="1006"/>
      <c r="CA49" s="1006"/>
      <c r="CB49" s="1006"/>
      <c r="CC49" s="1006"/>
      <c r="CD49" s="1006"/>
      <c r="CE49" s="1006"/>
      <c r="CF49" s="1006"/>
      <c r="CG49" s="1027"/>
      <c r="CH49" s="1002"/>
      <c r="CI49" s="1003"/>
      <c r="CJ49" s="1003"/>
      <c r="CK49" s="1003"/>
      <c r="CL49" s="1004"/>
      <c r="CM49" s="1002"/>
      <c r="CN49" s="1003"/>
      <c r="CO49" s="1003"/>
      <c r="CP49" s="1003"/>
      <c r="CQ49" s="1004"/>
      <c r="CR49" s="1002"/>
      <c r="CS49" s="1003"/>
      <c r="CT49" s="1003"/>
      <c r="CU49" s="1003"/>
      <c r="CV49" s="1004"/>
      <c r="CW49" s="1002"/>
      <c r="CX49" s="1003"/>
      <c r="CY49" s="1003"/>
      <c r="CZ49" s="1003"/>
      <c r="DA49" s="1004"/>
      <c r="DB49" s="1002"/>
      <c r="DC49" s="1003"/>
      <c r="DD49" s="1003"/>
      <c r="DE49" s="1003"/>
      <c r="DF49" s="1004"/>
      <c r="DG49" s="1002"/>
      <c r="DH49" s="1003"/>
      <c r="DI49" s="1003"/>
      <c r="DJ49" s="1003"/>
      <c r="DK49" s="1004"/>
      <c r="DL49" s="1002"/>
      <c r="DM49" s="1003"/>
      <c r="DN49" s="1003"/>
      <c r="DO49" s="1003"/>
      <c r="DP49" s="1004"/>
      <c r="DQ49" s="1002"/>
      <c r="DR49" s="1003"/>
      <c r="DS49" s="1003"/>
      <c r="DT49" s="1003"/>
      <c r="DU49" s="1004"/>
      <c r="DV49" s="1005"/>
      <c r="DW49" s="1006"/>
      <c r="DX49" s="1006"/>
      <c r="DY49" s="1006"/>
      <c r="DZ49" s="1007"/>
      <c r="EA49" s="212"/>
    </row>
    <row r="50" spans="1:131" ht="26.25" customHeight="1" x14ac:dyDescent="0.15">
      <c r="A50" s="220">
        <v>23</v>
      </c>
      <c r="B50" s="1043"/>
      <c r="C50" s="1044"/>
      <c r="D50" s="1044"/>
      <c r="E50" s="1044"/>
      <c r="F50" s="1044"/>
      <c r="G50" s="1044"/>
      <c r="H50" s="1044"/>
      <c r="I50" s="1044"/>
      <c r="J50" s="1044"/>
      <c r="K50" s="1044"/>
      <c r="L50" s="1044"/>
      <c r="M50" s="1044"/>
      <c r="N50" s="1044"/>
      <c r="O50" s="1044"/>
      <c r="P50" s="1045"/>
      <c r="Q50" s="1046"/>
      <c r="R50" s="1038"/>
      <c r="S50" s="1038"/>
      <c r="T50" s="1038"/>
      <c r="U50" s="1038"/>
      <c r="V50" s="1038"/>
      <c r="W50" s="1038"/>
      <c r="X50" s="1038"/>
      <c r="Y50" s="1038"/>
      <c r="Z50" s="1038"/>
      <c r="AA50" s="1038"/>
      <c r="AB50" s="1038"/>
      <c r="AC50" s="1038"/>
      <c r="AD50" s="1038"/>
      <c r="AE50" s="1047"/>
      <c r="AF50" s="1048"/>
      <c r="AG50" s="1049"/>
      <c r="AH50" s="1049"/>
      <c r="AI50" s="1049"/>
      <c r="AJ50" s="1050"/>
      <c r="AK50" s="1037"/>
      <c r="AL50" s="1038"/>
      <c r="AM50" s="1038"/>
      <c r="AN50" s="1038"/>
      <c r="AO50" s="1038"/>
      <c r="AP50" s="1038"/>
      <c r="AQ50" s="1038"/>
      <c r="AR50" s="1038"/>
      <c r="AS50" s="1038"/>
      <c r="AT50" s="1038"/>
      <c r="AU50" s="1038"/>
      <c r="AV50" s="1038"/>
      <c r="AW50" s="1038"/>
      <c r="AX50" s="1038"/>
      <c r="AY50" s="1038"/>
      <c r="AZ50" s="1039"/>
      <c r="BA50" s="1039"/>
      <c r="BB50" s="1039"/>
      <c r="BC50" s="1039"/>
      <c r="BD50" s="1039"/>
      <c r="BE50" s="985"/>
      <c r="BF50" s="985"/>
      <c r="BG50" s="985"/>
      <c r="BH50" s="985"/>
      <c r="BI50" s="986"/>
      <c r="BJ50" s="214"/>
      <c r="BK50" s="214"/>
      <c r="BL50" s="214"/>
      <c r="BM50" s="214"/>
      <c r="BN50" s="214"/>
      <c r="BO50" s="223"/>
      <c r="BP50" s="223"/>
      <c r="BQ50" s="220">
        <v>44</v>
      </c>
      <c r="BR50" s="221"/>
      <c r="BS50" s="1005"/>
      <c r="BT50" s="1006"/>
      <c r="BU50" s="1006"/>
      <c r="BV50" s="1006"/>
      <c r="BW50" s="1006"/>
      <c r="BX50" s="1006"/>
      <c r="BY50" s="1006"/>
      <c r="BZ50" s="1006"/>
      <c r="CA50" s="1006"/>
      <c r="CB50" s="1006"/>
      <c r="CC50" s="1006"/>
      <c r="CD50" s="1006"/>
      <c r="CE50" s="1006"/>
      <c r="CF50" s="1006"/>
      <c r="CG50" s="1027"/>
      <c r="CH50" s="1002"/>
      <c r="CI50" s="1003"/>
      <c r="CJ50" s="1003"/>
      <c r="CK50" s="1003"/>
      <c r="CL50" s="1004"/>
      <c r="CM50" s="1002"/>
      <c r="CN50" s="1003"/>
      <c r="CO50" s="1003"/>
      <c r="CP50" s="1003"/>
      <c r="CQ50" s="1004"/>
      <c r="CR50" s="1002"/>
      <c r="CS50" s="1003"/>
      <c r="CT50" s="1003"/>
      <c r="CU50" s="1003"/>
      <c r="CV50" s="1004"/>
      <c r="CW50" s="1002"/>
      <c r="CX50" s="1003"/>
      <c r="CY50" s="1003"/>
      <c r="CZ50" s="1003"/>
      <c r="DA50" s="1004"/>
      <c r="DB50" s="1002"/>
      <c r="DC50" s="1003"/>
      <c r="DD50" s="1003"/>
      <c r="DE50" s="1003"/>
      <c r="DF50" s="1004"/>
      <c r="DG50" s="1002"/>
      <c r="DH50" s="1003"/>
      <c r="DI50" s="1003"/>
      <c r="DJ50" s="1003"/>
      <c r="DK50" s="1004"/>
      <c r="DL50" s="1002"/>
      <c r="DM50" s="1003"/>
      <c r="DN50" s="1003"/>
      <c r="DO50" s="1003"/>
      <c r="DP50" s="1004"/>
      <c r="DQ50" s="1002"/>
      <c r="DR50" s="1003"/>
      <c r="DS50" s="1003"/>
      <c r="DT50" s="1003"/>
      <c r="DU50" s="1004"/>
      <c r="DV50" s="1005"/>
      <c r="DW50" s="1006"/>
      <c r="DX50" s="1006"/>
      <c r="DY50" s="1006"/>
      <c r="DZ50" s="1007"/>
      <c r="EA50" s="212"/>
    </row>
    <row r="51" spans="1:131" ht="26.25" customHeight="1" x14ac:dyDescent="0.15">
      <c r="A51" s="220">
        <v>24</v>
      </c>
      <c r="B51" s="1043"/>
      <c r="C51" s="1044"/>
      <c r="D51" s="1044"/>
      <c r="E51" s="1044"/>
      <c r="F51" s="1044"/>
      <c r="G51" s="1044"/>
      <c r="H51" s="1044"/>
      <c r="I51" s="1044"/>
      <c r="J51" s="1044"/>
      <c r="K51" s="1044"/>
      <c r="L51" s="1044"/>
      <c r="M51" s="1044"/>
      <c r="N51" s="1044"/>
      <c r="O51" s="1044"/>
      <c r="P51" s="1045"/>
      <c r="Q51" s="1046"/>
      <c r="R51" s="1038"/>
      <c r="S51" s="1038"/>
      <c r="T51" s="1038"/>
      <c r="U51" s="1038"/>
      <c r="V51" s="1038"/>
      <c r="W51" s="1038"/>
      <c r="X51" s="1038"/>
      <c r="Y51" s="1038"/>
      <c r="Z51" s="1038"/>
      <c r="AA51" s="1038"/>
      <c r="AB51" s="1038"/>
      <c r="AC51" s="1038"/>
      <c r="AD51" s="1038"/>
      <c r="AE51" s="1047"/>
      <c r="AF51" s="1048"/>
      <c r="AG51" s="1049"/>
      <c r="AH51" s="1049"/>
      <c r="AI51" s="1049"/>
      <c r="AJ51" s="1050"/>
      <c r="AK51" s="1037"/>
      <c r="AL51" s="1038"/>
      <c r="AM51" s="1038"/>
      <c r="AN51" s="1038"/>
      <c r="AO51" s="1038"/>
      <c r="AP51" s="1038"/>
      <c r="AQ51" s="1038"/>
      <c r="AR51" s="1038"/>
      <c r="AS51" s="1038"/>
      <c r="AT51" s="1038"/>
      <c r="AU51" s="1038"/>
      <c r="AV51" s="1038"/>
      <c r="AW51" s="1038"/>
      <c r="AX51" s="1038"/>
      <c r="AY51" s="1038"/>
      <c r="AZ51" s="1039"/>
      <c r="BA51" s="1039"/>
      <c r="BB51" s="1039"/>
      <c r="BC51" s="1039"/>
      <c r="BD51" s="1039"/>
      <c r="BE51" s="985"/>
      <c r="BF51" s="985"/>
      <c r="BG51" s="985"/>
      <c r="BH51" s="985"/>
      <c r="BI51" s="986"/>
      <c r="BJ51" s="214"/>
      <c r="BK51" s="214"/>
      <c r="BL51" s="214"/>
      <c r="BM51" s="214"/>
      <c r="BN51" s="214"/>
      <c r="BO51" s="223"/>
      <c r="BP51" s="223"/>
      <c r="BQ51" s="220">
        <v>45</v>
      </c>
      <c r="BR51" s="221"/>
      <c r="BS51" s="1005"/>
      <c r="BT51" s="1006"/>
      <c r="BU51" s="1006"/>
      <c r="BV51" s="1006"/>
      <c r="BW51" s="1006"/>
      <c r="BX51" s="1006"/>
      <c r="BY51" s="1006"/>
      <c r="BZ51" s="1006"/>
      <c r="CA51" s="1006"/>
      <c r="CB51" s="1006"/>
      <c r="CC51" s="1006"/>
      <c r="CD51" s="1006"/>
      <c r="CE51" s="1006"/>
      <c r="CF51" s="1006"/>
      <c r="CG51" s="1027"/>
      <c r="CH51" s="1002"/>
      <c r="CI51" s="1003"/>
      <c r="CJ51" s="1003"/>
      <c r="CK51" s="1003"/>
      <c r="CL51" s="1004"/>
      <c r="CM51" s="1002"/>
      <c r="CN51" s="1003"/>
      <c r="CO51" s="1003"/>
      <c r="CP51" s="1003"/>
      <c r="CQ51" s="1004"/>
      <c r="CR51" s="1002"/>
      <c r="CS51" s="1003"/>
      <c r="CT51" s="1003"/>
      <c r="CU51" s="1003"/>
      <c r="CV51" s="1004"/>
      <c r="CW51" s="1002"/>
      <c r="CX51" s="1003"/>
      <c r="CY51" s="1003"/>
      <c r="CZ51" s="1003"/>
      <c r="DA51" s="1004"/>
      <c r="DB51" s="1002"/>
      <c r="DC51" s="1003"/>
      <c r="DD51" s="1003"/>
      <c r="DE51" s="1003"/>
      <c r="DF51" s="1004"/>
      <c r="DG51" s="1002"/>
      <c r="DH51" s="1003"/>
      <c r="DI51" s="1003"/>
      <c r="DJ51" s="1003"/>
      <c r="DK51" s="1004"/>
      <c r="DL51" s="1002"/>
      <c r="DM51" s="1003"/>
      <c r="DN51" s="1003"/>
      <c r="DO51" s="1003"/>
      <c r="DP51" s="1004"/>
      <c r="DQ51" s="1002"/>
      <c r="DR51" s="1003"/>
      <c r="DS51" s="1003"/>
      <c r="DT51" s="1003"/>
      <c r="DU51" s="1004"/>
      <c r="DV51" s="1005"/>
      <c r="DW51" s="1006"/>
      <c r="DX51" s="1006"/>
      <c r="DY51" s="1006"/>
      <c r="DZ51" s="1007"/>
      <c r="EA51" s="212"/>
    </row>
    <row r="52" spans="1:131" ht="26.25" customHeight="1" x14ac:dyDescent="0.15">
      <c r="A52" s="220">
        <v>25</v>
      </c>
      <c r="B52" s="1043"/>
      <c r="C52" s="1044"/>
      <c r="D52" s="1044"/>
      <c r="E52" s="1044"/>
      <c r="F52" s="1044"/>
      <c r="G52" s="1044"/>
      <c r="H52" s="1044"/>
      <c r="I52" s="1044"/>
      <c r="J52" s="1044"/>
      <c r="K52" s="1044"/>
      <c r="L52" s="1044"/>
      <c r="M52" s="1044"/>
      <c r="N52" s="1044"/>
      <c r="O52" s="1044"/>
      <c r="P52" s="1045"/>
      <c r="Q52" s="1046"/>
      <c r="R52" s="1038"/>
      <c r="S52" s="1038"/>
      <c r="T52" s="1038"/>
      <c r="U52" s="1038"/>
      <c r="V52" s="1038"/>
      <c r="W52" s="1038"/>
      <c r="X52" s="1038"/>
      <c r="Y52" s="1038"/>
      <c r="Z52" s="1038"/>
      <c r="AA52" s="1038"/>
      <c r="AB52" s="1038"/>
      <c r="AC52" s="1038"/>
      <c r="AD52" s="1038"/>
      <c r="AE52" s="1047"/>
      <c r="AF52" s="1048"/>
      <c r="AG52" s="1049"/>
      <c r="AH52" s="1049"/>
      <c r="AI52" s="1049"/>
      <c r="AJ52" s="1050"/>
      <c r="AK52" s="1037"/>
      <c r="AL52" s="1038"/>
      <c r="AM52" s="1038"/>
      <c r="AN52" s="1038"/>
      <c r="AO52" s="1038"/>
      <c r="AP52" s="1038"/>
      <c r="AQ52" s="1038"/>
      <c r="AR52" s="1038"/>
      <c r="AS52" s="1038"/>
      <c r="AT52" s="1038"/>
      <c r="AU52" s="1038"/>
      <c r="AV52" s="1038"/>
      <c r="AW52" s="1038"/>
      <c r="AX52" s="1038"/>
      <c r="AY52" s="1038"/>
      <c r="AZ52" s="1039"/>
      <c r="BA52" s="1039"/>
      <c r="BB52" s="1039"/>
      <c r="BC52" s="1039"/>
      <c r="BD52" s="1039"/>
      <c r="BE52" s="985"/>
      <c r="BF52" s="985"/>
      <c r="BG52" s="985"/>
      <c r="BH52" s="985"/>
      <c r="BI52" s="986"/>
      <c r="BJ52" s="214"/>
      <c r="BK52" s="214"/>
      <c r="BL52" s="214"/>
      <c r="BM52" s="214"/>
      <c r="BN52" s="214"/>
      <c r="BO52" s="223"/>
      <c r="BP52" s="223"/>
      <c r="BQ52" s="220">
        <v>46</v>
      </c>
      <c r="BR52" s="221"/>
      <c r="BS52" s="1005"/>
      <c r="BT52" s="1006"/>
      <c r="BU52" s="1006"/>
      <c r="BV52" s="1006"/>
      <c r="BW52" s="1006"/>
      <c r="BX52" s="1006"/>
      <c r="BY52" s="1006"/>
      <c r="BZ52" s="1006"/>
      <c r="CA52" s="1006"/>
      <c r="CB52" s="1006"/>
      <c r="CC52" s="1006"/>
      <c r="CD52" s="1006"/>
      <c r="CE52" s="1006"/>
      <c r="CF52" s="1006"/>
      <c r="CG52" s="1027"/>
      <c r="CH52" s="1002"/>
      <c r="CI52" s="1003"/>
      <c r="CJ52" s="1003"/>
      <c r="CK52" s="1003"/>
      <c r="CL52" s="1004"/>
      <c r="CM52" s="1002"/>
      <c r="CN52" s="1003"/>
      <c r="CO52" s="1003"/>
      <c r="CP52" s="1003"/>
      <c r="CQ52" s="1004"/>
      <c r="CR52" s="1002"/>
      <c r="CS52" s="1003"/>
      <c r="CT52" s="1003"/>
      <c r="CU52" s="1003"/>
      <c r="CV52" s="1004"/>
      <c r="CW52" s="1002"/>
      <c r="CX52" s="1003"/>
      <c r="CY52" s="1003"/>
      <c r="CZ52" s="1003"/>
      <c r="DA52" s="1004"/>
      <c r="DB52" s="1002"/>
      <c r="DC52" s="1003"/>
      <c r="DD52" s="1003"/>
      <c r="DE52" s="1003"/>
      <c r="DF52" s="1004"/>
      <c r="DG52" s="1002"/>
      <c r="DH52" s="1003"/>
      <c r="DI52" s="1003"/>
      <c r="DJ52" s="1003"/>
      <c r="DK52" s="1004"/>
      <c r="DL52" s="1002"/>
      <c r="DM52" s="1003"/>
      <c r="DN52" s="1003"/>
      <c r="DO52" s="1003"/>
      <c r="DP52" s="1004"/>
      <c r="DQ52" s="1002"/>
      <c r="DR52" s="1003"/>
      <c r="DS52" s="1003"/>
      <c r="DT52" s="1003"/>
      <c r="DU52" s="1004"/>
      <c r="DV52" s="1005"/>
      <c r="DW52" s="1006"/>
      <c r="DX52" s="1006"/>
      <c r="DY52" s="1006"/>
      <c r="DZ52" s="1007"/>
      <c r="EA52" s="212"/>
    </row>
    <row r="53" spans="1:131" ht="26.25" customHeight="1" x14ac:dyDescent="0.15">
      <c r="A53" s="220">
        <v>26</v>
      </c>
      <c r="B53" s="1043"/>
      <c r="C53" s="1044"/>
      <c r="D53" s="1044"/>
      <c r="E53" s="1044"/>
      <c r="F53" s="1044"/>
      <c r="G53" s="1044"/>
      <c r="H53" s="1044"/>
      <c r="I53" s="1044"/>
      <c r="J53" s="1044"/>
      <c r="K53" s="1044"/>
      <c r="L53" s="1044"/>
      <c r="M53" s="1044"/>
      <c r="N53" s="1044"/>
      <c r="O53" s="1044"/>
      <c r="P53" s="1045"/>
      <c r="Q53" s="1046"/>
      <c r="R53" s="1038"/>
      <c r="S53" s="1038"/>
      <c r="T53" s="1038"/>
      <c r="U53" s="1038"/>
      <c r="V53" s="1038"/>
      <c r="W53" s="1038"/>
      <c r="X53" s="1038"/>
      <c r="Y53" s="1038"/>
      <c r="Z53" s="1038"/>
      <c r="AA53" s="1038"/>
      <c r="AB53" s="1038"/>
      <c r="AC53" s="1038"/>
      <c r="AD53" s="1038"/>
      <c r="AE53" s="1047"/>
      <c r="AF53" s="1048"/>
      <c r="AG53" s="1049"/>
      <c r="AH53" s="1049"/>
      <c r="AI53" s="1049"/>
      <c r="AJ53" s="1050"/>
      <c r="AK53" s="1037"/>
      <c r="AL53" s="1038"/>
      <c r="AM53" s="1038"/>
      <c r="AN53" s="1038"/>
      <c r="AO53" s="1038"/>
      <c r="AP53" s="1038"/>
      <c r="AQ53" s="1038"/>
      <c r="AR53" s="1038"/>
      <c r="AS53" s="1038"/>
      <c r="AT53" s="1038"/>
      <c r="AU53" s="1038"/>
      <c r="AV53" s="1038"/>
      <c r="AW53" s="1038"/>
      <c r="AX53" s="1038"/>
      <c r="AY53" s="1038"/>
      <c r="AZ53" s="1039"/>
      <c r="BA53" s="1039"/>
      <c r="BB53" s="1039"/>
      <c r="BC53" s="1039"/>
      <c r="BD53" s="1039"/>
      <c r="BE53" s="985"/>
      <c r="BF53" s="985"/>
      <c r="BG53" s="985"/>
      <c r="BH53" s="985"/>
      <c r="BI53" s="986"/>
      <c r="BJ53" s="214"/>
      <c r="BK53" s="214"/>
      <c r="BL53" s="214"/>
      <c r="BM53" s="214"/>
      <c r="BN53" s="214"/>
      <c r="BO53" s="223"/>
      <c r="BP53" s="223"/>
      <c r="BQ53" s="220">
        <v>47</v>
      </c>
      <c r="BR53" s="221"/>
      <c r="BS53" s="1005"/>
      <c r="BT53" s="1006"/>
      <c r="BU53" s="1006"/>
      <c r="BV53" s="1006"/>
      <c r="BW53" s="1006"/>
      <c r="BX53" s="1006"/>
      <c r="BY53" s="1006"/>
      <c r="BZ53" s="1006"/>
      <c r="CA53" s="1006"/>
      <c r="CB53" s="1006"/>
      <c r="CC53" s="1006"/>
      <c r="CD53" s="1006"/>
      <c r="CE53" s="1006"/>
      <c r="CF53" s="1006"/>
      <c r="CG53" s="1027"/>
      <c r="CH53" s="1002"/>
      <c r="CI53" s="1003"/>
      <c r="CJ53" s="1003"/>
      <c r="CK53" s="1003"/>
      <c r="CL53" s="1004"/>
      <c r="CM53" s="1002"/>
      <c r="CN53" s="1003"/>
      <c r="CO53" s="1003"/>
      <c r="CP53" s="1003"/>
      <c r="CQ53" s="1004"/>
      <c r="CR53" s="1002"/>
      <c r="CS53" s="1003"/>
      <c r="CT53" s="1003"/>
      <c r="CU53" s="1003"/>
      <c r="CV53" s="1004"/>
      <c r="CW53" s="1002"/>
      <c r="CX53" s="1003"/>
      <c r="CY53" s="1003"/>
      <c r="CZ53" s="1003"/>
      <c r="DA53" s="1004"/>
      <c r="DB53" s="1002"/>
      <c r="DC53" s="1003"/>
      <c r="DD53" s="1003"/>
      <c r="DE53" s="1003"/>
      <c r="DF53" s="1004"/>
      <c r="DG53" s="1002"/>
      <c r="DH53" s="1003"/>
      <c r="DI53" s="1003"/>
      <c r="DJ53" s="1003"/>
      <c r="DK53" s="1004"/>
      <c r="DL53" s="1002"/>
      <c r="DM53" s="1003"/>
      <c r="DN53" s="1003"/>
      <c r="DO53" s="1003"/>
      <c r="DP53" s="1004"/>
      <c r="DQ53" s="1002"/>
      <c r="DR53" s="1003"/>
      <c r="DS53" s="1003"/>
      <c r="DT53" s="1003"/>
      <c r="DU53" s="1004"/>
      <c r="DV53" s="1005"/>
      <c r="DW53" s="1006"/>
      <c r="DX53" s="1006"/>
      <c r="DY53" s="1006"/>
      <c r="DZ53" s="1007"/>
      <c r="EA53" s="212"/>
    </row>
    <row r="54" spans="1:131" ht="26.25" customHeight="1" x14ac:dyDescent="0.15">
      <c r="A54" s="220">
        <v>27</v>
      </c>
      <c r="B54" s="1043"/>
      <c r="C54" s="1044"/>
      <c r="D54" s="1044"/>
      <c r="E54" s="1044"/>
      <c r="F54" s="1044"/>
      <c r="G54" s="1044"/>
      <c r="H54" s="1044"/>
      <c r="I54" s="1044"/>
      <c r="J54" s="1044"/>
      <c r="K54" s="1044"/>
      <c r="L54" s="1044"/>
      <c r="M54" s="1044"/>
      <c r="N54" s="1044"/>
      <c r="O54" s="1044"/>
      <c r="P54" s="1045"/>
      <c r="Q54" s="1046"/>
      <c r="R54" s="1038"/>
      <c r="S54" s="1038"/>
      <c r="T54" s="1038"/>
      <c r="U54" s="1038"/>
      <c r="V54" s="1038"/>
      <c r="W54" s="1038"/>
      <c r="X54" s="1038"/>
      <c r="Y54" s="1038"/>
      <c r="Z54" s="1038"/>
      <c r="AA54" s="1038"/>
      <c r="AB54" s="1038"/>
      <c r="AC54" s="1038"/>
      <c r="AD54" s="1038"/>
      <c r="AE54" s="1047"/>
      <c r="AF54" s="1048"/>
      <c r="AG54" s="1049"/>
      <c r="AH54" s="1049"/>
      <c r="AI54" s="1049"/>
      <c r="AJ54" s="1050"/>
      <c r="AK54" s="1037"/>
      <c r="AL54" s="1038"/>
      <c r="AM54" s="1038"/>
      <c r="AN54" s="1038"/>
      <c r="AO54" s="1038"/>
      <c r="AP54" s="1038"/>
      <c r="AQ54" s="1038"/>
      <c r="AR54" s="1038"/>
      <c r="AS54" s="1038"/>
      <c r="AT54" s="1038"/>
      <c r="AU54" s="1038"/>
      <c r="AV54" s="1038"/>
      <c r="AW54" s="1038"/>
      <c r="AX54" s="1038"/>
      <c r="AY54" s="1038"/>
      <c r="AZ54" s="1039"/>
      <c r="BA54" s="1039"/>
      <c r="BB54" s="1039"/>
      <c r="BC54" s="1039"/>
      <c r="BD54" s="1039"/>
      <c r="BE54" s="985"/>
      <c r="BF54" s="985"/>
      <c r="BG54" s="985"/>
      <c r="BH54" s="985"/>
      <c r="BI54" s="986"/>
      <c r="BJ54" s="214"/>
      <c r="BK54" s="214"/>
      <c r="BL54" s="214"/>
      <c r="BM54" s="214"/>
      <c r="BN54" s="214"/>
      <c r="BO54" s="223"/>
      <c r="BP54" s="223"/>
      <c r="BQ54" s="220">
        <v>48</v>
      </c>
      <c r="BR54" s="221"/>
      <c r="BS54" s="1005"/>
      <c r="BT54" s="1006"/>
      <c r="BU54" s="1006"/>
      <c r="BV54" s="1006"/>
      <c r="BW54" s="1006"/>
      <c r="BX54" s="1006"/>
      <c r="BY54" s="1006"/>
      <c r="BZ54" s="1006"/>
      <c r="CA54" s="1006"/>
      <c r="CB54" s="1006"/>
      <c r="CC54" s="1006"/>
      <c r="CD54" s="1006"/>
      <c r="CE54" s="1006"/>
      <c r="CF54" s="1006"/>
      <c r="CG54" s="1027"/>
      <c r="CH54" s="1002"/>
      <c r="CI54" s="1003"/>
      <c r="CJ54" s="1003"/>
      <c r="CK54" s="1003"/>
      <c r="CL54" s="1004"/>
      <c r="CM54" s="1002"/>
      <c r="CN54" s="1003"/>
      <c r="CO54" s="1003"/>
      <c r="CP54" s="1003"/>
      <c r="CQ54" s="1004"/>
      <c r="CR54" s="1002"/>
      <c r="CS54" s="1003"/>
      <c r="CT54" s="1003"/>
      <c r="CU54" s="1003"/>
      <c r="CV54" s="1004"/>
      <c r="CW54" s="1002"/>
      <c r="CX54" s="1003"/>
      <c r="CY54" s="1003"/>
      <c r="CZ54" s="1003"/>
      <c r="DA54" s="1004"/>
      <c r="DB54" s="1002"/>
      <c r="DC54" s="1003"/>
      <c r="DD54" s="1003"/>
      <c r="DE54" s="1003"/>
      <c r="DF54" s="1004"/>
      <c r="DG54" s="1002"/>
      <c r="DH54" s="1003"/>
      <c r="DI54" s="1003"/>
      <c r="DJ54" s="1003"/>
      <c r="DK54" s="1004"/>
      <c r="DL54" s="1002"/>
      <c r="DM54" s="1003"/>
      <c r="DN54" s="1003"/>
      <c r="DO54" s="1003"/>
      <c r="DP54" s="1004"/>
      <c r="DQ54" s="1002"/>
      <c r="DR54" s="1003"/>
      <c r="DS54" s="1003"/>
      <c r="DT54" s="1003"/>
      <c r="DU54" s="1004"/>
      <c r="DV54" s="1005"/>
      <c r="DW54" s="1006"/>
      <c r="DX54" s="1006"/>
      <c r="DY54" s="1006"/>
      <c r="DZ54" s="1007"/>
      <c r="EA54" s="212"/>
    </row>
    <row r="55" spans="1:131" ht="26.25" customHeight="1" x14ac:dyDescent="0.15">
      <c r="A55" s="220">
        <v>28</v>
      </c>
      <c r="B55" s="1043"/>
      <c r="C55" s="1044"/>
      <c r="D55" s="1044"/>
      <c r="E55" s="1044"/>
      <c r="F55" s="1044"/>
      <c r="G55" s="1044"/>
      <c r="H55" s="1044"/>
      <c r="I55" s="1044"/>
      <c r="J55" s="1044"/>
      <c r="K55" s="1044"/>
      <c r="L55" s="1044"/>
      <c r="M55" s="1044"/>
      <c r="N55" s="1044"/>
      <c r="O55" s="1044"/>
      <c r="P55" s="1045"/>
      <c r="Q55" s="1046"/>
      <c r="R55" s="1038"/>
      <c r="S55" s="1038"/>
      <c r="T55" s="1038"/>
      <c r="U55" s="1038"/>
      <c r="V55" s="1038"/>
      <c r="W55" s="1038"/>
      <c r="X55" s="1038"/>
      <c r="Y55" s="1038"/>
      <c r="Z55" s="1038"/>
      <c r="AA55" s="1038"/>
      <c r="AB55" s="1038"/>
      <c r="AC55" s="1038"/>
      <c r="AD55" s="1038"/>
      <c r="AE55" s="1047"/>
      <c r="AF55" s="1048"/>
      <c r="AG55" s="1049"/>
      <c r="AH55" s="1049"/>
      <c r="AI55" s="1049"/>
      <c r="AJ55" s="1050"/>
      <c r="AK55" s="1037"/>
      <c r="AL55" s="1038"/>
      <c r="AM55" s="1038"/>
      <c r="AN55" s="1038"/>
      <c r="AO55" s="1038"/>
      <c r="AP55" s="1038"/>
      <c r="AQ55" s="1038"/>
      <c r="AR55" s="1038"/>
      <c r="AS55" s="1038"/>
      <c r="AT55" s="1038"/>
      <c r="AU55" s="1038"/>
      <c r="AV55" s="1038"/>
      <c r="AW55" s="1038"/>
      <c r="AX55" s="1038"/>
      <c r="AY55" s="1038"/>
      <c r="AZ55" s="1039"/>
      <c r="BA55" s="1039"/>
      <c r="BB55" s="1039"/>
      <c r="BC55" s="1039"/>
      <c r="BD55" s="1039"/>
      <c r="BE55" s="985"/>
      <c r="BF55" s="985"/>
      <c r="BG55" s="985"/>
      <c r="BH55" s="985"/>
      <c r="BI55" s="986"/>
      <c r="BJ55" s="214"/>
      <c r="BK55" s="214"/>
      <c r="BL55" s="214"/>
      <c r="BM55" s="214"/>
      <c r="BN55" s="214"/>
      <c r="BO55" s="223"/>
      <c r="BP55" s="223"/>
      <c r="BQ55" s="220">
        <v>49</v>
      </c>
      <c r="BR55" s="221"/>
      <c r="BS55" s="1005"/>
      <c r="BT55" s="1006"/>
      <c r="BU55" s="1006"/>
      <c r="BV55" s="1006"/>
      <c r="BW55" s="1006"/>
      <c r="BX55" s="1006"/>
      <c r="BY55" s="1006"/>
      <c r="BZ55" s="1006"/>
      <c r="CA55" s="1006"/>
      <c r="CB55" s="1006"/>
      <c r="CC55" s="1006"/>
      <c r="CD55" s="1006"/>
      <c r="CE55" s="1006"/>
      <c r="CF55" s="1006"/>
      <c r="CG55" s="1027"/>
      <c r="CH55" s="1002"/>
      <c r="CI55" s="1003"/>
      <c r="CJ55" s="1003"/>
      <c r="CK55" s="1003"/>
      <c r="CL55" s="1004"/>
      <c r="CM55" s="1002"/>
      <c r="CN55" s="1003"/>
      <c r="CO55" s="1003"/>
      <c r="CP55" s="1003"/>
      <c r="CQ55" s="1004"/>
      <c r="CR55" s="1002"/>
      <c r="CS55" s="1003"/>
      <c r="CT55" s="1003"/>
      <c r="CU55" s="1003"/>
      <c r="CV55" s="1004"/>
      <c r="CW55" s="1002"/>
      <c r="CX55" s="1003"/>
      <c r="CY55" s="1003"/>
      <c r="CZ55" s="1003"/>
      <c r="DA55" s="1004"/>
      <c r="DB55" s="1002"/>
      <c r="DC55" s="1003"/>
      <c r="DD55" s="1003"/>
      <c r="DE55" s="1003"/>
      <c r="DF55" s="1004"/>
      <c r="DG55" s="1002"/>
      <c r="DH55" s="1003"/>
      <c r="DI55" s="1003"/>
      <c r="DJ55" s="1003"/>
      <c r="DK55" s="1004"/>
      <c r="DL55" s="1002"/>
      <c r="DM55" s="1003"/>
      <c r="DN55" s="1003"/>
      <c r="DO55" s="1003"/>
      <c r="DP55" s="1004"/>
      <c r="DQ55" s="1002"/>
      <c r="DR55" s="1003"/>
      <c r="DS55" s="1003"/>
      <c r="DT55" s="1003"/>
      <c r="DU55" s="1004"/>
      <c r="DV55" s="1005"/>
      <c r="DW55" s="1006"/>
      <c r="DX55" s="1006"/>
      <c r="DY55" s="1006"/>
      <c r="DZ55" s="1007"/>
      <c r="EA55" s="212"/>
    </row>
    <row r="56" spans="1:131" ht="26.25" customHeight="1" x14ac:dyDescent="0.15">
      <c r="A56" s="220">
        <v>29</v>
      </c>
      <c r="B56" s="1043"/>
      <c r="C56" s="1044"/>
      <c r="D56" s="1044"/>
      <c r="E56" s="1044"/>
      <c r="F56" s="1044"/>
      <c r="G56" s="1044"/>
      <c r="H56" s="1044"/>
      <c r="I56" s="1044"/>
      <c r="J56" s="1044"/>
      <c r="K56" s="1044"/>
      <c r="L56" s="1044"/>
      <c r="M56" s="1044"/>
      <c r="N56" s="1044"/>
      <c r="O56" s="1044"/>
      <c r="P56" s="1045"/>
      <c r="Q56" s="1046"/>
      <c r="R56" s="1038"/>
      <c r="S56" s="1038"/>
      <c r="T56" s="1038"/>
      <c r="U56" s="1038"/>
      <c r="V56" s="1038"/>
      <c r="W56" s="1038"/>
      <c r="X56" s="1038"/>
      <c r="Y56" s="1038"/>
      <c r="Z56" s="1038"/>
      <c r="AA56" s="1038"/>
      <c r="AB56" s="1038"/>
      <c r="AC56" s="1038"/>
      <c r="AD56" s="1038"/>
      <c r="AE56" s="1047"/>
      <c r="AF56" s="1048"/>
      <c r="AG56" s="1049"/>
      <c r="AH56" s="1049"/>
      <c r="AI56" s="1049"/>
      <c r="AJ56" s="1050"/>
      <c r="AK56" s="1037"/>
      <c r="AL56" s="1038"/>
      <c r="AM56" s="1038"/>
      <c r="AN56" s="1038"/>
      <c r="AO56" s="1038"/>
      <c r="AP56" s="1038"/>
      <c r="AQ56" s="1038"/>
      <c r="AR56" s="1038"/>
      <c r="AS56" s="1038"/>
      <c r="AT56" s="1038"/>
      <c r="AU56" s="1038"/>
      <c r="AV56" s="1038"/>
      <c r="AW56" s="1038"/>
      <c r="AX56" s="1038"/>
      <c r="AY56" s="1038"/>
      <c r="AZ56" s="1039"/>
      <c r="BA56" s="1039"/>
      <c r="BB56" s="1039"/>
      <c r="BC56" s="1039"/>
      <c r="BD56" s="1039"/>
      <c r="BE56" s="985"/>
      <c r="BF56" s="985"/>
      <c r="BG56" s="985"/>
      <c r="BH56" s="985"/>
      <c r="BI56" s="986"/>
      <c r="BJ56" s="214"/>
      <c r="BK56" s="214"/>
      <c r="BL56" s="214"/>
      <c r="BM56" s="214"/>
      <c r="BN56" s="214"/>
      <c r="BO56" s="223"/>
      <c r="BP56" s="223"/>
      <c r="BQ56" s="220">
        <v>50</v>
      </c>
      <c r="BR56" s="221"/>
      <c r="BS56" s="1005"/>
      <c r="BT56" s="1006"/>
      <c r="BU56" s="1006"/>
      <c r="BV56" s="1006"/>
      <c r="BW56" s="1006"/>
      <c r="BX56" s="1006"/>
      <c r="BY56" s="1006"/>
      <c r="BZ56" s="1006"/>
      <c r="CA56" s="1006"/>
      <c r="CB56" s="1006"/>
      <c r="CC56" s="1006"/>
      <c r="CD56" s="1006"/>
      <c r="CE56" s="1006"/>
      <c r="CF56" s="1006"/>
      <c r="CG56" s="1027"/>
      <c r="CH56" s="1002"/>
      <c r="CI56" s="1003"/>
      <c r="CJ56" s="1003"/>
      <c r="CK56" s="1003"/>
      <c r="CL56" s="1004"/>
      <c r="CM56" s="1002"/>
      <c r="CN56" s="1003"/>
      <c r="CO56" s="1003"/>
      <c r="CP56" s="1003"/>
      <c r="CQ56" s="1004"/>
      <c r="CR56" s="1002"/>
      <c r="CS56" s="1003"/>
      <c r="CT56" s="1003"/>
      <c r="CU56" s="1003"/>
      <c r="CV56" s="1004"/>
      <c r="CW56" s="1002"/>
      <c r="CX56" s="1003"/>
      <c r="CY56" s="1003"/>
      <c r="CZ56" s="1003"/>
      <c r="DA56" s="1004"/>
      <c r="DB56" s="1002"/>
      <c r="DC56" s="1003"/>
      <c r="DD56" s="1003"/>
      <c r="DE56" s="1003"/>
      <c r="DF56" s="1004"/>
      <c r="DG56" s="1002"/>
      <c r="DH56" s="1003"/>
      <c r="DI56" s="1003"/>
      <c r="DJ56" s="1003"/>
      <c r="DK56" s="1004"/>
      <c r="DL56" s="1002"/>
      <c r="DM56" s="1003"/>
      <c r="DN56" s="1003"/>
      <c r="DO56" s="1003"/>
      <c r="DP56" s="1004"/>
      <c r="DQ56" s="1002"/>
      <c r="DR56" s="1003"/>
      <c r="DS56" s="1003"/>
      <c r="DT56" s="1003"/>
      <c r="DU56" s="1004"/>
      <c r="DV56" s="1005"/>
      <c r="DW56" s="1006"/>
      <c r="DX56" s="1006"/>
      <c r="DY56" s="1006"/>
      <c r="DZ56" s="1007"/>
      <c r="EA56" s="212"/>
    </row>
    <row r="57" spans="1:131" ht="26.25" customHeight="1" x14ac:dyDescent="0.15">
      <c r="A57" s="220">
        <v>30</v>
      </c>
      <c r="B57" s="1043"/>
      <c r="C57" s="1044"/>
      <c r="D57" s="1044"/>
      <c r="E57" s="1044"/>
      <c r="F57" s="1044"/>
      <c r="G57" s="1044"/>
      <c r="H57" s="1044"/>
      <c r="I57" s="1044"/>
      <c r="J57" s="1044"/>
      <c r="K57" s="1044"/>
      <c r="L57" s="1044"/>
      <c r="M57" s="1044"/>
      <c r="N57" s="1044"/>
      <c r="O57" s="1044"/>
      <c r="P57" s="1045"/>
      <c r="Q57" s="1046"/>
      <c r="R57" s="1038"/>
      <c r="S57" s="1038"/>
      <c r="T57" s="1038"/>
      <c r="U57" s="1038"/>
      <c r="V57" s="1038"/>
      <c r="W57" s="1038"/>
      <c r="X57" s="1038"/>
      <c r="Y57" s="1038"/>
      <c r="Z57" s="1038"/>
      <c r="AA57" s="1038"/>
      <c r="AB57" s="1038"/>
      <c r="AC57" s="1038"/>
      <c r="AD57" s="1038"/>
      <c r="AE57" s="1047"/>
      <c r="AF57" s="1048"/>
      <c r="AG57" s="1049"/>
      <c r="AH57" s="1049"/>
      <c r="AI57" s="1049"/>
      <c r="AJ57" s="1050"/>
      <c r="AK57" s="1037"/>
      <c r="AL57" s="1038"/>
      <c r="AM57" s="1038"/>
      <c r="AN57" s="1038"/>
      <c r="AO57" s="1038"/>
      <c r="AP57" s="1038"/>
      <c r="AQ57" s="1038"/>
      <c r="AR57" s="1038"/>
      <c r="AS57" s="1038"/>
      <c r="AT57" s="1038"/>
      <c r="AU57" s="1038"/>
      <c r="AV57" s="1038"/>
      <c r="AW57" s="1038"/>
      <c r="AX57" s="1038"/>
      <c r="AY57" s="1038"/>
      <c r="AZ57" s="1039"/>
      <c r="BA57" s="1039"/>
      <c r="BB57" s="1039"/>
      <c r="BC57" s="1039"/>
      <c r="BD57" s="1039"/>
      <c r="BE57" s="985"/>
      <c r="BF57" s="985"/>
      <c r="BG57" s="985"/>
      <c r="BH57" s="985"/>
      <c r="BI57" s="986"/>
      <c r="BJ57" s="214"/>
      <c r="BK57" s="214"/>
      <c r="BL57" s="214"/>
      <c r="BM57" s="214"/>
      <c r="BN57" s="214"/>
      <c r="BO57" s="223"/>
      <c r="BP57" s="223"/>
      <c r="BQ57" s="220">
        <v>51</v>
      </c>
      <c r="BR57" s="221"/>
      <c r="BS57" s="1005"/>
      <c r="BT57" s="1006"/>
      <c r="BU57" s="1006"/>
      <c r="BV57" s="1006"/>
      <c r="BW57" s="1006"/>
      <c r="BX57" s="1006"/>
      <c r="BY57" s="1006"/>
      <c r="BZ57" s="1006"/>
      <c r="CA57" s="1006"/>
      <c r="CB57" s="1006"/>
      <c r="CC57" s="1006"/>
      <c r="CD57" s="1006"/>
      <c r="CE57" s="1006"/>
      <c r="CF57" s="1006"/>
      <c r="CG57" s="1027"/>
      <c r="CH57" s="1002"/>
      <c r="CI57" s="1003"/>
      <c r="CJ57" s="1003"/>
      <c r="CK57" s="1003"/>
      <c r="CL57" s="1004"/>
      <c r="CM57" s="1002"/>
      <c r="CN57" s="1003"/>
      <c r="CO57" s="1003"/>
      <c r="CP57" s="1003"/>
      <c r="CQ57" s="1004"/>
      <c r="CR57" s="1002"/>
      <c r="CS57" s="1003"/>
      <c r="CT57" s="1003"/>
      <c r="CU57" s="1003"/>
      <c r="CV57" s="1004"/>
      <c r="CW57" s="1002"/>
      <c r="CX57" s="1003"/>
      <c r="CY57" s="1003"/>
      <c r="CZ57" s="1003"/>
      <c r="DA57" s="1004"/>
      <c r="DB57" s="1002"/>
      <c r="DC57" s="1003"/>
      <c r="DD57" s="1003"/>
      <c r="DE57" s="1003"/>
      <c r="DF57" s="1004"/>
      <c r="DG57" s="1002"/>
      <c r="DH57" s="1003"/>
      <c r="DI57" s="1003"/>
      <c r="DJ57" s="1003"/>
      <c r="DK57" s="1004"/>
      <c r="DL57" s="1002"/>
      <c r="DM57" s="1003"/>
      <c r="DN57" s="1003"/>
      <c r="DO57" s="1003"/>
      <c r="DP57" s="1004"/>
      <c r="DQ57" s="1002"/>
      <c r="DR57" s="1003"/>
      <c r="DS57" s="1003"/>
      <c r="DT57" s="1003"/>
      <c r="DU57" s="1004"/>
      <c r="DV57" s="1005"/>
      <c r="DW57" s="1006"/>
      <c r="DX57" s="1006"/>
      <c r="DY57" s="1006"/>
      <c r="DZ57" s="1007"/>
      <c r="EA57" s="212"/>
    </row>
    <row r="58" spans="1:131" ht="26.25" customHeight="1" x14ac:dyDescent="0.15">
      <c r="A58" s="220">
        <v>31</v>
      </c>
      <c r="B58" s="1043"/>
      <c r="C58" s="1044"/>
      <c r="D58" s="1044"/>
      <c r="E58" s="1044"/>
      <c r="F58" s="1044"/>
      <c r="G58" s="1044"/>
      <c r="H58" s="1044"/>
      <c r="I58" s="1044"/>
      <c r="J58" s="1044"/>
      <c r="K58" s="1044"/>
      <c r="L58" s="1044"/>
      <c r="M58" s="1044"/>
      <c r="N58" s="1044"/>
      <c r="O58" s="1044"/>
      <c r="P58" s="1045"/>
      <c r="Q58" s="1046"/>
      <c r="R58" s="1038"/>
      <c r="S58" s="1038"/>
      <c r="T58" s="1038"/>
      <c r="U58" s="1038"/>
      <c r="V58" s="1038"/>
      <c r="W58" s="1038"/>
      <c r="X58" s="1038"/>
      <c r="Y58" s="1038"/>
      <c r="Z58" s="1038"/>
      <c r="AA58" s="1038"/>
      <c r="AB58" s="1038"/>
      <c r="AC58" s="1038"/>
      <c r="AD58" s="1038"/>
      <c r="AE58" s="1047"/>
      <c r="AF58" s="1048"/>
      <c r="AG58" s="1049"/>
      <c r="AH58" s="1049"/>
      <c r="AI58" s="1049"/>
      <c r="AJ58" s="1050"/>
      <c r="AK58" s="1037"/>
      <c r="AL58" s="1038"/>
      <c r="AM58" s="1038"/>
      <c r="AN58" s="1038"/>
      <c r="AO58" s="1038"/>
      <c r="AP58" s="1038"/>
      <c r="AQ58" s="1038"/>
      <c r="AR58" s="1038"/>
      <c r="AS58" s="1038"/>
      <c r="AT58" s="1038"/>
      <c r="AU58" s="1038"/>
      <c r="AV58" s="1038"/>
      <c r="AW58" s="1038"/>
      <c r="AX58" s="1038"/>
      <c r="AY58" s="1038"/>
      <c r="AZ58" s="1039"/>
      <c r="BA58" s="1039"/>
      <c r="BB58" s="1039"/>
      <c r="BC58" s="1039"/>
      <c r="BD58" s="1039"/>
      <c r="BE58" s="985"/>
      <c r="BF58" s="985"/>
      <c r="BG58" s="985"/>
      <c r="BH58" s="985"/>
      <c r="BI58" s="986"/>
      <c r="BJ58" s="214"/>
      <c r="BK58" s="214"/>
      <c r="BL58" s="214"/>
      <c r="BM58" s="214"/>
      <c r="BN58" s="214"/>
      <c r="BO58" s="223"/>
      <c r="BP58" s="223"/>
      <c r="BQ58" s="220">
        <v>52</v>
      </c>
      <c r="BR58" s="221"/>
      <c r="BS58" s="1005"/>
      <c r="BT58" s="1006"/>
      <c r="BU58" s="1006"/>
      <c r="BV58" s="1006"/>
      <c r="BW58" s="1006"/>
      <c r="BX58" s="1006"/>
      <c r="BY58" s="1006"/>
      <c r="BZ58" s="1006"/>
      <c r="CA58" s="1006"/>
      <c r="CB58" s="1006"/>
      <c r="CC58" s="1006"/>
      <c r="CD58" s="1006"/>
      <c r="CE58" s="1006"/>
      <c r="CF58" s="1006"/>
      <c r="CG58" s="1027"/>
      <c r="CH58" s="1002"/>
      <c r="CI58" s="1003"/>
      <c r="CJ58" s="1003"/>
      <c r="CK58" s="1003"/>
      <c r="CL58" s="1004"/>
      <c r="CM58" s="1002"/>
      <c r="CN58" s="1003"/>
      <c r="CO58" s="1003"/>
      <c r="CP58" s="1003"/>
      <c r="CQ58" s="1004"/>
      <c r="CR58" s="1002"/>
      <c r="CS58" s="1003"/>
      <c r="CT58" s="1003"/>
      <c r="CU58" s="1003"/>
      <c r="CV58" s="1004"/>
      <c r="CW58" s="1002"/>
      <c r="CX58" s="1003"/>
      <c r="CY58" s="1003"/>
      <c r="CZ58" s="1003"/>
      <c r="DA58" s="1004"/>
      <c r="DB58" s="1002"/>
      <c r="DC58" s="1003"/>
      <c r="DD58" s="1003"/>
      <c r="DE58" s="1003"/>
      <c r="DF58" s="1004"/>
      <c r="DG58" s="1002"/>
      <c r="DH58" s="1003"/>
      <c r="DI58" s="1003"/>
      <c r="DJ58" s="1003"/>
      <c r="DK58" s="1004"/>
      <c r="DL58" s="1002"/>
      <c r="DM58" s="1003"/>
      <c r="DN58" s="1003"/>
      <c r="DO58" s="1003"/>
      <c r="DP58" s="1004"/>
      <c r="DQ58" s="1002"/>
      <c r="DR58" s="1003"/>
      <c r="DS58" s="1003"/>
      <c r="DT58" s="1003"/>
      <c r="DU58" s="1004"/>
      <c r="DV58" s="1005"/>
      <c r="DW58" s="1006"/>
      <c r="DX58" s="1006"/>
      <c r="DY58" s="1006"/>
      <c r="DZ58" s="1007"/>
      <c r="EA58" s="212"/>
    </row>
    <row r="59" spans="1:131" ht="26.25" customHeight="1" x14ac:dyDescent="0.15">
      <c r="A59" s="220">
        <v>32</v>
      </c>
      <c r="B59" s="1043"/>
      <c r="C59" s="1044"/>
      <c r="D59" s="1044"/>
      <c r="E59" s="1044"/>
      <c r="F59" s="1044"/>
      <c r="G59" s="1044"/>
      <c r="H59" s="1044"/>
      <c r="I59" s="1044"/>
      <c r="J59" s="1044"/>
      <c r="K59" s="1044"/>
      <c r="L59" s="1044"/>
      <c r="M59" s="1044"/>
      <c r="N59" s="1044"/>
      <c r="O59" s="1044"/>
      <c r="P59" s="1045"/>
      <c r="Q59" s="1046"/>
      <c r="R59" s="1038"/>
      <c r="S59" s="1038"/>
      <c r="T59" s="1038"/>
      <c r="U59" s="1038"/>
      <c r="V59" s="1038"/>
      <c r="W59" s="1038"/>
      <c r="X59" s="1038"/>
      <c r="Y59" s="1038"/>
      <c r="Z59" s="1038"/>
      <c r="AA59" s="1038"/>
      <c r="AB59" s="1038"/>
      <c r="AC59" s="1038"/>
      <c r="AD59" s="1038"/>
      <c r="AE59" s="1047"/>
      <c r="AF59" s="1048"/>
      <c r="AG59" s="1049"/>
      <c r="AH59" s="1049"/>
      <c r="AI59" s="1049"/>
      <c r="AJ59" s="1050"/>
      <c r="AK59" s="1037"/>
      <c r="AL59" s="1038"/>
      <c r="AM59" s="1038"/>
      <c r="AN59" s="1038"/>
      <c r="AO59" s="1038"/>
      <c r="AP59" s="1038"/>
      <c r="AQ59" s="1038"/>
      <c r="AR59" s="1038"/>
      <c r="AS59" s="1038"/>
      <c r="AT59" s="1038"/>
      <c r="AU59" s="1038"/>
      <c r="AV59" s="1038"/>
      <c r="AW59" s="1038"/>
      <c r="AX59" s="1038"/>
      <c r="AY59" s="1038"/>
      <c r="AZ59" s="1039"/>
      <c r="BA59" s="1039"/>
      <c r="BB59" s="1039"/>
      <c r="BC59" s="1039"/>
      <c r="BD59" s="1039"/>
      <c r="BE59" s="985"/>
      <c r="BF59" s="985"/>
      <c r="BG59" s="985"/>
      <c r="BH59" s="985"/>
      <c r="BI59" s="986"/>
      <c r="BJ59" s="214"/>
      <c r="BK59" s="214"/>
      <c r="BL59" s="214"/>
      <c r="BM59" s="214"/>
      <c r="BN59" s="214"/>
      <c r="BO59" s="223"/>
      <c r="BP59" s="223"/>
      <c r="BQ59" s="220">
        <v>53</v>
      </c>
      <c r="BR59" s="221"/>
      <c r="BS59" s="1005"/>
      <c r="BT59" s="1006"/>
      <c r="BU59" s="1006"/>
      <c r="BV59" s="1006"/>
      <c r="BW59" s="1006"/>
      <c r="BX59" s="1006"/>
      <c r="BY59" s="1006"/>
      <c r="BZ59" s="1006"/>
      <c r="CA59" s="1006"/>
      <c r="CB59" s="1006"/>
      <c r="CC59" s="1006"/>
      <c r="CD59" s="1006"/>
      <c r="CE59" s="1006"/>
      <c r="CF59" s="1006"/>
      <c r="CG59" s="1027"/>
      <c r="CH59" s="1002"/>
      <c r="CI59" s="1003"/>
      <c r="CJ59" s="1003"/>
      <c r="CK59" s="1003"/>
      <c r="CL59" s="1004"/>
      <c r="CM59" s="1002"/>
      <c r="CN59" s="1003"/>
      <c r="CO59" s="1003"/>
      <c r="CP59" s="1003"/>
      <c r="CQ59" s="1004"/>
      <c r="CR59" s="1002"/>
      <c r="CS59" s="1003"/>
      <c r="CT59" s="1003"/>
      <c r="CU59" s="1003"/>
      <c r="CV59" s="1004"/>
      <c r="CW59" s="1002"/>
      <c r="CX59" s="1003"/>
      <c r="CY59" s="1003"/>
      <c r="CZ59" s="1003"/>
      <c r="DA59" s="1004"/>
      <c r="DB59" s="1002"/>
      <c r="DC59" s="1003"/>
      <c r="DD59" s="1003"/>
      <c r="DE59" s="1003"/>
      <c r="DF59" s="1004"/>
      <c r="DG59" s="1002"/>
      <c r="DH59" s="1003"/>
      <c r="DI59" s="1003"/>
      <c r="DJ59" s="1003"/>
      <c r="DK59" s="1004"/>
      <c r="DL59" s="1002"/>
      <c r="DM59" s="1003"/>
      <c r="DN59" s="1003"/>
      <c r="DO59" s="1003"/>
      <c r="DP59" s="1004"/>
      <c r="DQ59" s="1002"/>
      <c r="DR59" s="1003"/>
      <c r="DS59" s="1003"/>
      <c r="DT59" s="1003"/>
      <c r="DU59" s="1004"/>
      <c r="DV59" s="1005"/>
      <c r="DW59" s="1006"/>
      <c r="DX59" s="1006"/>
      <c r="DY59" s="1006"/>
      <c r="DZ59" s="1007"/>
      <c r="EA59" s="212"/>
    </row>
    <row r="60" spans="1:131" ht="26.25" customHeight="1" x14ac:dyDescent="0.15">
      <c r="A60" s="220">
        <v>33</v>
      </c>
      <c r="B60" s="1043"/>
      <c r="C60" s="1044"/>
      <c r="D60" s="1044"/>
      <c r="E60" s="1044"/>
      <c r="F60" s="1044"/>
      <c r="G60" s="1044"/>
      <c r="H60" s="1044"/>
      <c r="I60" s="1044"/>
      <c r="J60" s="1044"/>
      <c r="K60" s="1044"/>
      <c r="L60" s="1044"/>
      <c r="M60" s="1044"/>
      <c r="N60" s="1044"/>
      <c r="O60" s="1044"/>
      <c r="P60" s="1045"/>
      <c r="Q60" s="1046"/>
      <c r="R60" s="1038"/>
      <c r="S60" s="1038"/>
      <c r="T60" s="1038"/>
      <c r="U60" s="1038"/>
      <c r="V60" s="1038"/>
      <c r="W60" s="1038"/>
      <c r="X60" s="1038"/>
      <c r="Y60" s="1038"/>
      <c r="Z60" s="1038"/>
      <c r="AA60" s="1038"/>
      <c r="AB60" s="1038"/>
      <c r="AC60" s="1038"/>
      <c r="AD60" s="1038"/>
      <c r="AE60" s="1047"/>
      <c r="AF60" s="1048"/>
      <c r="AG60" s="1049"/>
      <c r="AH60" s="1049"/>
      <c r="AI60" s="1049"/>
      <c r="AJ60" s="1050"/>
      <c r="AK60" s="1037"/>
      <c r="AL60" s="1038"/>
      <c r="AM60" s="1038"/>
      <c r="AN60" s="1038"/>
      <c r="AO60" s="1038"/>
      <c r="AP60" s="1038"/>
      <c r="AQ60" s="1038"/>
      <c r="AR60" s="1038"/>
      <c r="AS60" s="1038"/>
      <c r="AT60" s="1038"/>
      <c r="AU60" s="1038"/>
      <c r="AV60" s="1038"/>
      <c r="AW60" s="1038"/>
      <c r="AX60" s="1038"/>
      <c r="AY60" s="1038"/>
      <c r="AZ60" s="1039"/>
      <c r="BA60" s="1039"/>
      <c r="BB60" s="1039"/>
      <c r="BC60" s="1039"/>
      <c r="BD60" s="1039"/>
      <c r="BE60" s="985"/>
      <c r="BF60" s="985"/>
      <c r="BG60" s="985"/>
      <c r="BH60" s="985"/>
      <c r="BI60" s="986"/>
      <c r="BJ60" s="214"/>
      <c r="BK60" s="214"/>
      <c r="BL60" s="214"/>
      <c r="BM60" s="214"/>
      <c r="BN60" s="214"/>
      <c r="BO60" s="223"/>
      <c r="BP60" s="223"/>
      <c r="BQ60" s="220">
        <v>54</v>
      </c>
      <c r="BR60" s="221"/>
      <c r="BS60" s="1005"/>
      <c r="BT60" s="1006"/>
      <c r="BU60" s="1006"/>
      <c r="BV60" s="1006"/>
      <c r="BW60" s="1006"/>
      <c r="BX60" s="1006"/>
      <c r="BY60" s="1006"/>
      <c r="BZ60" s="1006"/>
      <c r="CA60" s="1006"/>
      <c r="CB60" s="1006"/>
      <c r="CC60" s="1006"/>
      <c r="CD60" s="1006"/>
      <c r="CE60" s="1006"/>
      <c r="CF60" s="1006"/>
      <c r="CG60" s="1027"/>
      <c r="CH60" s="1002"/>
      <c r="CI60" s="1003"/>
      <c r="CJ60" s="1003"/>
      <c r="CK60" s="1003"/>
      <c r="CL60" s="1004"/>
      <c r="CM60" s="1002"/>
      <c r="CN60" s="1003"/>
      <c r="CO60" s="1003"/>
      <c r="CP60" s="1003"/>
      <c r="CQ60" s="1004"/>
      <c r="CR60" s="1002"/>
      <c r="CS60" s="1003"/>
      <c r="CT60" s="1003"/>
      <c r="CU60" s="1003"/>
      <c r="CV60" s="1004"/>
      <c r="CW60" s="1002"/>
      <c r="CX60" s="1003"/>
      <c r="CY60" s="1003"/>
      <c r="CZ60" s="1003"/>
      <c r="DA60" s="1004"/>
      <c r="DB60" s="1002"/>
      <c r="DC60" s="1003"/>
      <c r="DD60" s="1003"/>
      <c r="DE60" s="1003"/>
      <c r="DF60" s="1004"/>
      <c r="DG60" s="1002"/>
      <c r="DH60" s="1003"/>
      <c r="DI60" s="1003"/>
      <c r="DJ60" s="1003"/>
      <c r="DK60" s="1004"/>
      <c r="DL60" s="1002"/>
      <c r="DM60" s="1003"/>
      <c r="DN60" s="1003"/>
      <c r="DO60" s="1003"/>
      <c r="DP60" s="1004"/>
      <c r="DQ60" s="1002"/>
      <c r="DR60" s="1003"/>
      <c r="DS60" s="1003"/>
      <c r="DT60" s="1003"/>
      <c r="DU60" s="1004"/>
      <c r="DV60" s="1005"/>
      <c r="DW60" s="1006"/>
      <c r="DX60" s="1006"/>
      <c r="DY60" s="1006"/>
      <c r="DZ60" s="1007"/>
      <c r="EA60" s="212"/>
    </row>
    <row r="61" spans="1:131" ht="26.25" customHeight="1" thickBot="1" x14ac:dyDescent="0.2">
      <c r="A61" s="220">
        <v>34</v>
      </c>
      <c r="B61" s="1043"/>
      <c r="C61" s="1044"/>
      <c r="D61" s="1044"/>
      <c r="E61" s="1044"/>
      <c r="F61" s="1044"/>
      <c r="G61" s="1044"/>
      <c r="H61" s="1044"/>
      <c r="I61" s="1044"/>
      <c r="J61" s="1044"/>
      <c r="K61" s="1044"/>
      <c r="L61" s="1044"/>
      <c r="M61" s="1044"/>
      <c r="N61" s="1044"/>
      <c r="O61" s="1044"/>
      <c r="P61" s="1045"/>
      <c r="Q61" s="1046"/>
      <c r="R61" s="1038"/>
      <c r="S61" s="1038"/>
      <c r="T61" s="1038"/>
      <c r="U61" s="1038"/>
      <c r="V61" s="1038"/>
      <c r="W61" s="1038"/>
      <c r="X61" s="1038"/>
      <c r="Y61" s="1038"/>
      <c r="Z61" s="1038"/>
      <c r="AA61" s="1038"/>
      <c r="AB61" s="1038"/>
      <c r="AC61" s="1038"/>
      <c r="AD61" s="1038"/>
      <c r="AE61" s="1047"/>
      <c r="AF61" s="1048"/>
      <c r="AG61" s="1049"/>
      <c r="AH61" s="1049"/>
      <c r="AI61" s="1049"/>
      <c r="AJ61" s="1050"/>
      <c r="AK61" s="1037"/>
      <c r="AL61" s="1038"/>
      <c r="AM61" s="1038"/>
      <c r="AN61" s="1038"/>
      <c r="AO61" s="1038"/>
      <c r="AP61" s="1038"/>
      <c r="AQ61" s="1038"/>
      <c r="AR61" s="1038"/>
      <c r="AS61" s="1038"/>
      <c r="AT61" s="1038"/>
      <c r="AU61" s="1038"/>
      <c r="AV61" s="1038"/>
      <c r="AW61" s="1038"/>
      <c r="AX61" s="1038"/>
      <c r="AY61" s="1038"/>
      <c r="AZ61" s="1039"/>
      <c r="BA61" s="1039"/>
      <c r="BB61" s="1039"/>
      <c r="BC61" s="1039"/>
      <c r="BD61" s="1039"/>
      <c r="BE61" s="985"/>
      <c r="BF61" s="985"/>
      <c r="BG61" s="985"/>
      <c r="BH61" s="985"/>
      <c r="BI61" s="986"/>
      <c r="BJ61" s="214"/>
      <c r="BK61" s="214"/>
      <c r="BL61" s="214"/>
      <c r="BM61" s="214"/>
      <c r="BN61" s="214"/>
      <c r="BO61" s="223"/>
      <c r="BP61" s="223"/>
      <c r="BQ61" s="220">
        <v>55</v>
      </c>
      <c r="BR61" s="221"/>
      <c r="BS61" s="1005"/>
      <c r="BT61" s="1006"/>
      <c r="BU61" s="1006"/>
      <c r="BV61" s="1006"/>
      <c r="BW61" s="1006"/>
      <c r="BX61" s="1006"/>
      <c r="BY61" s="1006"/>
      <c r="BZ61" s="1006"/>
      <c r="CA61" s="1006"/>
      <c r="CB61" s="1006"/>
      <c r="CC61" s="1006"/>
      <c r="CD61" s="1006"/>
      <c r="CE61" s="1006"/>
      <c r="CF61" s="1006"/>
      <c r="CG61" s="1027"/>
      <c r="CH61" s="1002"/>
      <c r="CI61" s="1003"/>
      <c r="CJ61" s="1003"/>
      <c r="CK61" s="1003"/>
      <c r="CL61" s="1004"/>
      <c r="CM61" s="1002"/>
      <c r="CN61" s="1003"/>
      <c r="CO61" s="1003"/>
      <c r="CP61" s="1003"/>
      <c r="CQ61" s="1004"/>
      <c r="CR61" s="1002"/>
      <c r="CS61" s="1003"/>
      <c r="CT61" s="1003"/>
      <c r="CU61" s="1003"/>
      <c r="CV61" s="1004"/>
      <c r="CW61" s="1002"/>
      <c r="CX61" s="1003"/>
      <c r="CY61" s="1003"/>
      <c r="CZ61" s="1003"/>
      <c r="DA61" s="1004"/>
      <c r="DB61" s="1002"/>
      <c r="DC61" s="1003"/>
      <c r="DD61" s="1003"/>
      <c r="DE61" s="1003"/>
      <c r="DF61" s="1004"/>
      <c r="DG61" s="1002"/>
      <c r="DH61" s="1003"/>
      <c r="DI61" s="1003"/>
      <c r="DJ61" s="1003"/>
      <c r="DK61" s="1004"/>
      <c r="DL61" s="1002"/>
      <c r="DM61" s="1003"/>
      <c r="DN61" s="1003"/>
      <c r="DO61" s="1003"/>
      <c r="DP61" s="1004"/>
      <c r="DQ61" s="1002"/>
      <c r="DR61" s="1003"/>
      <c r="DS61" s="1003"/>
      <c r="DT61" s="1003"/>
      <c r="DU61" s="1004"/>
      <c r="DV61" s="1005"/>
      <c r="DW61" s="1006"/>
      <c r="DX61" s="1006"/>
      <c r="DY61" s="1006"/>
      <c r="DZ61" s="1007"/>
      <c r="EA61" s="212"/>
    </row>
    <row r="62" spans="1:131" ht="26.25" customHeight="1" x14ac:dyDescent="0.15">
      <c r="A62" s="220">
        <v>35</v>
      </c>
      <c r="B62" s="1043"/>
      <c r="C62" s="1044"/>
      <c r="D62" s="1044"/>
      <c r="E62" s="1044"/>
      <c r="F62" s="1044"/>
      <c r="G62" s="1044"/>
      <c r="H62" s="1044"/>
      <c r="I62" s="1044"/>
      <c r="J62" s="1044"/>
      <c r="K62" s="1044"/>
      <c r="L62" s="1044"/>
      <c r="M62" s="1044"/>
      <c r="N62" s="1044"/>
      <c r="O62" s="1044"/>
      <c r="P62" s="1045"/>
      <c r="Q62" s="1046"/>
      <c r="R62" s="1038"/>
      <c r="S62" s="1038"/>
      <c r="T62" s="1038"/>
      <c r="U62" s="1038"/>
      <c r="V62" s="1038"/>
      <c r="W62" s="1038"/>
      <c r="X62" s="1038"/>
      <c r="Y62" s="1038"/>
      <c r="Z62" s="1038"/>
      <c r="AA62" s="1038"/>
      <c r="AB62" s="1038"/>
      <c r="AC62" s="1038"/>
      <c r="AD62" s="1038"/>
      <c r="AE62" s="1047"/>
      <c r="AF62" s="1048"/>
      <c r="AG62" s="1049"/>
      <c r="AH62" s="1049"/>
      <c r="AI62" s="1049"/>
      <c r="AJ62" s="1050"/>
      <c r="AK62" s="1037"/>
      <c r="AL62" s="1038"/>
      <c r="AM62" s="1038"/>
      <c r="AN62" s="1038"/>
      <c r="AO62" s="1038"/>
      <c r="AP62" s="1038"/>
      <c r="AQ62" s="1038"/>
      <c r="AR62" s="1038"/>
      <c r="AS62" s="1038"/>
      <c r="AT62" s="1038"/>
      <c r="AU62" s="1038"/>
      <c r="AV62" s="1038"/>
      <c r="AW62" s="1038"/>
      <c r="AX62" s="1038"/>
      <c r="AY62" s="1038"/>
      <c r="AZ62" s="1039"/>
      <c r="BA62" s="1039"/>
      <c r="BB62" s="1039"/>
      <c r="BC62" s="1039"/>
      <c r="BD62" s="1039"/>
      <c r="BE62" s="985"/>
      <c r="BF62" s="985"/>
      <c r="BG62" s="985"/>
      <c r="BH62" s="985"/>
      <c r="BI62" s="986"/>
      <c r="BJ62" s="1040" t="s">
        <v>394</v>
      </c>
      <c r="BK62" s="1041"/>
      <c r="BL62" s="1041"/>
      <c r="BM62" s="1041"/>
      <c r="BN62" s="1042"/>
      <c r="BO62" s="223"/>
      <c r="BP62" s="223"/>
      <c r="BQ62" s="220">
        <v>56</v>
      </c>
      <c r="BR62" s="221"/>
      <c r="BS62" s="1005"/>
      <c r="BT62" s="1006"/>
      <c r="BU62" s="1006"/>
      <c r="BV62" s="1006"/>
      <c r="BW62" s="1006"/>
      <c r="BX62" s="1006"/>
      <c r="BY62" s="1006"/>
      <c r="BZ62" s="1006"/>
      <c r="CA62" s="1006"/>
      <c r="CB62" s="1006"/>
      <c r="CC62" s="1006"/>
      <c r="CD62" s="1006"/>
      <c r="CE62" s="1006"/>
      <c r="CF62" s="1006"/>
      <c r="CG62" s="1027"/>
      <c r="CH62" s="1002"/>
      <c r="CI62" s="1003"/>
      <c r="CJ62" s="1003"/>
      <c r="CK62" s="1003"/>
      <c r="CL62" s="1004"/>
      <c r="CM62" s="1002"/>
      <c r="CN62" s="1003"/>
      <c r="CO62" s="1003"/>
      <c r="CP62" s="1003"/>
      <c r="CQ62" s="1004"/>
      <c r="CR62" s="1002"/>
      <c r="CS62" s="1003"/>
      <c r="CT62" s="1003"/>
      <c r="CU62" s="1003"/>
      <c r="CV62" s="1004"/>
      <c r="CW62" s="1002"/>
      <c r="CX62" s="1003"/>
      <c r="CY62" s="1003"/>
      <c r="CZ62" s="1003"/>
      <c r="DA62" s="1004"/>
      <c r="DB62" s="1002"/>
      <c r="DC62" s="1003"/>
      <c r="DD62" s="1003"/>
      <c r="DE62" s="1003"/>
      <c r="DF62" s="1004"/>
      <c r="DG62" s="1002"/>
      <c r="DH62" s="1003"/>
      <c r="DI62" s="1003"/>
      <c r="DJ62" s="1003"/>
      <c r="DK62" s="1004"/>
      <c r="DL62" s="1002"/>
      <c r="DM62" s="1003"/>
      <c r="DN62" s="1003"/>
      <c r="DO62" s="1003"/>
      <c r="DP62" s="1004"/>
      <c r="DQ62" s="1002"/>
      <c r="DR62" s="1003"/>
      <c r="DS62" s="1003"/>
      <c r="DT62" s="1003"/>
      <c r="DU62" s="1004"/>
      <c r="DV62" s="1005"/>
      <c r="DW62" s="1006"/>
      <c r="DX62" s="1006"/>
      <c r="DY62" s="1006"/>
      <c r="DZ62" s="1007"/>
      <c r="EA62" s="212"/>
    </row>
    <row r="63" spans="1:131" ht="26.25" customHeight="1" thickBot="1" x14ac:dyDescent="0.2">
      <c r="A63" s="222" t="s">
        <v>376</v>
      </c>
      <c r="B63" s="950" t="s">
        <v>395</v>
      </c>
      <c r="C63" s="951"/>
      <c r="D63" s="951"/>
      <c r="E63" s="951"/>
      <c r="F63" s="951"/>
      <c r="G63" s="951"/>
      <c r="H63" s="951"/>
      <c r="I63" s="951"/>
      <c r="J63" s="951"/>
      <c r="K63" s="951"/>
      <c r="L63" s="951"/>
      <c r="M63" s="951"/>
      <c r="N63" s="951"/>
      <c r="O63" s="951"/>
      <c r="P63" s="961"/>
      <c r="Q63" s="975"/>
      <c r="R63" s="976"/>
      <c r="S63" s="976"/>
      <c r="T63" s="976"/>
      <c r="U63" s="976"/>
      <c r="V63" s="976"/>
      <c r="W63" s="976"/>
      <c r="X63" s="976"/>
      <c r="Y63" s="976"/>
      <c r="Z63" s="976"/>
      <c r="AA63" s="976"/>
      <c r="AB63" s="976"/>
      <c r="AC63" s="976"/>
      <c r="AD63" s="976"/>
      <c r="AE63" s="1033"/>
      <c r="AF63" s="1034">
        <v>36</v>
      </c>
      <c r="AG63" s="972"/>
      <c r="AH63" s="972"/>
      <c r="AI63" s="972"/>
      <c r="AJ63" s="1035"/>
      <c r="AK63" s="1036"/>
      <c r="AL63" s="976"/>
      <c r="AM63" s="976"/>
      <c r="AN63" s="976"/>
      <c r="AO63" s="976"/>
      <c r="AP63" s="972">
        <v>2132</v>
      </c>
      <c r="AQ63" s="972"/>
      <c r="AR63" s="972"/>
      <c r="AS63" s="972"/>
      <c r="AT63" s="972"/>
      <c r="AU63" s="972">
        <v>723</v>
      </c>
      <c r="AV63" s="972"/>
      <c r="AW63" s="972"/>
      <c r="AX63" s="972"/>
      <c r="AY63" s="972"/>
      <c r="AZ63" s="1030"/>
      <c r="BA63" s="1030"/>
      <c r="BB63" s="1030"/>
      <c r="BC63" s="1030"/>
      <c r="BD63" s="1030"/>
      <c r="BE63" s="973"/>
      <c r="BF63" s="973"/>
      <c r="BG63" s="973"/>
      <c r="BH63" s="973"/>
      <c r="BI63" s="974"/>
      <c r="BJ63" s="1031" t="s">
        <v>122</v>
      </c>
      <c r="BK63" s="966"/>
      <c r="BL63" s="966"/>
      <c r="BM63" s="966"/>
      <c r="BN63" s="1032"/>
      <c r="BO63" s="223"/>
      <c r="BP63" s="223"/>
      <c r="BQ63" s="220">
        <v>57</v>
      </c>
      <c r="BR63" s="221"/>
      <c r="BS63" s="1005"/>
      <c r="BT63" s="1006"/>
      <c r="BU63" s="1006"/>
      <c r="BV63" s="1006"/>
      <c r="BW63" s="1006"/>
      <c r="BX63" s="1006"/>
      <c r="BY63" s="1006"/>
      <c r="BZ63" s="1006"/>
      <c r="CA63" s="1006"/>
      <c r="CB63" s="1006"/>
      <c r="CC63" s="1006"/>
      <c r="CD63" s="1006"/>
      <c r="CE63" s="1006"/>
      <c r="CF63" s="1006"/>
      <c r="CG63" s="1027"/>
      <c r="CH63" s="1002"/>
      <c r="CI63" s="1003"/>
      <c r="CJ63" s="1003"/>
      <c r="CK63" s="1003"/>
      <c r="CL63" s="1004"/>
      <c r="CM63" s="1002"/>
      <c r="CN63" s="1003"/>
      <c r="CO63" s="1003"/>
      <c r="CP63" s="1003"/>
      <c r="CQ63" s="1004"/>
      <c r="CR63" s="1002"/>
      <c r="CS63" s="1003"/>
      <c r="CT63" s="1003"/>
      <c r="CU63" s="1003"/>
      <c r="CV63" s="1004"/>
      <c r="CW63" s="1002"/>
      <c r="CX63" s="1003"/>
      <c r="CY63" s="1003"/>
      <c r="CZ63" s="1003"/>
      <c r="DA63" s="1004"/>
      <c r="DB63" s="1002"/>
      <c r="DC63" s="1003"/>
      <c r="DD63" s="1003"/>
      <c r="DE63" s="1003"/>
      <c r="DF63" s="1004"/>
      <c r="DG63" s="1002"/>
      <c r="DH63" s="1003"/>
      <c r="DI63" s="1003"/>
      <c r="DJ63" s="1003"/>
      <c r="DK63" s="1004"/>
      <c r="DL63" s="1002"/>
      <c r="DM63" s="1003"/>
      <c r="DN63" s="1003"/>
      <c r="DO63" s="1003"/>
      <c r="DP63" s="1004"/>
      <c r="DQ63" s="1002"/>
      <c r="DR63" s="1003"/>
      <c r="DS63" s="1003"/>
      <c r="DT63" s="1003"/>
      <c r="DU63" s="1004"/>
      <c r="DV63" s="1005"/>
      <c r="DW63" s="1006"/>
      <c r="DX63" s="1006"/>
      <c r="DY63" s="1006"/>
      <c r="DZ63" s="1007"/>
      <c r="EA63" s="212"/>
    </row>
    <row r="64" spans="1:131" ht="26.25" customHeight="1" x14ac:dyDescent="0.15">
      <c r="A64" s="223"/>
      <c r="B64" s="223"/>
      <c r="C64" s="223"/>
      <c r="D64" s="223"/>
      <c r="E64" s="223"/>
      <c r="F64" s="223"/>
      <c r="G64" s="223"/>
      <c r="H64" s="223"/>
      <c r="I64" s="223"/>
      <c r="J64" s="223"/>
      <c r="K64" s="223"/>
      <c r="L64" s="223"/>
      <c r="M64" s="223"/>
      <c r="N64" s="223"/>
      <c r="O64" s="223"/>
      <c r="P64" s="223"/>
      <c r="Q64" s="223"/>
      <c r="R64" s="223"/>
      <c r="S64" s="223"/>
      <c r="T64" s="223"/>
      <c r="U64" s="223"/>
      <c r="V64" s="223"/>
      <c r="W64" s="223"/>
      <c r="X64" s="223"/>
      <c r="Y64" s="223"/>
      <c r="Z64" s="223"/>
      <c r="AA64" s="223"/>
      <c r="AB64" s="223"/>
      <c r="AC64" s="223"/>
      <c r="AD64" s="223"/>
      <c r="AE64" s="223"/>
      <c r="AF64" s="223"/>
      <c r="AG64" s="223"/>
      <c r="AH64" s="223"/>
      <c r="AI64" s="223"/>
      <c r="AJ64" s="223"/>
      <c r="AK64" s="223"/>
      <c r="AL64" s="223"/>
      <c r="AM64" s="223"/>
      <c r="AN64" s="223"/>
      <c r="AO64" s="223"/>
      <c r="AP64" s="223"/>
      <c r="AQ64" s="223"/>
      <c r="AR64" s="223"/>
      <c r="AS64" s="223"/>
      <c r="AT64" s="223"/>
      <c r="AU64" s="223"/>
      <c r="AV64" s="223"/>
      <c r="AW64" s="223"/>
      <c r="AX64" s="223"/>
      <c r="AY64" s="223"/>
      <c r="AZ64" s="223"/>
      <c r="BA64" s="223"/>
      <c r="BB64" s="223"/>
      <c r="BC64" s="223"/>
      <c r="BD64" s="223"/>
      <c r="BE64" s="223"/>
      <c r="BF64" s="223"/>
      <c r="BG64" s="223"/>
      <c r="BH64" s="223"/>
      <c r="BI64" s="223"/>
      <c r="BJ64" s="223"/>
      <c r="BK64" s="223"/>
      <c r="BL64" s="223"/>
      <c r="BM64" s="223"/>
      <c r="BN64" s="223"/>
      <c r="BO64" s="223"/>
      <c r="BP64" s="223"/>
      <c r="BQ64" s="220">
        <v>58</v>
      </c>
      <c r="BR64" s="221"/>
      <c r="BS64" s="1005"/>
      <c r="BT64" s="1006"/>
      <c r="BU64" s="1006"/>
      <c r="BV64" s="1006"/>
      <c r="BW64" s="1006"/>
      <c r="BX64" s="1006"/>
      <c r="BY64" s="1006"/>
      <c r="BZ64" s="1006"/>
      <c r="CA64" s="1006"/>
      <c r="CB64" s="1006"/>
      <c r="CC64" s="1006"/>
      <c r="CD64" s="1006"/>
      <c r="CE64" s="1006"/>
      <c r="CF64" s="1006"/>
      <c r="CG64" s="1027"/>
      <c r="CH64" s="1002"/>
      <c r="CI64" s="1003"/>
      <c r="CJ64" s="1003"/>
      <c r="CK64" s="1003"/>
      <c r="CL64" s="1004"/>
      <c r="CM64" s="1002"/>
      <c r="CN64" s="1003"/>
      <c r="CO64" s="1003"/>
      <c r="CP64" s="1003"/>
      <c r="CQ64" s="1004"/>
      <c r="CR64" s="1002"/>
      <c r="CS64" s="1003"/>
      <c r="CT64" s="1003"/>
      <c r="CU64" s="1003"/>
      <c r="CV64" s="1004"/>
      <c r="CW64" s="1002"/>
      <c r="CX64" s="1003"/>
      <c r="CY64" s="1003"/>
      <c r="CZ64" s="1003"/>
      <c r="DA64" s="1004"/>
      <c r="DB64" s="1002"/>
      <c r="DC64" s="1003"/>
      <c r="DD64" s="1003"/>
      <c r="DE64" s="1003"/>
      <c r="DF64" s="1004"/>
      <c r="DG64" s="1002"/>
      <c r="DH64" s="1003"/>
      <c r="DI64" s="1003"/>
      <c r="DJ64" s="1003"/>
      <c r="DK64" s="1004"/>
      <c r="DL64" s="1002"/>
      <c r="DM64" s="1003"/>
      <c r="DN64" s="1003"/>
      <c r="DO64" s="1003"/>
      <c r="DP64" s="1004"/>
      <c r="DQ64" s="1002"/>
      <c r="DR64" s="1003"/>
      <c r="DS64" s="1003"/>
      <c r="DT64" s="1003"/>
      <c r="DU64" s="1004"/>
      <c r="DV64" s="1005"/>
      <c r="DW64" s="1006"/>
      <c r="DX64" s="1006"/>
      <c r="DY64" s="1006"/>
      <c r="DZ64" s="1007"/>
      <c r="EA64" s="212"/>
    </row>
    <row r="65" spans="1:131" ht="26.25" customHeight="1" thickBot="1" x14ac:dyDescent="0.2">
      <c r="A65" s="214" t="s">
        <v>396</v>
      </c>
      <c r="B65" s="214"/>
      <c r="C65" s="214"/>
      <c r="D65" s="214"/>
      <c r="E65" s="214"/>
      <c r="F65" s="214"/>
      <c r="G65" s="214"/>
      <c r="H65" s="214"/>
      <c r="I65" s="214"/>
      <c r="J65" s="214"/>
      <c r="K65" s="214"/>
      <c r="L65" s="214"/>
      <c r="M65" s="214"/>
      <c r="N65" s="214"/>
      <c r="O65" s="214"/>
      <c r="P65" s="214"/>
      <c r="Q65" s="214"/>
      <c r="R65" s="214"/>
      <c r="S65" s="214"/>
      <c r="T65" s="214"/>
      <c r="U65" s="214"/>
      <c r="V65" s="214"/>
      <c r="W65" s="214"/>
      <c r="X65" s="214"/>
      <c r="Y65" s="214"/>
      <c r="Z65" s="214"/>
      <c r="AA65" s="214"/>
      <c r="AB65" s="214"/>
      <c r="AC65" s="214"/>
      <c r="AD65" s="214"/>
      <c r="AE65" s="214"/>
      <c r="AF65" s="214"/>
      <c r="AG65" s="214"/>
      <c r="AH65" s="214"/>
      <c r="AI65" s="214"/>
      <c r="AJ65" s="214"/>
      <c r="AK65" s="214"/>
      <c r="AL65" s="214"/>
      <c r="AM65" s="214"/>
      <c r="AN65" s="214"/>
      <c r="AO65" s="214"/>
      <c r="AP65" s="214"/>
      <c r="AQ65" s="214"/>
      <c r="AR65" s="214"/>
      <c r="AS65" s="214"/>
      <c r="AT65" s="214"/>
      <c r="AU65" s="214"/>
      <c r="AV65" s="214"/>
      <c r="AW65" s="214"/>
      <c r="AX65" s="214"/>
      <c r="AY65" s="214"/>
      <c r="AZ65" s="214"/>
      <c r="BA65" s="214"/>
      <c r="BB65" s="214"/>
      <c r="BC65" s="214"/>
      <c r="BD65" s="214"/>
      <c r="BE65" s="223"/>
      <c r="BF65" s="223"/>
      <c r="BG65" s="223"/>
      <c r="BH65" s="223"/>
      <c r="BI65" s="223"/>
      <c r="BJ65" s="223"/>
      <c r="BK65" s="223"/>
      <c r="BL65" s="223"/>
      <c r="BM65" s="223"/>
      <c r="BN65" s="223"/>
      <c r="BO65" s="223"/>
      <c r="BP65" s="223"/>
      <c r="BQ65" s="220">
        <v>59</v>
      </c>
      <c r="BR65" s="221"/>
      <c r="BS65" s="1005"/>
      <c r="BT65" s="1006"/>
      <c r="BU65" s="1006"/>
      <c r="BV65" s="1006"/>
      <c r="BW65" s="1006"/>
      <c r="BX65" s="1006"/>
      <c r="BY65" s="1006"/>
      <c r="BZ65" s="1006"/>
      <c r="CA65" s="1006"/>
      <c r="CB65" s="1006"/>
      <c r="CC65" s="1006"/>
      <c r="CD65" s="1006"/>
      <c r="CE65" s="1006"/>
      <c r="CF65" s="1006"/>
      <c r="CG65" s="1027"/>
      <c r="CH65" s="1002"/>
      <c r="CI65" s="1003"/>
      <c r="CJ65" s="1003"/>
      <c r="CK65" s="1003"/>
      <c r="CL65" s="1004"/>
      <c r="CM65" s="1002"/>
      <c r="CN65" s="1003"/>
      <c r="CO65" s="1003"/>
      <c r="CP65" s="1003"/>
      <c r="CQ65" s="1004"/>
      <c r="CR65" s="1002"/>
      <c r="CS65" s="1003"/>
      <c r="CT65" s="1003"/>
      <c r="CU65" s="1003"/>
      <c r="CV65" s="1004"/>
      <c r="CW65" s="1002"/>
      <c r="CX65" s="1003"/>
      <c r="CY65" s="1003"/>
      <c r="CZ65" s="1003"/>
      <c r="DA65" s="1004"/>
      <c r="DB65" s="1002"/>
      <c r="DC65" s="1003"/>
      <c r="DD65" s="1003"/>
      <c r="DE65" s="1003"/>
      <c r="DF65" s="1004"/>
      <c r="DG65" s="1002"/>
      <c r="DH65" s="1003"/>
      <c r="DI65" s="1003"/>
      <c r="DJ65" s="1003"/>
      <c r="DK65" s="1004"/>
      <c r="DL65" s="1002"/>
      <c r="DM65" s="1003"/>
      <c r="DN65" s="1003"/>
      <c r="DO65" s="1003"/>
      <c r="DP65" s="1004"/>
      <c r="DQ65" s="1002"/>
      <c r="DR65" s="1003"/>
      <c r="DS65" s="1003"/>
      <c r="DT65" s="1003"/>
      <c r="DU65" s="1004"/>
      <c r="DV65" s="1005"/>
      <c r="DW65" s="1006"/>
      <c r="DX65" s="1006"/>
      <c r="DY65" s="1006"/>
      <c r="DZ65" s="1007"/>
      <c r="EA65" s="212"/>
    </row>
    <row r="66" spans="1:131" ht="26.25" customHeight="1" x14ac:dyDescent="0.15">
      <c r="A66" s="1008" t="s">
        <v>397</v>
      </c>
      <c r="B66" s="1009"/>
      <c r="C66" s="1009"/>
      <c r="D66" s="1009"/>
      <c r="E66" s="1009"/>
      <c r="F66" s="1009"/>
      <c r="G66" s="1009"/>
      <c r="H66" s="1009"/>
      <c r="I66" s="1009"/>
      <c r="J66" s="1009"/>
      <c r="K66" s="1009"/>
      <c r="L66" s="1009"/>
      <c r="M66" s="1009"/>
      <c r="N66" s="1009"/>
      <c r="O66" s="1009"/>
      <c r="P66" s="1010"/>
      <c r="Q66" s="1014" t="s">
        <v>380</v>
      </c>
      <c r="R66" s="1015"/>
      <c r="S66" s="1015"/>
      <c r="T66" s="1015"/>
      <c r="U66" s="1016"/>
      <c r="V66" s="1014" t="s">
        <v>381</v>
      </c>
      <c r="W66" s="1015"/>
      <c r="X66" s="1015"/>
      <c r="Y66" s="1015"/>
      <c r="Z66" s="1016"/>
      <c r="AA66" s="1014" t="s">
        <v>382</v>
      </c>
      <c r="AB66" s="1015"/>
      <c r="AC66" s="1015"/>
      <c r="AD66" s="1015"/>
      <c r="AE66" s="1016"/>
      <c r="AF66" s="1020" t="s">
        <v>383</v>
      </c>
      <c r="AG66" s="1021"/>
      <c r="AH66" s="1021"/>
      <c r="AI66" s="1021"/>
      <c r="AJ66" s="1022"/>
      <c r="AK66" s="1014" t="s">
        <v>384</v>
      </c>
      <c r="AL66" s="1009"/>
      <c r="AM66" s="1009"/>
      <c r="AN66" s="1009"/>
      <c r="AO66" s="1010"/>
      <c r="AP66" s="1014" t="s">
        <v>385</v>
      </c>
      <c r="AQ66" s="1015"/>
      <c r="AR66" s="1015"/>
      <c r="AS66" s="1015"/>
      <c r="AT66" s="1016"/>
      <c r="AU66" s="1014" t="s">
        <v>398</v>
      </c>
      <c r="AV66" s="1015"/>
      <c r="AW66" s="1015"/>
      <c r="AX66" s="1015"/>
      <c r="AY66" s="1016"/>
      <c r="AZ66" s="1014" t="s">
        <v>364</v>
      </c>
      <c r="BA66" s="1015"/>
      <c r="BB66" s="1015"/>
      <c r="BC66" s="1015"/>
      <c r="BD66" s="1028"/>
      <c r="BE66" s="223"/>
      <c r="BF66" s="223"/>
      <c r="BG66" s="223"/>
      <c r="BH66" s="223"/>
      <c r="BI66" s="223"/>
      <c r="BJ66" s="223"/>
      <c r="BK66" s="223"/>
      <c r="BL66" s="223"/>
      <c r="BM66" s="223"/>
      <c r="BN66" s="223"/>
      <c r="BO66" s="223"/>
      <c r="BP66" s="223"/>
      <c r="BQ66" s="220">
        <v>60</v>
      </c>
      <c r="BR66" s="225"/>
      <c r="BS66" s="958"/>
      <c r="BT66" s="959"/>
      <c r="BU66" s="959"/>
      <c r="BV66" s="959"/>
      <c r="BW66" s="959"/>
      <c r="BX66" s="959"/>
      <c r="BY66" s="959"/>
      <c r="BZ66" s="959"/>
      <c r="CA66" s="959"/>
      <c r="CB66" s="959"/>
      <c r="CC66" s="959"/>
      <c r="CD66" s="959"/>
      <c r="CE66" s="959"/>
      <c r="CF66" s="959"/>
      <c r="CG66" s="968"/>
      <c r="CH66" s="969"/>
      <c r="CI66" s="970"/>
      <c r="CJ66" s="970"/>
      <c r="CK66" s="970"/>
      <c r="CL66" s="971"/>
      <c r="CM66" s="969"/>
      <c r="CN66" s="970"/>
      <c r="CO66" s="970"/>
      <c r="CP66" s="970"/>
      <c r="CQ66" s="971"/>
      <c r="CR66" s="969"/>
      <c r="CS66" s="970"/>
      <c r="CT66" s="970"/>
      <c r="CU66" s="970"/>
      <c r="CV66" s="971"/>
      <c r="CW66" s="969"/>
      <c r="CX66" s="970"/>
      <c r="CY66" s="970"/>
      <c r="CZ66" s="970"/>
      <c r="DA66" s="971"/>
      <c r="DB66" s="969"/>
      <c r="DC66" s="970"/>
      <c r="DD66" s="970"/>
      <c r="DE66" s="970"/>
      <c r="DF66" s="971"/>
      <c r="DG66" s="969"/>
      <c r="DH66" s="970"/>
      <c r="DI66" s="970"/>
      <c r="DJ66" s="970"/>
      <c r="DK66" s="971"/>
      <c r="DL66" s="969"/>
      <c r="DM66" s="970"/>
      <c r="DN66" s="970"/>
      <c r="DO66" s="970"/>
      <c r="DP66" s="971"/>
      <c r="DQ66" s="969"/>
      <c r="DR66" s="970"/>
      <c r="DS66" s="970"/>
      <c r="DT66" s="970"/>
      <c r="DU66" s="971"/>
      <c r="DV66" s="958"/>
      <c r="DW66" s="959"/>
      <c r="DX66" s="959"/>
      <c r="DY66" s="959"/>
      <c r="DZ66" s="960"/>
      <c r="EA66" s="212"/>
    </row>
    <row r="67" spans="1:131" ht="26.25" customHeight="1" thickBot="1" x14ac:dyDescent="0.2">
      <c r="A67" s="1011"/>
      <c r="B67" s="1012"/>
      <c r="C67" s="1012"/>
      <c r="D67" s="1012"/>
      <c r="E67" s="1012"/>
      <c r="F67" s="1012"/>
      <c r="G67" s="1012"/>
      <c r="H67" s="1012"/>
      <c r="I67" s="1012"/>
      <c r="J67" s="1012"/>
      <c r="K67" s="1012"/>
      <c r="L67" s="1012"/>
      <c r="M67" s="1012"/>
      <c r="N67" s="1012"/>
      <c r="O67" s="1012"/>
      <c r="P67" s="1013"/>
      <c r="Q67" s="1017"/>
      <c r="R67" s="1018"/>
      <c r="S67" s="1018"/>
      <c r="T67" s="1018"/>
      <c r="U67" s="1019"/>
      <c r="V67" s="1017"/>
      <c r="W67" s="1018"/>
      <c r="X67" s="1018"/>
      <c r="Y67" s="1018"/>
      <c r="Z67" s="1019"/>
      <c r="AA67" s="1017"/>
      <c r="AB67" s="1018"/>
      <c r="AC67" s="1018"/>
      <c r="AD67" s="1018"/>
      <c r="AE67" s="1019"/>
      <c r="AF67" s="1023"/>
      <c r="AG67" s="1024"/>
      <c r="AH67" s="1024"/>
      <c r="AI67" s="1024"/>
      <c r="AJ67" s="1025"/>
      <c r="AK67" s="1026"/>
      <c r="AL67" s="1012"/>
      <c r="AM67" s="1012"/>
      <c r="AN67" s="1012"/>
      <c r="AO67" s="1013"/>
      <c r="AP67" s="1017"/>
      <c r="AQ67" s="1018"/>
      <c r="AR67" s="1018"/>
      <c r="AS67" s="1018"/>
      <c r="AT67" s="1019"/>
      <c r="AU67" s="1017"/>
      <c r="AV67" s="1018"/>
      <c r="AW67" s="1018"/>
      <c r="AX67" s="1018"/>
      <c r="AY67" s="1019"/>
      <c r="AZ67" s="1017"/>
      <c r="BA67" s="1018"/>
      <c r="BB67" s="1018"/>
      <c r="BC67" s="1018"/>
      <c r="BD67" s="1029"/>
      <c r="BE67" s="223"/>
      <c r="BF67" s="223"/>
      <c r="BG67" s="223"/>
      <c r="BH67" s="223"/>
      <c r="BI67" s="223"/>
      <c r="BJ67" s="223"/>
      <c r="BK67" s="223"/>
      <c r="BL67" s="223"/>
      <c r="BM67" s="223"/>
      <c r="BN67" s="223"/>
      <c r="BO67" s="223"/>
      <c r="BP67" s="223"/>
      <c r="BQ67" s="220">
        <v>61</v>
      </c>
      <c r="BR67" s="225"/>
      <c r="BS67" s="958"/>
      <c r="BT67" s="959"/>
      <c r="BU67" s="959"/>
      <c r="BV67" s="959"/>
      <c r="BW67" s="959"/>
      <c r="BX67" s="959"/>
      <c r="BY67" s="959"/>
      <c r="BZ67" s="959"/>
      <c r="CA67" s="959"/>
      <c r="CB67" s="959"/>
      <c r="CC67" s="959"/>
      <c r="CD67" s="959"/>
      <c r="CE67" s="959"/>
      <c r="CF67" s="959"/>
      <c r="CG67" s="968"/>
      <c r="CH67" s="969"/>
      <c r="CI67" s="970"/>
      <c r="CJ67" s="970"/>
      <c r="CK67" s="970"/>
      <c r="CL67" s="971"/>
      <c r="CM67" s="969"/>
      <c r="CN67" s="970"/>
      <c r="CO67" s="970"/>
      <c r="CP67" s="970"/>
      <c r="CQ67" s="971"/>
      <c r="CR67" s="969"/>
      <c r="CS67" s="970"/>
      <c r="CT67" s="970"/>
      <c r="CU67" s="970"/>
      <c r="CV67" s="971"/>
      <c r="CW67" s="969"/>
      <c r="CX67" s="970"/>
      <c r="CY67" s="970"/>
      <c r="CZ67" s="970"/>
      <c r="DA67" s="971"/>
      <c r="DB67" s="969"/>
      <c r="DC67" s="970"/>
      <c r="DD67" s="970"/>
      <c r="DE67" s="970"/>
      <c r="DF67" s="971"/>
      <c r="DG67" s="969"/>
      <c r="DH67" s="970"/>
      <c r="DI67" s="970"/>
      <c r="DJ67" s="970"/>
      <c r="DK67" s="971"/>
      <c r="DL67" s="969"/>
      <c r="DM67" s="970"/>
      <c r="DN67" s="970"/>
      <c r="DO67" s="970"/>
      <c r="DP67" s="971"/>
      <c r="DQ67" s="969"/>
      <c r="DR67" s="970"/>
      <c r="DS67" s="970"/>
      <c r="DT67" s="970"/>
      <c r="DU67" s="971"/>
      <c r="DV67" s="958"/>
      <c r="DW67" s="959"/>
      <c r="DX67" s="959"/>
      <c r="DY67" s="959"/>
      <c r="DZ67" s="960"/>
      <c r="EA67" s="212"/>
    </row>
    <row r="68" spans="1:131" ht="26.25" customHeight="1" thickTop="1" x14ac:dyDescent="0.15">
      <c r="A68" s="218">
        <v>1</v>
      </c>
      <c r="B68" s="998" t="s">
        <v>550</v>
      </c>
      <c r="C68" s="999"/>
      <c r="D68" s="999"/>
      <c r="E68" s="999"/>
      <c r="F68" s="999"/>
      <c r="G68" s="999"/>
      <c r="H68" s="999"/>
      <c r="I68" s="999"/>
      <c r="J68" s="999"/>
      <c r="K68" s="999"/>
      <c r="L68" s="999"/>
      <c r="M68" s="999"/>
      <c r="N68" s="999"/>
      <c r="O68" s="999"/>
      <c r="P68" s="1000"/>
      <c r="Q68" s="1001">
        <v>197</v>
      </c>
      <c r="R68" s="995"/>
      <c r="S68" s="995"/>
      <c r="T68" s="995"/>
      <c r="U68" s="995"/>
      <c r="V68" s="995">
        <v>191</v>
      </c>
      <c r="W68" s="995"/>
      <c r="X68" s="995"/>
      <c r="Y68" s="995"/>
      <c r="Z68" s="995"/>
      <c r="AA68" s="995">
        <v>6</v>
      </c>
      <c r="AB68" s="995"/>
      <c r="AC68" s="995"/>
      <c r="AD68" s="995"/>
      <c r="AE68" s="995"/>
      <c r="AF68" s="995">
        <v>6</v>
      </c>
      <c r="AG68" s="995"/>
      <c r="AH68" s="995"/>
      <c r="AI68" s="995"/>
      <c r="AJ68" s="995"/>
      <c r="AK68" s="995" t="s">
        <v>548</v>
      </c>
      <c r="AL68" s="995"/>
      <c r="AM68" s="995"/>
      <c r="AN68" s="995"/>
      <c r="AO68" s="995"/>
      <c r="AP68" s="995" t="s">
        <v>548</v>
      </c>
      <c r="AQ68" s="995"/>
      <c r="AR68" s="995"/>
      <c r="AS68" s="995"/>
      <c r="AT68" s="995"/>
      <c r="AU68" s="995" t="s">
        <v>548</v>
      </c>
      <c r="AV68" s="995"/>
      <c r="AW68" s="995"/>
      <c r="AX68" s="995"/>
      <c r="AY68" s="995"/>
      <c r="AZ68" s="996"/>
      <c r="BA68" s="996"/>
      <c r="BB68" s="996"/>
      <c r="BC68" s="996"/>
      <c r="BD68" s="997"/>
      <c r="BE68" s="223"/>
      <c r="BF68" s="223"/>
      <c r="BG68" s="223"/>
      <c r="BH68" s="223"/>
      <c r="BI68" s="223"/>
      <c r="BJ68" s="223"/>
      <c r="BK68" s="223"/>
      <c r="BL68" s="223"/>
      <c r="BM68" s="223"/>
      <c r="BN68" s="223"/>
      <c r="BO68" s="223"/>
      <c r="BP68" s="223"/>
      <c r="BQ68" s="220">
        <v>62</v>
      </c>
      <c r="BR68" s="225"/>
      <c r="BS68" s="958"/>
      <c r="BT68" s="959"/>
      <c r="BU68" s="959"/>
      <c r="BV68" s="959"/>
      <c r="BW68" s="959"/>
      <c r="BX68" s="959"/>
      <c r="BY68" s="959"/>
      <c r="BZ68" s="959"/>
      <c r="CA68" s="959"/>
      <c r="CB68" s="959"/>
      <c r="CC68" s="959"/>
      <c r="CD68" s="959"/>
      <c r="CE68" s="959"/>
      <c r="CF68" s="959"/>
      <c r="CG68" s="968"/>
      <c r="CH68" s="969"/>
      <c r="CI68" s="970"/>
      <c r="CJ68" s="970"/>
      <c r="CK68" s="970"/>
      <c r="CL68" s="971"/>
      <c r="CM68" s="969"/>
      <c r="CN68" s="970"/>
      <c r="CO68" s="970"/>
      <c r="CP68" s="970"/>
      <c r="CQ68" s="971"/>
      <c r="CR68" s="969"/>
      <c r="CS68" s="970"/>
      <c r="CT68" s="970"/>
      <c r="CU68" s="970"/>
      <c r="CV68" s="971"/>
      <c r="CW68" s="969"/>
      <c r="CX68" s="970"/>
      <c r="CY68" s="970"/>
      <c r="CZ68" s="970"/>
      <c r="DA68" s="971"/>
      <c r="DB68" s="969"/>
      <c r="DC68" s="970"/>
      <c r="DD68" s="970"/>
      <c r="DE68" s="970"/>
      <c r="DF68" s="971"/>
      <c r="DG68" s="969"/>
      <c r="DH68" s="970"/>
      <c r="DI68" s="970"/>
      <c r="DJ68" s="970"/>
      <c r="DK68" s="971"/>
      <c r="DL68" s="969"/>
      <c r="DM68" s="970"/>
      <c r="DN68" s="970"/>
      <c r="DO68" s="970"/>
      <c r="DP68" s="971"/>
      <c r="DQ68" s="969"/>
      <c r="DR68" s="970"/>
      <c r="DS68" s="970"/>
      <c r="DT68" s="970"/>
      <c r="DU68" s="971"/>
      <c r="DV68" s="958"/>
      <c r="DW68" s="959"/>
      <c r="DX68" s="959"/>
      <c r="DY68" s="959"/>
      <c r="DZ68" s="960"/>
      <c r="EA68" s="212"/>
    </row>
    <row r="69" spans="1:131" ht="26.25" customHeight="1" x14ac:dyDescent="0.15">
      <c r="A69" s="220">
        <v>2</v>
      </c>
      <c r="B69" s="987" t="s">
        <v>551</v>
      </c>
      <c r="C69" s="988"/>
      <c r="D69" s="988"/>
      <c r="E69" s="988"/>
      <c r="F69" s="988"/>
      <c r="G69" s="988"/>
      <c r="H69" s="988"/>
      <c r="I69" s="988"/>
      <c r="J69" s="988"/>
      <c r="K69" s="988"/>
      <c r="L69" s="988"/>
      <c r="M69" s="988"/>
      <c r="N69" s="988"/>
      <c r="O69" s="988"/>
      <c r="P69" s="989"/>
      <c r="Q69" s="990">
        <v>960</v>
      </c>
      <c r="R69" s="984"/>
      <c r="S69" s="984"/>
      <c r="T69" s="984"/>
      <c r="U69" s="984"/>
      <c r="V69" s="984">
        <v>934</v>
      </c>
      <c r="W69" s="984"/>
      <c r="X69" s="984"/>
      <c r="Y69" s="984"/>
      <c r="Z69" s="984"/>
      <c r="AA69" s="984">
        <v>26</v>
      </c>
      <c r="AB69" s="984"/>
      <c r="AC69" s="984"/>
      <c r="AD69" s="984"/>
      <c r="AE69" s="984"/>
      <c r="AF69" s="984">
        <v>19</v>
      </c>
      <c r="AG69" s="984"/>
      <c r="AH69" s="984"/>
      <c r="AI69" s="984"/>
      <c r="AJ69" s="984"/>
      <c r="AK69" s="984" t="s">
        <v>548</v>
      </c>
      <c r="AL69" s="984"/>
      <c r="AM69" s="984"/>
      <c r="AN69" s="984"/>
      <c r="AO69" s="984"/>
      <c r="AP69" s="984">
        <v>38</v>
      </c>
      <c r="AQ69" s="984"/>
      <c r="AR69" s="984"/>
      <c r="AS69" s="984"/>
      <c r="AT69" s="984"/>
      <c r="AU69" s="984" t="s">
        <v>548</v>
      </c>
      <c r="AV69" s="984"/>
      <c r="AW69" s="984"/>
      <c r="AX69" s="984"/>
      <c r="AY69" s="984"/>
      <c r="AZ69" s="985"/>
      <c r="BA69" s="985"/>
      <c r="BB69" s="985"/>
      <c r="BC69" s="985"/>
      <c r="BD69" s="986"/>
      <c r="BE69" s="223"/>
      <c r="BF69" s="223"/>
      <c r="BG69" s="223"/>
      <c r="BH69" s="223"/>
      <c r="BI69" s="223"/>
      <c r="BJ69" s="223"/>
      <c r="BK69" s="223"/>
      <c r="BL69" s="223"/>
      <c r="BM69" s="223"/>
      <c r="BN69" s="223"/>
      <c r="BO69" s="223"/>
      <c r="BP69" s="223"/>
      <c r="BQ69" s="220">
        <v>63</v>
      </c>
      <c r="BR69" s="225"/>
      <c r="BS69" s="958"/>
      <c r="BT69" s="959"/>
      <c r="BU69" s="959"/>
      <c r="BV69" s="959"/>
      <c r="BW69" s="959"/>
      <c r="BX69" s="959"/>
      <c r="BY69" s="959"/>
      <c r="BZ69" s="959"/>
      <c r="CA69" s="959"/>
      <c r="CB69" s="959"/>
      <c r="CC69" s="959"/>
      <c r="CD69" s="959"/>
      <c r="CE69" s="959"/>
      <c r="CF69" s="959"/>
      <c r="CG69" s="968"/>
      <c r="CH69" s="969"/>
      <c r="CI69" s="970"/>
      <c r="CJ69" s="970"/>
      <c r="CK69" s="970"/>
      <c r="CL69" s="971"/>
      <c r="CM69" s="969"/>
      <c r="CN69" s="970"/>
      <c r="CO69" s="970"/>
      <c r="CP69" s="970"/>
      <c r="CQ69" s="971"/>
      <c r="CR69" s="969"/>
      <c r="CS69" s="970"/>
      <c r="CT69" s="970"/>
      <c r="CU69" s="970"/>
      <c r="CV69" s="971"/>
      <c r="CW69" s="969"/>
      <c r="CX69" s="970"/>
      <c r="CY69" s="970"/>
      <c r="CZ69" s="970"/>
      <c r="DA69" s="971"/>
      <c r="DB69" s="969"/>
      <c r="DC69" s="970"/>
      <c r="DD69" s="970"/>
      <c r="DE69" s="970"/>
      <c r="DF69" s="971"/>
      <c r="DG69" s="969"/>
      <c r="DH69" s="970"/>
      <c r="DI69" s="970"/>
      <c r="DJ69" s="970"/>
      <c r="DK69" s="971"/>
      <c r="DL69" s="969"/>
      <c r="DM69" s="970"/>
      <c r="DN69" s="970"/>
      <c r="DO69" s="970"/>
      <c r="DP69" s="971"/>
      <c r="DQ69" s="969"/>
      <c r="DR69" s="970"/>
      <c r="DS69" s="970"/>
      <c r="DT69" s="970"/>
      <c r="DU69" s="971"/>
      <c r="DV69" s="958"/>
      <c r="DW69" s="959"/>
      <c r="DX69" s="959"/>
      <c r="DY69" s="959"/>
      <c r="DZ69" s="960"/>
      <c r="EA69" s="212"/>
    </row>
    <row r="70" spans="1:131" ht="26.25" customHeight="1" x14ac:dyDescent="0.15">
      <c r="A70" s="220">
        <v>3</v>
      </c>
      <c r="B70" s="987" t="s">
        <v>552</v>
      </c>
      <c r="C70" s="988"/>
      <c r="D70" s="988"/>
      <c r="E70" s="988"/>
      <c r="F70" s="988"/>
      <c r="G70" s="988"/>
      <c r="H70" s="988"/>
      <c r="I70" s="988"/>
      <c r="J70" s="988"/>
      <c r="K70" s="988"/>
      <c r="L70" s="988"/>
      <c r="M70" s="988"/>
      <c r="N70" s="988"/>
      <c r="O70" s="988"/>
      <c r="P70" s="989"/>
      <c r="Q70" s="990">
        <v>24</v>
      </c>
      <c r="R70" s="984"/>
      <c r="S70" s="984"/>
      <c r="T70" s="984"/>
      <c r="U70" s="984"/>
      <c r="V70" s="984">
        <v>24</v>
      </c>
      <c r="W70" s="984"/>
      <c r="X70" s="984"/>
      <c r="Y70" s="984"/>
      <c r="Z70" s="984"/>
      <c r="AA70" s="984">
        <v>0</v>
      </c>
      <c r="AB70" s="984"/>
      <c r="AC70" s="984"/>
      <c r="AD70" s="984"/>
      <c r="AE70" s="984"/>
      <c r="AF70" s="984">
        <v>0</v>
      </c>
      <c r="AG70" s="984"/>
      <c r="AH70" s="984"/>
      <c r="AI70" s="984"/>
      <c r="AJ70" s="984"/>
      <c r="AK70" s="984" t="s">
        <v>548</v>
      </c>
      <c r="AL70" s="984"/>
      <c r="AM70" s="984"/>
      <c r="AN70" s="984"/>
      <c r="AO70" s="984"/>
      <c r="AP70" s="984" t="s">
        <v>548</v>
      </c>
      <c r="AQ70" s="984"/>
      <c r="AR70" s="984"/>
      <c r="AS70" s="984"/>
      <c r="AT70" s="984"/>
      <c r="AU70" s="984" t="s">
        <v>548</v>
      </c>
      <c r="AV70" s="984"/>
      <c r="AW70" s="984"/>
      <c r="AX70" s="984"/>
      <c r="AY70" s="984"/>
      <c r="AZ70" s="985"/>
      <c r="BA70" s="985"/>
      <c r="BB70" s="985"/>
      <c r="BC70" s="985"/>
      <c r="BD70" s="986"/>
      <c r="BE70" s="223"/>
      <c r="BF70" s="223"/>
      <c r="BG70" s="223"/>
      <c r="BH70" s="223"/>
      <c r="BI70" s="223"/>
      <c r="BJ70" s="223"/>
      <c r="BK70" s="223"/>
      <c r="BL70" s="223"/>
      <c r="BM70" s="223"/>
      <c r="BN70" s="223"/>
      <c r="BO70" s="223"/>
      <c r="BP70" s="223"/>
      <c r="BQ70" s="220">
        <v>64</v>
      </c>
      <c r="BR70" s="225"/>
      <c r="BS70" s="958"/>
      <c r="BT70" s="959"/>
      <c r="BU70" s="959"/>
      <c r="BV70" s="959"/>
      <c r="BW70" s="959"/>
      <c r="BX70" s="959"/>
      <c r="BY70" s="959"/>
      <c r="BZ70" s="959"/>
      <c r="CA70" s="959"/>
      <c r="CB70" s="959"/>
      <c r="CC70" s="959"/>
      <c r="CD70" s="959"/>
      <c r="CE70" s="959"/>
      <c r="CF70" s="959"/>
      <c r="CG70" s="968"/>
      <c r="CH70" s="969"/>
      <c r="CI70" s="970"/>
      <c r="CJ70" s="970"/>
      <c r="CK70" s="970"/>
      <c r="CL70" s="971"/>
      <c r="CM70" s="969"/>
      <c r="CN70" s="970"/>
      <c r="CO70" s="970"/>
      <c r="CP70" s="970"/>
      <c r="CQ70" s="971"/>
      <c r="CR70" s="969"/>
      <c r="CS70" s="970"/>
      <c r="CT70" s="970"/>
      <c r="CU70" s="970"/>
      <c r="CV70" s="971"/>
      <c r="CW70" s="969"/>
      <c r="CX70" s="970"/>
      <c r="CY70" s="970"/>
      <c r="CZ70" s="970"/>
      <c r="DA70" s="971"/>
      <c r="DB70" s="969"/>
      <c r="DC70" s="970"/>
      <c r="DD70" s="970"/>
      <c r="DE70" s="970"/>
      <c r="DF70" s="971"/>
      <c r="DG70" s="969"/>
      <c r="DH70" s="970"/>
      <c r="DI70" s="970"/>
      <c r="DJ70" s="970"/>
      <c r="DK70" s="971"/>
      <c r="DL70" s="969"/>
      <c r="DM70" s="970"/>
      <c r="DN70" s="970"/>
      <c r="DO70" s="970"/>
      <c r="DP70" s="971"/>
      <c r="DQ70" s="969"/>
      <c r="DR70" s="970"/>
      <c r="DS70" s="970"/>
      <c r="DT70" s="970"/>
      <c r="DU70" s="971"/>
      <c r="DV70" s="958"/>
      <c r="DW70" s="959"/>
      <c r="DX70" s="959"/>
      <c r="DY70" s="959"/>
      <c r="DZ70" s="960"/>
      <c r="EA70" s="212"/>
    </row>
    <row r="71" spans="1:131" ht="26.25" customHeight="1" x14ac:dyDescent="0.15">
      <c r="A71" s="220">
        <v>4</v>
      </c>
      <c r="B71" s="987"/>
      <c r="C71" s="988"/>
      <c r="D71" s="988"/>
      <c r="E71" s="988"/>
      <c r="F71" s="988"/>
      <c r="G71" s="988"/>
      <c r="H71" s="988"/>
      <c r="I71" s="988"/>
      <c r="J71" s="988"/>
      <c r="K71" s="988"/>
      <c r="L71" s="988"/>
      <c r="M71" s="988"/>
      <c r="N71" s="988"/>
      <c r="O71" s="988"/>
      <c r="P71" s="989"/>
      <c r="Q71" s="990"/>
      <c r="R71" s="984"/>
      <c r="S71" s="984"/>
      <c r="T71" s="984"/>
      <c r="U71" s="984"/>
      <c r="V71" s="984"/>
      <c r="W71" s="984"/>
      <c r="X71" s="984"/>
      <c r="Y71" s="984"/>
      <c r="Z71" s="984"/>
      <c r="AA71" s="984"/>
      <c r="AB71" s="984"/>
      <c r="AC71" s="984"/>
      <c r="AD71" s="984"/>
      <c r="AE71" s="984"/>
      <c r="AF71" s="984"/>
      <c r="AG71" s="984"/>
      <c r="AH71" s="984"/>
      <c r="AI71" s="984"/>
      <c r="AJ71" s="984"/>
      <c r="AK71" s="984"/>
      <c r="AL71" s="984"/>
      <c r="AM71" s="984"/>
      <c r="AN71" s="984"/>
      <c r="AO71" s="984"/>
      <c r="AP71" s="984"/>
      <c r="AQ71" s="984"/>
      <c r="AR71" s="984"/>
      <c r="AS71" s="984"/>
      <c r="AT71" s="984"/>
      <c r="AU71" s="984"/>
      <c r="AV71" s="984"/>
      <c r="AW71" s="984"/>
      <c r="AX71" s="984"/>
      <c r="AY71" s="984"/>
      <c r="AZ71" s="985"/>
      <c r="BA71" s="985"/>
      <c r="BB71" s="985"/>
      <c r="BC71" s="985"/>
      <c r="BD71" s="986"/>
      <c r="BE71" s="223"/>
      <c r="BF71" s="223"/>
      <c r="BG71" s="223"/>
      <c r="BH71" s="223"/>
      <c r="BI71" s="223"/>
      <c r="BJ71" s="223"/>
      <c r="BK71" s="223"/>
      <c r="BL71" s="223"/>
      <c r="BM71" s="223"/>
      <c r="BN71" s="223"/>
      <c r="BO71" s="223"/>
      <c r="BP71" s="223"/>
      <c r="BQ71" s="220">
        <v>65</v>
      </c>
      <c r="BR71" s="225"/>
      <c r="BS71" s="958"/>
      <c r="BT71" s="959"/>
      <c r="BU71" s="959"/>
      <c r="BV71" s="959"/>
      <c r="BW71" s="959"/>
      <c r="BX71" s="959"/>
      <c r="BY71" s="959"/>
      <c r="BZ71" s="959"/>
      <c r="CA71" s="959"/>
      <c r="CB71" s="959"/>
      <c r="CC71" s="959"/>
      <c r="CD71" s="959"/>
      <c r="CE71" s="959"/>
      <c r="CF71" s="959"/>
      <c r="CG71" s="968"/>
      <c r="CH71" s="969"/>
      <c r="CI71" s="970"/>
      <c r="CJ71" s="970"/>
      <c r="CK71" s="970"/>
      <c r="CL71" s="971"/>
      <c r="CM71" s="969"/>
      <c r="CN71" s="970"/>
      <c r="CO71" s="970"/>
      <c r="CP71" s="970"/>
      <c r="CQ71" s="971"/>
      <c r="CR71" s="969"/>
      <c r="CS71" s="970"/>
      <c r="CT71" s="970"/>
      <c r="CU71" s="970"/>
      <c r="CV71" s="971"/>
      <c r="CW71" s="969"/>
      <c r="CX71" s="970"/>
      <c r="CY71" s="970"/>
      <c r="CZ71" s="970"/>
      <c r="DA71" s="971"/>
      <c r="DB71" s="969"/>
      <c r="DC71" s="970"/>
      <c r="DD71" s="970"/>
      <c r="DE71" s="970"/>
      <c r="DF71" s="971"/>
      <c r="DG71" s="969"/>
      <c r="DH71" s="970"/>
      <c r="DI71" s="970"/>
      <c r="DJ71" s="970"/>
      <c r="DK71" s="971"/>
      <c r="DL71" s="969"/>
      <c r="DM71" s="970"/>
      <c r="DN71" s="970"/>
      <c r="DO71" s="970"/>
      <c r="DP71" s="971"/>
      <c r="DQ71" s="969"/>
      <c r="DR71" s="970"/>
      <c r="DS71" s="970"/>
      <c r="DT71" s="970"/>
      <c r="DU71" s="971"/>
      <c r="DV71" s="958"/>
      <c r="DW71" s="959"/>
      <c r="DX71" s="959"/>
      <c r="DY71" s="959"/>
      <c r="DZ71" s="960"/>
      <c r="EA71" s="212"/>
    </row>
    <row r="72" spans="1:131" ht="26.25" customHeight="1" x14ac:dyDescent="0.15">
      <c r="A72" s="220">
        <v>5</v>
      </c>
      <c r="B72" s="987"/>
      <c r="C72" s="988"/>
      <c r="D72" s="988"/>
      <c r="E72" s="988"/>
      <c r="F72" s="988"/>
      <c r="G72" s="988"/>
      <c r="H72" s="988"/>
      <c r="I72" s="988"/>
      <c r="J72" s="988"/>
      <c r="K72" s="988"/>
      <c r="L72" s="988"/>
      <c r="M72" s="988"/>
      <c r="N72" s="988"/>
      <c r="O72" s="988"/>
      <c r="P72" s="989"/>
      <c r="Q72" s="990"/>
      <c r="R72" s="984"/>
      <c r="S72" s="984"/>
      <c r="T72" s="984"/>
      <c r="U72" s="984"/>
      <c r="V72" s="984"/>
      <c r="W72" s="984"/>
      <c r="X72" s="984"/>
      <c r="Y72" s="984"/>
      <c r="Z72" s="984"/>
      <c r="AA72" s="984"/>
      <c r="AB72" s="984"/>
      <c r="AC72" s="984"/>
      <c r="AD72" s="984"/>
      <c r="AE72" s="984"/>
      <c r="AF72" s="984"/>
      <c r="AG72" s="984"/>
      <c r="AH72" s="984"/>
      <c r="AI72" s="984"/>
      <c r="AJ72" s="984"/>
      <c r="AK72" s="984"/>
      <c r="AL72" s="984"/>
      <c r="AM72" s="984"/>
      <c r="AN72" s="984"/>
      <c r="AO72" s="984"/>
      <c r="AP72" s="984"/>
      <c r="AQ72" s="984"/>
      <c r="AR72" s="984"/>
      <c r="AS72" s="984"/>
      <c r="AT72" s="984"/>
      <c r="AU72" s="984"/>
      <c r="AV72" s="984"/>
      <c r="AW72" s="984"/>
      <c r="AX72" s="984"/>
      <c r="AY72" s="984"/>
      <c r="AZ72" s="985"/>
      <c r="BA72" s="985"/>
      <c r="BB72" s="985"/>
      <c r="BC72" s="985"/>
      <c r="BD72" s="986"/>
      <c r="BE72" s="223"/>
      <c r="BF72" s="223"/>
      <c r="BG72" s="223"/>
      <c r="BH72" s="223"/>
      <c r="BI72" s="223"/>
      <c r="BJ72" s="223"/>
      <c r="BK72" s="223"/>
      <c r="BL72" s="223"/>
      <c r="BM72" s="223"/>
      <c r="BN72" s="223"/>
      <c r="BO72" s="223"/>
      <c r="BP72" s="223"/>
      <c r="BQ72" s="220">
        <v>66</v>
      </c>
      <c r="BR72" s="225"/>
      <c r="BS72" s="958"/>
      <c r="BT72" s="959"/>
      <c r="BU72" s="959"/>
      <c r="BV72" s="959"/>
      <c r="BW72" s="959"/>
      <c r="BX72" s="959"/>
      <c r="BY72" s="959"/>
      <c r="BZ72" s="959"/>
      <c r="CA72" s="959"/>
      <c r="CB72" s="959"/>
      <c r="CC72" s="959"/>
      <c r="CD72" s="959"/>
      <c r="CE72" s="959"/>
      <c r="CF72" s="959"/>
      <c r="CG72" s="968"/>
      <c r="CH72" s="969"/>
      <c r="CI72" s="970"/>
      <c r="CJ72" s="970"/>
      <c r="CK72" s="970"/>
      <c r="CL72" s="971"/>
      <c r="CM72" s="969"/>
      <c r="CN72" s="970"/>
      <c r="CO72" s="970"/>
      <c r="CP72" s="970"/>
      <c r="CQ72" s="971"/>
      <c r="CR72" s="969"/>
      <c r="CS72" s="970"/>
      <c r="CT72" s="970"/>
      <c r="CU72" s="970"/>
      <c r="CV72" s="971"/>
      <c r="CW72" s="969"/>
      <c r="CX72" s="970"/>
      <c r="CY72" s="970"/>
      <c r="CZ72" s="970"/>
      <c r="DA72" s="971"/>
      <c r="DB72" s="969"/>
      <c r="DC72" s="970"/>
      <c r="DD72" s="970"/>
      <c r="DE72" s="970"/>
      <c r="DF72" s="971"/>
      <c r="DG72" s="969"/>
      <c r="DH72" s="970"/>
      <c r="DI72" s="970"/>
      <c r="DJ72" s="970"/>
      <c r="DK72" s="971"/>
      <c r="DL72" s="969"/>
      <c r="DM72" s="970"/>
      <c r="DN72" s="970"/>
      <c r="DO72" s="970"/>
      <c r="DP72" s="971"/>
      <c r="DQ72" s="969"/>
      <c r="DR72" s="970"/>
      <c r="DS72" s="970"/>
      <c r="DT72" s="970"/>
      <c r="DU72" s="971"/>
      <c r="DV72" s="958"/>
      <c r="DW72" s="959"/>
      <c r="DX72" s="959"/>
      <c r="DY72" s="959"/>
      <c r="DZ72" s="960"/>
      <c r="EA72" s="212"/>
    </row>
    <row r="73" spans="1:131" ht="26.25" customHeight="1" x14ac:dyDescent="0.15">
      <c r="A73" s="220">
        <v>6</v>
      </c>
      <c r="B73" s="987"/>
      <c r="C73" s="988"/>
      <c r="D73" s="988"/>
      <c r="E73" s="988"/>
      <c r="F73" s="988"/>
      <c r="G73" s="988"/>
      <c r="H73" s="988"/>
      <c r="I73" s="988"/>
      <c r="J73" s="988"/>
      <c r="K73" s="988"/>
      <c r="L73" s="988"/>
      <c r="M73" s="988"/>
      <c r="N73" s="988"/>
      <c r="O73" s="988"/>
      <c r="P73" s="989"/>
      <c r="Q73" s="990"/>
      <c r="R73" s="984"/>
      <c r="S73" s="984"/>
      <c r="T73" s="984"/>
      <c r="U73" s="984"/>
      <c r="V73" s="984"/>
      <c r="W73" s="984"/>
      <c r="X73" s="984"/>
      <c r="Y73" s="984"/>
      <c r="Z73" s="984"/>
      <c r="AA73" s="984"/>
      <c r="AB73" s="984"/>
      <c r="AC73" s="984"/>
      <c r="AD73" s="984"/>
      <c r="AE73" s="984"/>
      <c r="AF73" s="984"/>
      <c r="AG73" s="984"/>
      <c r="AH73" s="984"/>
      <c r="AI73" s="984"/>
      <c r="AJ73" s="984"/>
      <c r="AK73" s="984"/>
      <c r="AL73" s="984"/>
      <c r="AM73" s="984"/>
      <c r="AN73" s="984"/>
      <c r="AO73" s="984"/>
      <c r="AP73" s="984"/>
      <c r="AQ73" s="984"/>
      <c r="AR73" s="984"/>
      <c r="AS73" s="984"/>
      <c r="AT73" s="984"/>
      <c r="AU73" s="984"/>
      <c r="AV73" s="984"/>
      <c r="AW73" s="984"/>
      <c r="AX73" s="984"/>
      <c r="AY73" s="984"/>
      <c r="AZ73" s="985"/>
      <c r="BA73" s="985"/>
      <c r="BB73" s="985"/>
      <c r="BC73" s="985"/>
      <c r="BD73" s="986"/>
      <c r="BE73" s="223"/>
      <c r="BF73" s="223"/>
      <c r="BG73" s="223"/>
      <c r="BH73" s="223"/>
      <c r="BI73" s="223"/>
      <c r="BJ73" s="223"/>
      <c r="BK73" s="223"/>
      <c r="BL73" s="223"/>
      <c r="BM73" s="223"/>
      <c r="BN73" s="223"/>
      <c r="BO73" s="223"/>
      <c r="BP73" s="223"/>
      <c r="BQ73" s="220">
        <v>67</v>
      </c>
      <c r="BR73" s="225"/>
      <c r="BS73" s="958"/>
      <c r="BT73" s="959"/>
      <c r="BU73" s="959"/>
      <c r="BV73" s="959"/>
      <c r="BW73" s="959"/>
      <c r="BX73" s="959"/>
      <c r="BY73" s="959"/>
      <c r="BZ73" s="959"/>
      <c r="CA73" s="959"/>
      <c r="CB73" s="959"/>
      <c r="CC73" s="959"/>
      <c r="CD73" s="959"/>
      <c r="CE73" s="959"/>
      <c r="CF73" s="959"/>
      <c r="CG73" s="968"/>
      <c r="CH73" s="969"/>
      <c r="CI73" s="970"/>
      <c r="CJ73" s="970"/>
      <c r="CK73" s="970"/>
      <c r="CL73" s="971"/>
      <c r="CM73" s="969"/>
      <c r="CN73" s="970"/>
      <c r="CO73" s="970"/>
      <c r="CP73" s="970"/>
      <c r="CQ73" s="971"/>
      <c r="CR73" s="969"/>
      <c r="CS73" s="970"/>
      <c r="CT73" s="970"/>
      <c r="CU73" s="970"/>
      <c r="CV73" s="971"/>
      <c r="CW73" s="969"/>
      <c r="CX73" s="970"/>
      <c r="CY73" s="970"/>
      <c r="CZ73" s="970"/>
      <c r="DA73" s="971"/>
      <c r="DB73" s="969"/>
      <c r="DC73" s="970"/>
      <c r="DD73" s="970"/>
      <c r="DE73" s="970"/>
      <c r="DF73" s="971"/>
      <c r="DG73" s="969"/>
      <c r="DH73" s="970"/>
      <c r="DI73" s="970"/>
      <c r="DJ73" s="970"/>
      <c r="DK73" s="971"/>
      <c r="DL73" s="969"/>
      <c r="DM73" s="970"/>
      <c r="DN73" s="970"/>
      <c r="DO73" s="970"/>
      <c r="DP73" s="971"/>
      <c r="DQ73" s="969"/>
      <c r="DR73" s="970"/>
      <c r="DS73" s="970"/>
      <c r="DT73" s="970"/>
      <c r="DU73" s="971"/>
      <c r="DV73" s="958"/>
      <c r="DW73" s="959"/>
      <c r="DX73" s="959"/>
      <c r="DY73" s="959"/>
      <c r="DZ73" s="960"/>
      <c r="EA73" s="212"/>
    </row>
    <row r="74" spans="1:131" ht="26.25" customHeight="1" x14ac:dyDescent="0.15">
      <c r="A74" s="220">
        <v>7</v>
      </c>
      <c r="B74" s="987"/>
      <c r="C74" s="988"/>
      <c r="D74" s="988"/>
      <c r="E74" s="988"/>
      <c r="F74" s="988"/>
      <c r="G74" s="988"/>
      <c r="H74" s="988"/>
      <c r="I74" s="988"/>
      <c r="J74" s="988"/>
      <c r="K74" s="988"/>
      <c r="L74" s="988"/>
      <c r="M74" s="988"/>
      <c r="N74" s="988"/>
      <c r="O74" s="988"/>
      <c r="P74" s="989"/>
      <c r="Q74" s="990"/>
      <c r="R74" s="984"/>
      <c r="S74" s="984"/>
      <c r="T74" s="984"/>
      <c r="U74" s="984"/>
      <c r="V74" s="984"/>
      <c r="W74" s="984"/>
      <c r="X74" s="984"/>
      <c r="Y74" s="984"/>
      <c r="Z74" s="984"/>
      <c r="AA74" s="984"/>
      <c r="AB74" s="984"/>
      <c r="AC74" s="984"/>
      <c r="AD74" s="984"/>
      <c r="AE74" s="984"/>
      <c r="AF74" s="984"/>
      <c r="AG74" s="984"/>
      <c r="AH74" s="984"/>
      <c r="AI74" s="984"/>
      <c r="AJ74" s="984"/>
      <c r="AK74" s="984"/>
      <c r="AL74" s="984"/>
      <c r="AM74" s="984"/>
      <c r="AN74" s="984"/>
      <c r="AO74" s="984"/>
      <c r="AP74" s="984"/>
      <c r="AQ74" s="984"/>
      <c r="AR74" s="984"/>
      <c r="AS74" s="984"/>
      <c r="AT74" s="984"/>
      <c r="AU74" s="984"/>
      <c r="AV74" s="984"/>
      <c r="AW74" s="984"/>
      <c r="AX74" s="984"/>
      <c r="AY74" s="984"/>
      <c r="AZ74" s="985"/>
      <c r="BA74" s="985"/>
      <c r="BB74" s="985"/>
      <c r="BC74" s="985"/>
      <c r="BD74" s="986"/>
      <c r="BE74" s="223"/>
      <c r="BF74" s="223"/>
      <c r="BG74" s="223"/>
      <c r="BH74" s="223"/>
      <c r="BI74" s="223"/>
      <c r="BJ74" s="223"/>
      <c r="BK74" s="223"/>
      <c r="BL74" s="223"/>
      <c r="BM74" s="223"/>
      <c r="BN74" s="223"/>
      <c r="BO74" s="223"/>
      <c r="BP74" s="223"/>
      <c r="BQ74" s="220">
        <v>68</v>
      </c>
      <c r="BR74" s="225"/>
      <c r="BS74" s="958"/>
      <c r="BT74" s="959"/>
      <c r="BU74" s="959"/>
      <c r="BV74" s="959"/>
      <c r="BW74" s="959"/>
      <c r="BX74" s="959"/>
      <c r="BY74" s="959"/>
      <c r="BZ74" s="959"/>
      <c r="CA74" s="959"/>
      <c r="CB74" s="959"/>
      <c r="CC74" s="959"/>
      <c r="CD74" s="959"/>
      <c r="CE74" s="959"/>
      <c r="CF74" s="959"/>
      <c r="CG74" s="968"/>
      <c r="CH74" s="969"/>
      <c r="CI74" s="970"/>
      <c r="CJ74" s="970"/>
      <c r="CK74" s="970"/>
      <c r="CL74" s="971"/>
      <c r="CM74" s="969"/>
      <c r="CN74" s="970"/>
      <c r="CO74" s="970"/>
      <c r="CP74" s="970"/>
      <c r="CQ74" s="971"/>
      <c r="CR74" s="969"/>
      <c r="CS74" s="970"/>
      <c r="CT74" s="970"/>
      <c r="CU74" s="970"/>
      <c r="CV74" s="971"/>
      <c r="CW74" s="969"/>
      <c r="CX74" s="970"/>
      <c r="CY74" s="970"/>
      <c r="CZ74" s="970"/>
      <c r="DA74" s="971"/>
      <c r="DB74" s="969"/>
      <c r="DC74" s="970"/>
      <c r="DD74" s="970"/>
      <c r="DE74" s="970"/>
      <c r="DF74" s="971"/>
      <c r="DG74" s="969"/>
      <c r="DH74" s="970"/>
      <c r="DI74" s="970"/>
      <c r="DJ74" s="970"/>
      <c r="DK74" s="971"/>
      <c r="DL74" s="969"/>
      <c r="DM74" s="970"/>
      <c r="DN74" s="970"/>
      <c r="DO74" s="970"/>
      <c r="DP74" s="971"/>
      <c r="DQ74" s="969"/>
      <c r="DR74" s="970"/>
      <c r="DS74" s="970"/>
      <c r="DT74" s="970"/>
      <c r="DU74" s="971"/>
      <c r="DV74" s="958"/>
      <c r="DW74" s="959"/>
      <c r="DX74" s="959"/>
      <c r="DY74" s="959"/>
      <c r="DZ74" s="960"/>
      <c r="EA74" s="212"/>
    </row>
    <row r="75" spans="1:131" ht="26.25" customHeight="1" x14ac:dyDescent="0.15">
      <c r="A75" s="220">
        <v>8</v>
      </c>
      <c r="B75" s="987"/>
      <c r="C75" s="988"/>
      <c r="D75" s="988"/>
      <c r="E75" s="988"/>
      <c r="F75" s="988"/>
      <c r="G75" s="988"/>
      <c r="H75" s="988"/>
      <c r="I75" s="988"/>
      <c r="J75" s="988"/>
      <c r="K75" s="988"/>
      <c r="L75" s="988"/>
      <c r="M75" s="988"/>
      <c r="N75" s="988"/>
      <c r="O75" s="988"/>
      <c r="P75" s="989"/>
      <c r="Q75" s="991"/>
      <c r="R75" s="992"/>
      <c r="S75" s="992"/>
      <c r="T75" s="992"/>
      <c r="U75" s="993"/>
      <c r="V75" s="994"/>
      <c r="W75" s="992"/>
      <c r="X75" s="992"/>
      <c r="Y75" s="992"/>
      <c r="Z75" s="993"/>
      <c r="AA75" s="994"/>
      <c r="AB75" s="992"/>
      <c r="AC75" s="992"/>
      <c r="AD75" s="992"/>
      <c r="AE75" s="993"/>
      <c r="AF75" s="994"/>
      <c r="AG75" s="992"/>
      <c r="AH75" s="992"/>
      <c r="AI75" s="992"/>
      <c r="AJ75" s="993"/>
      <c r="AK75" s="994"/>
      <c r="AL75" s="992"/>
      <c r="AM75" s="992"/>
      <c r="AN75" s="992"/>
      <c r="AO75" s="993"/>
      <c r="AP75" s="994"/>
      <c r="AQ75" s="992"/>
      <c r="AR75" s="992"/>
      <c r="AS75" s="992"/>
      <c r="AT75" s="993"/>
      <c r="AU75" s="994"/>
      <c r="AV75" s="992"/>
      <c r="AW75" s="992"/>
      <c r="AX75" s="992"/>
      <c r="AY75" s="993"/>
      <c r="AZ75" s="985"/>
      <c r="BA75" s="985"/>
      <c r="BB75" s="985"/>
      <c r="BC75" s="985"/>
      <c r="BD75" s="986"/>
      <c r="BE75" s="223"/>
      <c r="BF75" s="223"/>
      <c r="BG75" s="223"/>
      <c r="BH75" s="223"/>
      <c r="BI75" s="223"/>
      <c r="BJ75" s="223"/>
      <c r="BK75" s="223"/>
      <c r="BL75" s="223"/>
      <c r="BM75" s="223"/>
      <c r="BN75" s="223"/>
      <c r="BO75" s="223"/>
      <c r="BP75" s="223"/>
      <c r="BQ75" s="220">
        <v>69</v>
      </c>
      <c r="BR75" s="225"/>
      <c r="BS75" s="958"/>
      <c r="BT75" s="959"/>
      <c r="BU75" s="959"/>
      <c r="BV75" s="959"/>
      <c r="BW75" s="959"/>
      <c r="BX75" s="959"/>
      <c r="BY75" s="959"/>
      <c r="BZ75" s="959"/>
      <c r="CA75" s="959"/>
      <c r="CB75" s="959"/>
      <c r="CC75" s="959"/>
      <c r="CD75" s="959"/>
      <c r="CE75" s="959"/>
      <c r="CF75" s="959"/>
      <c r="CG75" s="968"/>
      <c r="CH75" s="969"/>
      <c r="CI75" s="970"/>
      <c r="CJ75" s="970"/>
      <c r="CK75" s="970"/>
      <c r="CL75" s="971"/>
      <c r="CM75" s="969"/>
      <c r="CN75" s="970"/>
      <c r="CO75" s="970"/>
      <c r="CP75" s="970"/>
      <c r="CQ75" s="971"/>
      <c r="CR75" s="969"/>
      <c r="CS75" s="970"/>
      <c r="CT75" s="970"/>
      <c r="CU75" s="970"/>
      <c r="CV75" s="971"/>
      <c r="CW75" s="969"/>
      <c r="CX75" s="970"/>
      <c r="CY75" s="970"/>
      <c r="CZ75" s="970"/>
      <c r="DA75" s="971"/>
      <c r="DB75" s="969"/>
      <c r="DC75" s="970"/>
      <c r="DD75" s="970"/>
      <c r="DE75" s="970"/>
      <c r="DF75" s="971"/>
      <c r="DG75" s="969"/>
      <c r="DH75" s="970"/>
      <c r="DI75" s="970"/>
      <c r="DJ75" s="970"/>
      <c r="DK75" s="971"/>
      <c r="DL75" s="969"/>
      <c r="DM75" s="970"/>
      <c r="DN75" s="970"/>
      <c r="DO75" s="970"/>
      <c r="DP75" s="971"/>
      <c r="DQ75" s="969"/>
      <c r="DR75" s="970"/>
      <c r="DS75" s="970"/>
      <c r="DT75" s="970"/>
      <c r="DU75" s="971"/>
      <c r="DV75" s="958"/>
      <c r="DW75" s="959"/>
      <c r="DX75" s="959"/>
      <c r="DY75" s="959"/>
      <c r="DZ75" s="960"/>
      <c r="EA75" s="212"/>
    </row>
    <row r="76" spans="1:131" ht="26.25" customHeight="1" x14ac:dyDescent="0.15">
      <c r="A76" s="220">
        <v>9</v>
      </c>
      <c r="B76" s="987"/>
      <c r="C76" s="988"/>
      <c r="D76" s="988"/>
      <c r="E76" s="988"/>
      <c r="F76" s="988"/>
      <c r="G76" s="988"/>
      <c r="H76" s="988"/>
      <c r="I76" s="988"/>
      <c r="J76" s="988"/>
      <c r="K76" s="988"/>
      <c r="L76" s="988"/>
      <c r="M76" s="988"/>
      <c r="N76" s="988"/>
      <c r="O76" s="988"/>
      <c r="P76" s="989"/>
      <c r="Q76" s="991"/>
      <c r="R76" s="992"/>
      <c r="S76" s="992"/>
      <c r="T76" s="992"/>
      <c r="U76" s="993"/>
      <c r="V76" s="994"/>
      <c r="W76" s="992"/>
      <c r="X76" s="992"/>
      <c r="Y76" s="992"/>
      <c r="Z76" s="993"/>
      <c r="AA76" s="994"/>
      <c r="AB76" s="992"/>
      <c r="AC76" s="992"/>
      <c r="AD76" s="992"/>
      <c r="AE76" s="993"/>
      <c r="AF76" s="994"/>
      <c r="AG76" s="992"/>
      <c r="AH76" s="992"/>
      <c r="AI76" s="992"/>
      <c r="AJ76" s="993"/>
      <c r="AK76" s="994"/>
      <c r="AL76" s="992"/>
      <c r="AM76" s="992"/>
      <c r="AN76" s="992"/>
      <c r="AO76" s="993"/>
      <c r="AP76" s="994"/>
      <c r="AQ76" s="992"/>
      <c r="AR76" s="992"/>
      <c r="AS76" s="992"/>
      <c r="AT76" s="993"/>
      <c r="AU76" s="994"/>
      <c r="AV76" s="992"/>
      <c r="AW76" s="992"/>
      <c r="AX76" s="992"/>
      <c r="AY76" s="993"/>
      <c r="AZ76" s="985"/>
      <c r="BA76" s="985"/>
      <c r="BB76" s="985"/>
      <c r="BC76" s="985"/>
      <c r="BD76" s="986"/>
      <c r="BE76" s="223"/>
      <c r="BF76" s="223"/>
      <c r="BG76" s="223"/>
      <c r="BH76" s="223"/>
      <c r="BI76" s="223"/>
      <c r="BJ76" s="223"/>
      <c r="BK76" s="223"/>
      <c r="BL76" s="223"/>
      <c r="BM76" s="223"/>
      <c r="BN76" s="223"/>
      <c r="BO76" s="223"/>
      <c r="BP76" s="223"/>
      <c r="BQ76" s="220">
        <v>70</v>
      </c>
      <c r="BR76" s="225"/>
      <c r="BS76" s="958"/>
      <c r="BT76" s="959"/>
      <c r="BU76" s="959"/>
      <c r="BV76" s="959"/>
      <c r="BW76" s="959"/>
      <c r="BX76" s="959"/>
      <c r="BY76" s="959"/>
      <c r="BZ76" s="959"/>
      <c r="CA76" s="959"/>
      <c r="CB76" s="959"/>
      <c r="CC76" s="959"/>
      <c r="CD76" s="959"/>
      <c r="CE76" s="959"/>
      <c r="CF76" s="959"/>
      <c r="CG76" s="968"/>
      <c r="CH76" s="969"/>
      <c r="CI76" s="970"/>
      <c r="CJ76" s="970"/>
      <c r="CK76" s="970"/>
      <c r="CL76" s="971"/>
      <c r="CM76" s="969"/>
      <c r="CN76" s="970"/>
      <c r="CO76" s="970"/>
      <c r="CP76" s="970"/>
      <c r="CQ76" s="971"/>
      <c r="CR76" s="969"/>
      <c r="CS76" s="970"/>
      <c r="CT76" s="970"/>
      <c r="CU76" s="970"/>
      <c r="CV76" s="971"/>
      <c r="CW76" s="969"/>
      <c r="CX76" s="970"/>
      <c r="CY76" s="970"/>
      <c r="CZ76" s="970"/>
      <c r="DA76" s="971"/>
      <c r="DB76" s="969"/>
      <c r="DC76" s="970"/>
      <c r="DD76" s="970"/>
      <c r="DE76" s="970"/>
      <c r="DF76" s="971"/>
      <c r="DG76" s="969"/>
      <c r="DH76" s="970"/>
      <c r="DI76" s="970"/>
      <c r="DJ76" s="970"/>
      <c r="DK76" s="971"/>
      <c r="DL76" s="969"/>
      <c r="DM76" s="970"/>
      <c r="DN76" s="970"/>
      <c r="DO76" s="970"/>
      <c r="DP76" s="971"/>
      <c r="DQ76" s="969"/>
      <c r="DR76" s="970"/>
      <c r="DS76" s="970"/>
      <c r="DT76" s="970"/>
      <c r="DU76" s="971"/>
      <c r="DV76" s="958"/>
      <c r="DW76" s="959"/>
      <c r="DX76" s="959"/>
      <c r="DY76" s="959"/>
      <c r="DZ76" s="960"/>
      <c r="EA76" s="212"/>
    </row>
    <row r="77" spans="1:131" ht="26.25" customHeight="1" x14ac:dyDescent="0.15">
      <c r="A77" s="220">
        <v>10</v>
      </c>
      <c r="B77" s="987"/>
      <c r="C77" s="988"/>
      <c r="D77" s="988"/>
      <c r="E77" s="988"/>
      <c r="F77" s="988"/>
      <c r="G77" s="988"/>
      <c r="H77" s="988"/>
      <c r="I77" s="988"/>
      <c r="J77" s="988"/>
      <c r="K77" s="988"/>
      <c r="L77" s="988"/>
      <c r="M77" s="988"/>
      <c r="N77" s="988"/>
      <c r="O77" s="988"/>
      <c r="P77" s="989"/>
      <c r="Q77" s="991"/>
      <c r="R77" s="992"/>
      <c r="S77" s="992"/>
      <c r="T77" s="992"/>
      <c r="U77" s="993"/>
      <c r="V77" s="994"/>
      <c r="W77" s="992"/>
      <c r="X77" s="992"/>
      <c r="Y77" s="992"/>
      <c r="Z77" s="993"/>
      <c r="AA77" s="994"/>
      <c r="AB77" s="992"/>
      <c r="AC77" s="992"/>
      <c r="AD77" s="992"/>
      <c r="AE77" s="993"/>
      <c r="AF77" s="994"/>
      <c r="AG77" s="992"/>
      <c r="AH77" s="992"/>
      <c r="AI77" s="992"/>
      <c r="AJ77" s="993"/>
      <c r="AK77" s="994"/>
      <c r="AL77" s="992"/>
      <c r="AM77" s="992"/>
      <c r="AN77" s="992"/>
      <c r="AO77" s="993"/>
      <c r="AP77" s="994"/>
      <c r="AQ77" s="992"/>
      <c r="AR77" s="992"/>
      <c r="AS77" s="992"/>
      <c r="AT77" s="993"/>
      <c r="AU77" s="994"/>
      <c r="AV77" s="992"/>
      <c r="AW77" s="992"/>
      <c r="AX77" s="992"/>
      <c r="AY77" s="993"/>
      <c r="AZ77" s="985"/>
      <c r="BA77" s="985"/>
      <c r="BB77" s="985"/>
      <c r="BC77" s="985"/>
      <c r="BD77" s="986"/>
      <c r="BE77" s="223"/>
      <c r="BF77" s="223"/>
      <c r="BG77" s="223"/>
      <c r="BH77" s="223"/>
      <c r="BI77" s="223"/>
      <c r="BJ77" s="223"/>
      <c r="BK77" s="223"/>
      <c r="BL77" s="223"/>
      <c r="BM77" s="223"/>
      <c r="BN77" s="223"/>
      <c r="BO77" s="223"/>
      <c r="BP77" s="223"/>
      <c r="BQ77" s="220">
        <v>71</v>
      </c>
      <c r="BR77" s="225"/>
      <c r="BS77" s="958"/>
      <c r="BT77" s="959"/>
      <c r="BU77" s="959"/>
      <c r="BV77" s="959"/>
      <c r="BW77" s="959"/>
      <c r="BX77" s="959"/>
      <c r="BY77" s="959"/>
      <c r="BZ77" s="959"/>
      <c r="CA77" s="959"/>
      <c r="CB77" s="959"/>
      <c r="CC77" s="959"/>
      <c r="CD77" s="959"/>
      <c r="CE77" s="959"/>
      <c r="CF77" s="959"/>
      <c r="CG77" s="968"/>
      <c r="CH77" s="969"/>
      <c r="CI77" s="970"/>
      <c r="CJ77" s="970"/>
      <c r="CK77" s="970"/>
      <c r="CL77" s="971"/>
      <c r="CM77" s="969"/>
      <c r="CN77" s="970"/>
      <c r="CO77" s="970"/>
      <c r="CP77" s="970"/>
      <c r="CQ77" s="971"/>
      <c r="CR77" s="969"/>
      <c r="CS77" s="970"/>
      <c r="CT77" s="970"/>
      <c r="CU77" s="970"/>
      <c r="CV77" s="971"/>
      <c r="CW77" s="969"/>
      <c r="CX77" s="970"/>
      <c r="CY77" s="970"/>
      <c r="CZ77" s="970"/>
      <c r="DA77" s="971"/>
      <c r="DB77" s="969"/>
      <c r="DC77" s="970"/>
      <c r="DD77" s="970"/>
      <c r="DE77" s="970"/>
      <c r="DF77" s="971"/>
      <c r="DG77" s="969"/>
      <c r="DH77" s="970"/>
      <c r="DI77" s="970"/>
      <c r="DJ77" s="970"/>
      <c r="DK77" s="971"/>
      <c r="DL77" s="969"/>
      <c r="DM77" s="970"/>
      <c r="DN77" s="970"/>
      <c r="DO77" s="970"/>
      <c r="DP77" s="971"/>
      <c r="DQ77" s="969"/>
      <c r="DR77" s="970"/>
      <c r="DS77" s="970"/>
      <c r="DT77" s="970"/>
      <c r="DU77" s="971"/>
      <c r="DV77" s="958"/>
      <c r="DW77" s="959"/>
      <c r="DX77" s="959"/>
      <c r="DY77" s="959"/>
      <c r="DZ77" s="960"/>
      <c r="EA77" s="212"/>
    </row>
    <row r="78" spans="1:131" ht="26.25" customHeight="1" x14ac:dyDescent="0.15">
      <c r="A78" s="220">
        <v>11</v>
      </c>
      <c r="B78" s="987"/>
      <c r="C78" s="988"/>
      <c r="D78" s="988"/>
      <c r="E78" s="988"/>
      <c r="F78" s="988"/>
      <c r="G78" s="988"/>
      <c r="H78" s="988"/>
      <c r="I78" s="988"/>
      <c r="J78" s="988"/>
      <c r="K78" s="988"/>
      <c r="L78" s="988"/>
      <c r="M78" s="988"/>
      <c r="N78" s="988"/>
      <c r="O78" s="988"/>
      <c r="P78" s="989"/>
      <c r="Q78" s="990"/>
      <c r="R78" s="984"/>
      <c r="S78" s="984"/>
      <c r="T78" s="984"/>
      <c r="U78" s="984"/>
      <c r="V78" s="984"/>
      <c r="W78" s="984"/>
      <c r="X78" s="984"/>
      <c r="Y78" s="984"/>
      <c r="Z78" s="984"/>
      <c r="AA78" s="984"/>
      <c r="AB78" s="984"/>
      <c r="AC78" s="984"/>
      <c r="AD78" s="984"/>
      <c r="AE78" s="984"/>
      <c r="AF78" s="984"/>
      <c r="AG78" s="984"/>
      <c r="AH78" s="984"/>
      <c r="AI78" s="984"/>
      <c r="AJ78" s="984"/>
      <c r="AK78" s="984"/>
      <c r="AL78" s="984"/>
      <c r="AM78" s="984"/>
      <c r="AN78" s="984"/>
      <c r="AO78" s="984"/>
      <c r="AP78" s="984"/>
      <c r="AQ78" s="984"/>
      <c r="AR78" s="984"/>
      <c r="AS78" s="984"/>
      <c r="AT78" s="984"/>
      <c r="AU78" s="984"/>
      <c r="AV78" s="984"/>
      <c r="AW78" s="984"/>
      <c r="AX78" s="984"/>
      <c r="AY78" s="984"/>
      <c r="AZ78" s="985"/>
      <c r="BA78" s="985"/>
      <c r="BB78" s="985"/>
      <c r="BC78" s="985"/>
      <c r="BD78" s="986"/>
      <c r="BE78" s="223"/>
      <c r="BF78" s="223"/>
      <c r="BG78" s="223"/>
      <c r="BH78" s="223"/>
      <c r="BI78" s="223"/>
      <c r="BJ78" s="212"/>
      <c r="BK78" s="212"/>
      <c r="BL78" s="212"/>
      <c r="BM78" s="212"/>
      <c r="BN78" s="212"/>
      <c r="BO78" s="223"/>
      <c r="BP78" s="223"/>
      <c r="BQ78" s="220">
        <v>72</v>
      </c>
      <c r="BR78" s="225"/>
      <c r="BS78" s="958"/>
      <c r="BT78" s="959"/>
      <c r="BU78" s="959"/>
      <c r="BV78" s="959"/>
      <c r="BW78" s="959"/>
      <c r="BX78" s="959"/>
      <c r="BY78" s="959"/>
      <c r="BZ78" s="959"/>
      <c r="CA78" s="959"/>
      <c r="CB78" s="959"/>
      <c r="CC78" s="959"/>
      <c r="CD78" s="959"/>
      <c r="CE78" s="959"/>
      <c r="CF78" s="959"/>
      <c r="CG78" s="968"/>
      <c r="CH78" s="969"/>
      <c r="CI78" s="970"/>
      <c r="CJ78" s="970"/>
      <c r="CK78" s="970"/>
      <c r="CL78" s="971"/>
      <c r="CM78" s="969"/>
      <c r="CN78" s="970"/>
      <c r="CO78" s="970"/>
      <c r="CP78" s="970"/>
      <c r="CQ78" s="971"/>
      <c r="CR78" s="969"/>
      <c r="CS78" s="970"/>
      <c r="CT78" s="970"/>
      <c r="CU78" s="970"/>
      <c r="CV78" s="971"/>
      <c r="CW78" s="969"/>
      <c r="CX78" s="970"/>
      <c r="CY78" s="970"/>
      <c r="CZ78" s="970"/>
      <c r="DA78" s="971"/>
      <c r="DB78" s="969"/>
      <c r="DC78" s="970"/>
      <c r="DD78" s="970"/>
      <c r="DE78" s="970"/>
      <c r="DF78" s="971"/>
      <c r="DG78" s="969"/>
      <c r="DH78" s="970"/>
      <c r="DI78" s="970"/>
      <c r="DJ78" s="970"/>
      <c r="DK78" s="971"/>
      <c r="DL78" s="969"/>
      <c r="DM78" s="970"/>
      <c r="DN78" s="970"/>
      <c r="DO78" s="970"/>
      <c r="DP78" s="971"/>
      <c r="DQ78" s="969"/>
      <c r="DR78" s="970"/>
      <c r="DS78" s="970"/>
      <c r="DT78" s="970"/>
      <c r="DU78" s="971"/>
      <c r="DV78" s="958"/>
      <c r="DW78" s="959"/>
      <c r="DX78" s="959"/>
      <c r="DY78" s="959"/>
      <c r="DZ78" s="960"/>
      <c r="EA78" s="212"/>
    </row>
    <row r="79" spans="1:131" ht="26.25" customHeight="1" x14ac:dyDescent="0.15">
      <c r="A79" s="220">
        <v>12</v>
      </c>
      <c r="B79" s="987"/>
      <c r="C79" s="988"/>
      <c r="D79" s="988"/>
      <c r="E79" s="988"/>
      <c r="F79" s="988"/>
      <c r="G79" s="988"/>
      <c r="H79" s="988"/>
      <c r="I79" s="988"/>
      <c r="J79" s="988"/>
      <c r="K79" s="988"/>
      <c r="L79" s="988"/>
      <c r="M79" s="988"/>
      <c r="N79" s="988"/>
      <c r="O79" s="988"/>
      <c r="P79" s="989"/>
      <c r="Q79" s="990"/>
      <c r="R79" s="984"/>
      <c r="S79" s="984"/>
      <c r="T79" s="984"/>
      <c r="U79" s="984"/>
      <c r="V79" s="984"/>
      <c r="W79" s="984"/>
      <c r="X79" s="984"/>
      <c r="Y79" s="984"/>
      <c r="Z79" s="984"/>
      <c r="AA79" s="984"/>
      <c r="AB79" s="984"/>
      <c r="AC79" s="984"/>
      <c r="AD79" s="984"/>
      <c r="AE79" s="984"/>
      <c r="AF79" s="984"/>
      <c r="AG79" s="984"/>
      <c r="AH79" s="984"/>
      <c r="AI79" s="984"/>
      <c r="AJ79" s="984"/>
      <c r="AK79" s="984"/>
      <c r="AL79" s="984"/>
      <c r="AM79" s="984"/>
      <c r="AN79" s="984"/>
      <c r="AO79" s="984"/>
      <c r="AP79" s="984"/>
      <c r="AQ79" s="984"/>
      <c r="AR79" s="984"/>
      <c r="AS79" s="984"/>
      <c r="AT79" s="984"/>
      <c r="AU79" s="984"/>
      <c r="AV79" s="984"/>
      <c r="AW79" s="984"/>
      <c r="AX79" s="984"/>
      <c r="AY79" s="984"/>
      <c r="AZ79" s="985"/>
      <c r="BA79" s="985"/>
      <c r="BB79" s="985"/>
      <c r="BC79" s="985"/>
      <c r="BD79" s="986"/>
      <c r="BE79" s="223"/>
      <c r="BF79" s="223"/>
      <c r="BG79" s="223"/>
      <c r="BH79" s="223"/>
      <c r="BI79" s="223"/>
      <c r="BJ79" s="212"/>
      <c r="BK79" s="212"/>
      <c r="BL79" s="212"/>
      <c r="BM79" s="212"/>
      <c r="BN79" s="212"/>
      <c r="BO79" s="223"/>
      <c r="BP79" s="223"/>
      <c r="BQ79" s="220">
        <v>73</v>
      </c>
      <c r="BR79" s="225"/>
      <c r="BS79" s="958"/>
      <c r="BT79" s="959"/>
      <c r="BU79" s="959"/>
      <c r="BV79" s="959"/>
      <c r="BW79" s="959"/>
      <c r="BX79" s="959"/>
      <c r="BY79" s="959"/>
      <c r="BZ79" s="959"/>
      <c r="CA79" s="959"/>
      <c r="CB79" s="959"/>
      <c r="CC79" s="959"/>
      <c r="CD79" s="959"/>
      <c r="CE79" s="959"/>
      <c r="CF79" s="959"/>
      <c r="CG79" s="968"/>
      <c r="CH79" s="969"/>
      <c r="CI79" s="970"/>
      <c r="CJ79" s="970"/>
      <c r="CK79" s="970"/>
      <c r="CL79" s="971"/>
      <c r="CM79" s="969"/>
      <c r="CN79" s="970"/>
      <c r="CO79" s="970"/>
      <c r="CP79" s="970"/>
      <c r="CQ79" s="971"/>
      <c r="CR79" s="969"/>
      <c r="CS79" s="970"/>
      <c r="CT79" s="970"/>
      <c r="CU79" s="970"/>
      <c r="CV79" s="971"/>
      <c r="CW79" s="969"/>
      <c r="CX79" s="970"/>
      <c r="CY79" s="970"/>
      <c r="CZ79" s="970"/>
      <c r="DA79" s="971"/>
      <c r="DB79" s="969"/>
      <c r="DC79" s="970"/>
      <c r="DD79" s="970"/>
      <c r="DE79" s="970"/>
      <c r="DF79" s="971"/>
      <c r="DG79" s="969"/>
      <c r="DH79" s="970"/>
      <c r="DI79" s="970"/>
      <c r="DJ79" s="970"/>
      <c r="DK79" s="971"/>
      <c r="DL79" s="969"/>
      <c r="DM79" s="970"/>
      <c r="DN79" s="970"/>
      <c r="DO79" s="970"/>
      <c r="DP79" s="971"/>
      <c r="DQ79" s="969"/>
      <c r="DR79" s="970"/>
      <c r="DS79" s="970"/>
      <c r="DT79" s="970"/>
      <c r="DU79" s="971"/>
      <c r="DV79" s="958"/>
      <c r="DW79" s="959"/>
      <c r="DX79" s="959"/>
      <c r="DY79" s="959"/>
      <c r="DZ79" s="960"/>
      <c r="EA79" s="212"/>
    </row>
    <row r="80" spans="1:131" ht="26.25" customHeight="1" x14ac:dyDescent="0.15">
      <c r="A80" s="220">
        <v>13</v>
      </c>
      <c r="B80" s="987"/>
      <c r="C80" s="988"/>
      <c r="D80" s="988"/>
      <c r="E80" s="988"/>
      <c r="F80" s="988"/>
      <c r="G80" s="988"/>
      <c r="H80" s="988"/>
      <c r="I80" s="988"/>
      <c r="J80" s="988"/>
      <c r="K80" s="988"/>
      <c r="L80" s="988"/>
      <c r="M80" s="988"/>
      <c r="N80" s="988"/>
      <c r="O80" s="988"/>
      <c r="P80" s="989"/>
      <c r="Q80" s="990"/>
      <c r="R80" s="984"/>
      <c r="S80" s="984"/>
      <c r="T80" s="984"/>
      <c r="U80" s="984"/>
      <c r="V80" s="984"/>
      <c r="W80" s="984"/>
      <c r="X80" s="984"/>
      <c r="Y80" s="984"/>
      <c r="Z80" s="984"/>
      <c r="AA80" s="984"/>
      <c r="AB80" s="984"/>
      <c r="AC80" s="984"/>
      <c r="AD80" s="984"/>
      <c r="AE80" s="984"/>
      <c r="AF80" s="984"/>
      <c r="AG80" s="984"/>
      <c r="AH80" s="984"/>
      <c r="AI80" s="984"/>
      <c r="AJ80" s="984"/>
      <c r="AK80" s="984"/>
      <c r="AL80" s="984"/>
      <c r="AM80" s="984"/>
      <c r="AN80" s="984"/>
      <c r="AO80" s="984"/>
      <c r="AP80" s="984"/>
      <c r="AQ80" s="984"/>
      <c r="AR80" s="984"/>
      <c r="AS80" s="984"/>
      <c r="AT80" s="984"/>
      <c r="AU80" s="984"/>
      <c r="AV80" s="984"/>
      <c r="AW80" s="984"/>
      <c r="AX80" s="984"/>
      <c r="AY80" s="984"/>
      <c r="AZ80" s="985"/>
      <c r="BA80" s="985"/>
      <c r="BB80" s="985"/>
      <c r="BC80" s="985"/>
      <c r="BD80" s="986"/>
      <c r="BE80" s="223"/>
      <c r="BF80" s="223"/>
      <c r="BG80" s="223"/>
      <c r="BH80" s="223"/>
      <c r="BI80" s="223"/>
      <c r="BJ80" s="223"/>
      <c r="BK80" s="223"/>
      <c r="BL80" s="223"/>
      <c r="BM80" s="223"/>
      <c r="BN80" s="223"/>
      <c r="BO80" s="223"/>
      <c r="BP80" s="223"/>
      <c r="BQ80" s="220">
        <v>74</v>
      </c>
      <c r="BR80" s="225"/>
      <c r="BS80" s="958"/>
      <c r="BT80" s="959"/>
      <c r="BU80" s="959"/>
      <c r="BV80" s="959"/>
      <c r="BW80" s="959"/>
      <c r="BX80" s="959"/>
      <c r="BY80" s="959"/>
      <c r="BZ80" s="959"/>
      <c r="CA80" s="959"/>
      <c r="CB80" s="959"/>
      <c r="CC80" s="959"/>
      <c r="CD80" s="959"/>
      <c r="CE80" s="959"/>
      <c r="CF80" s="959"/>
      <c r="CG80" s="968"/>
      <c r="CH80" s="969"/>
      <c r="CI80" s="970"/>
      <c r="CJ80" s="970"/>
      <c r="CK80" s="970"/>
      <c r="CL80" s="971"/>
      <c r="CM80" s="969"/>
      <c r="CN80" s="970"/>
      <c r="CO80" s="970"/>
      <c r="CP80" s="970"/>
      <c r="CQ80" s="971"/>
      <c r="CR80" s="969"/>
      <c r="CS80" s="970"/>
      <c r="CT80" s="970"/>
      <c r="CU80" s="970"/>
      <c r="CV80" s="971"/>
      <c r="CW80" s="969"/>
      <c r="CX80" s="970"/>
      <c r="CY80" s="970"/>
      <c r="CZ80" s="970"/>
      <c r="DA80" s="971"/>
      <c r="DB80" s="969"/>
      <c r="DC80" s="970"/>
      <c r="DD80" s="970"/>
      <c r="DE80" s="970"/>
      <c r="DF80" s="971"/>
      <c r="DG80" s="969"/>
      <c r="DH80" s="970"/>
      <c r="DI80" s="970"/>
      <c r="DJ80" s="970"/>
      <c r="DK80" s="971"/>
      <c r="DL80" s="969"/>
      <c r="DM80" s="970"/>
      <c r="DN80" s="970"/>
      <c r="DO80" s="970"/>
      <c r="DP80" s="971"/>
      <c r="DQ80" s="969"/>
      <c r="DR80" s="970"/>
      <c r="DS80" s="970"/>
      <c r="DT80" s="970"/>
      <c r="DU80" s="971"/>
      <c r="DV80" s="958"/>
      <c r="DW80" s="959"/>
      <c r="DX80" s="959"/>
      <c r="DY80" s="959"/>
      <c r="DZ80" s="960"/>
      <c r="EA80" s="212"/>
    </row>
    <row r="81" spans="1:131" ht="26.25" customHeight="1" x14ac:dyDescent="0.15">
      <c r="A81" s="220">
        <v>14</v>
      </c>
      <c r="B81" s="987"/>
      <c r="C81" s="988"/>
      <c r="D81" s="988"/>
      <c r="E81" s="988"/>
      <c r="F81" s="988"/>
      <c r="G81" s="988"/>
      <c r="H81" s="988"/>
      <c r="I81" s="988"/>
      <c r="J81" s="988"/>
      <c r="K81" s="988"/>
      <c r="L81" s="988"/>
      <c r="M81" s="988"/>
      <c r="N81" s="988"/>
      <c r="O81" s="988"/>
      <c r="P81" s="989"/>
      <c r="Q81" s="990"/>
      <c r="R81" s="984"/>
      <c r="S81" s="984"/>
      <c r="T81" s="984"/>
      <c r="U81" s="984"/>
      <c r="V81" s="984"/>
      <c r="W81" s="984"/>
      <c r="X81" s="984"/>
      <c r="Y81" s="984"/>
      <c r="Z81" s="984"/>
      <c r="AA81" s="984"/>
      <c r="AB81" s="984"/>
      <c r="AC81" s="984"/>
      <c r="AD81" s="984"/>
      <c r="AE81" s="984"/>
      <c r="AF81" s="984"/>
      <c r="AG81" s="984"/>
      <c r="AH81" s="984"/>
      <c r="AI81" s="984"/>
      <c r="AJ81" s="984"/>
      <c r="AK81" s="984"/>
      <c r="AL81" s="984"/>
      <c r="AM81" s="984"/>
      <c r="AN81" s="984"/>
      <c r="AO81" s="984"/>
      <c r="AP81" s="984"/>
      <c r="AQ81" s="984"/>
      <c r="AR81" s="984"/>
      <c r="AS81" s="984"/>
      <c r="AT81" s="984"/>
      <c r="AU81" s="984"/>
      <c r="AV81" s="984"/>
      <c r="AW81" s="984"/>
      <c r="AX81" s="984"/>
      <c r="AY81" s="984"/>
      <c r="AZ81" s="985"/>
      <c r="BA81" s="985"/>
      <c r="BB81" s="985"/>
      <c r="BC81" s="985"/>
      <c r="BD81" s="986"/>
      <c r="BE81" s="223"/>
      <c r="BF81" s="223"/>
      <c r="BG81" s="223"/>
      <c r="BH81" s="223"/>
      <c r="BI81" s="223"/>
      <c r="BJ81" s="223"/>
      <c r="BK81" s="223"/>
      <c r="BL81" s="223"/>
      <c r="BM81" s="223"/>
      <c r="BN81" s="223"/>
      <c r="BO81" s="223"/>
      <c r="BP81" s="223"/>
      <c r="BQ81" s="220">
        <v>75</v>
      </c>
      <c r="BR81" s="225"/>
      <c r="BS81" s="958"/>
      <c r="BT81" s="959"/>
      <c r="BU81" s="959"/>
      <c r="BV81" s="959"/>
      <c r="BW81" s="959"/>
      <c r="BX81" s="959"/>
      <c r="BY81" s="959"/>
      <c r="BZ81" s="959"/>
      <c r="CA81" s="959"/>
      <c r="CB81" s="959"/>
      <c r="CC81" s="959"/>
      <c r="CD81" s="959"/>
      <c r="CE81" s="959"/>
      <c r="CF81" s="959"/>
      <c r="CG81" s="968"/>
      <c r="CH81" s="969"/>
      <c r="CI81" s="970"/>
      <c r="CJ81" s="970"/>
      <c r="CK81" s="970"/>
      <c r="CL81" s="971"/>
      <c r="CM81" s="969"/>
      <c r="CN81" s="970"/>
      <c r="CO81" s="970"/>
      <c r="CP81" s="970"/>
      <c r="CQ81" s="971"/>
      <c r="CR81" s="969"/>
      <c r="CS81" s="970"/>
      <c r="CT81" s="970"/>
      <c r="CU81" s="970"/>
      <c r="CV81" s="971"/>
      <c r="CW81" s="969"/>
      <c r="CX81" s="970"/>
      <c r="CY81" s="970"/>
      <c r="CZ81" s="970"/>
      <c r="DA81" s="971"/>
      <c r="DB81" s="969"/>
      <c r="DC81" s="970"/>
      <c r="DD81" s="970"/>
      <c r="DE81" s="970"/>
      <c r="DF81" s="971"/>
      <c r="DG81" s="969"/>
      <c r="DH81" s="970"/>
      <c r="DI81" s="970"/>
      <c r="DJ81" s="970"/>
      <c r="DK81" s="971"/>
      <c r="DL81" s="969"/>
      <c r="DM81" s="970"/>
      <c r="DN81" s="970"/>
      <c r="DO81" s="970"/>
      <c r="DP81" s="971"/>
      <c r="DQ81" s="969"/>
      <c r="DR81" s="970"/>
      <c r="DS81" s="970"/>
      <c r="DT81" s="970"/>
      <c r="DU81" s="971"/>
      <c r="DV81" s="958"/>
      <c r="DW81" s="959"/>
      <c r="DX81" s="959"/>
      <c r="DY81" s="959"/>
      <c r="DZ81" s="960"/>
      <c r="EA81" s="212"/>
    </row>
    <row r="82" spans="1:131" ht="26.25" customHeight="1" x14ac:dyDescent="0.15">
      <c r="A82" s="220">
        <v>15</v>
      </c>
      <c r="B82" s="987"/>
      <c r="C82" s="988"/>
      <c r="D82" s="988"/>
      <c r="E82" s="988"/>
      <c r="F82" s="988"/>
      <c r="G82" s="988"/>
      <c r="H82" s="988"/>
      <c r="I82" s="988"/>
      <c r="J82" s="988"/>
      <c r="K82" s="988"/>
      <c r="L82" s="988"/>
      <c r="M82" s="988"/>
      <c r="N82" s="988"/>
      <c r="O82" s="988"/>
      <c r="P82" s="989"/>
      <c r="Q82" s="990"/>
      <c r="R82" s="984"/>
      <c r="S82" s="984"/>
      <c r="T82" s="984"/>
      <c r="U82" s="984"/>
      <c r="V82" s="984"/>
      <c r="W82" s="984"/>
      <c r="X82" s="984"/>
      <c r="Y82" s="984"/>
      <c r="Z82" s="984"/>
      <c r="AA82" s="984"/>
      <c r="AB82" s="984"/>
      <c r="AC82" s="984"/>
      <c r="AD82" s="984"/>
      <c r="AE82" s="984"/>
      <c r="AF82" s="984"/>
      <c r="AG82" s="984"/>
      <c r="AH82" s="984"/>
      <c r="AI82" s="984"/>
      <c r="AJ82" s="984"/>
      <c r="AK82" s="984"/>
      <c r="AL82" s="984"/>
      <c r="AM82" s="984"/>
      <c r="AN82" s="984"/>
      <c r="AO82" s="984"/>
      <c r="AP82" s="984"/>
      <c r="AQ82" s="984"/>
      <c r="AR82" s="984"/>
      <c r="AS82" s="984"/>
      <c r="AT82" s="984"/>
      <c r="AU82" s="984"/>
      <c r="AV82" s="984"/>
      <c r="AW82" s="984"/>
      <c r="AX82" s="984"/>
      <c r="AY82" s="984"/>
      <c r="AZ82" s="985"/>
      <c r="BA82" s="985"/>
      <c r="BB82" s="985"/>
      <c r="BC82" s="985"/>
      <c r="BD82" s="986"/>
      <c r="BE82" s="223"/>
      <c r="BF82" s="223"/>
      <c r="BG82" s="223"/>
      <c r="BH82" s="223"/>
      <c r="BI82" s="223"/>
      <c r="BJ82" s="223"/>
      <c r="BK82" s="223"/>
      <c r="BL82" s="223"/>
      <c r="BM82" s="223"/>
      <c r="BN82" s="223"/>
      <c r="BO82" s="223"/>
      <c r="BP82" s="223"/>
      <c r="BQ82" s="220">
        <v>76</v>
      </c>
      <c r="BR82" s="225"/>
      <c r="BS82" s="958"/>
      <c r="BT82" s="959"/>
      <c r="BU82" s="959"/>
      <c r="BV82" s="959"/>
      <c r="BW82" s="959"/>
      <c r="BX82" s="959"/>
      <c r="BY82" s="959"/>
      <c r="BZ82" s="959"/>
      <c r="CA82" s="959"/>
      <c r="CB82" s="959"/>
      <c r="CC82" s="959"/>
      <c r="CD82" s="959"/>
      <c r="CE82" s="959"/>
      <c r="CF82" s="959"/>
      <c r="CG82" s="968"/>
      <c r="CH82" s="969"/>
      <c r="CI82" s="970"/>
      <c r="CJ82" s="970"/>
      <c r="CK82" s="970"/>
      <c r="CL82" s="971"/>
      <c r="CM82" s="969"/>
      <c r="CN82" s="970"/>
      <c r="CO82" s="970"/>
      <c r="CP82" s="970"/>
      <c r="CQ82" s="971"/>
      <c r="CR82" s="969"/>
      <c r="CS82" s="970"/>
      <c r="CT82" s="970"/>
      <c r="CU82" s="970"/>
      <c r="CV82" s="971"/>
      <c r="CW82" s="969"/>
      <c r="CX82" s="970"/>
      <c r="CY82" s="970"/>
      <c r="CZ82" s="970"/>
      <c r="DA82" s="971"/>
      <c r="DB82" s="969"/>
      <c r="DC82" s="970"/>
      <c r="DD82" s="970"/>
      <c r="DE82" s="970"/>
      <c r="DF82" s="971"/>
      <c r="DG82" s="969"/>
      <c r="DH82" s="970"/>
      <c r="DI82" s="970"/>
      <c r="DJ82" s="970"/>
      <c r="DK82" s="971"/>
      <c r="DL82" s="969"/>
      <c r="DM82" s="970"/>
      <c r="DN82" s="970"/>
      <c r="DO82" s="970"/>
      <c r="DP82" s="971"/>
      <c r="DQ82" s="969"/>
      <c r="DR82" s="970"/>
      <c r="DS82" s="970"/>
      <c r="DT82" s="970"/>
      <c r="DU82" s="971"/>
      <c r="DV82" s="958"/>
      <c r="DW82" s="959"/>
      <c r="DX82" s="959"/>
      <c r="DY82" s="959"/>
      <c r="DZ82" s="960"/>
      <c r="EA82" s="212"/>
    </row>
    <row r="83" spans="1:131" ht="26.25" customHeight="1" x14ac:dyDescent="0.15">
      <c r="A83" s="220">
        <v>16</v>
      </c>
      <c r="B83" s="987"/>
      <c r="C83" s="988"/>
      <c r="D83" s="988"/>
      <c r="E83" s="988"/>
      <c r="F83" s="988"/>
      <c r="G83" s="988"/>
      <c r="H83" s="988"/>
      <c r="I83" s="988"/>
      <c r="J83" s="988"/>
      <c r="K83" s="988"/>
      <c r="L83" s="988"/>
      <c r="M83" s="988"/>
      <c r="N83" s="988"/>
      <c r="O83" s="988"/>
      <c r="P83" s="989"/>
      <c r="Q83" s="990"/>
      <c r="R83" s="984"/>
      <c r="S83" s="984"/>
      <c r="T83" s="984"/>
      <c r="U83" s="984"/>
      <c r="V83" s="984"/>
      <c r="W83" s="984"/>
      <c r="X83" s="984"/>
      <c r="Y83" s="984"/>
      <c r="Z83" s="984"/>
      <c r="AA83" s="984"/>
      <c r="AB83" s="984"/>
      <c r="AC83" s="984"/>
      <c r="AD83" s="984"/>
      <c r="AE83" s="984"/>
      <c r="AF83" s="984"/>
      <c r="AG83" s="984"/>
      <c r="AH83" s="984"/>
      <c r="AI83" s="984"/>
      <c r="AJ83" s="984"/>
      <c r="AK83" s="984"/>
      <c r="AL83" s="984"/>
      <c r="AM83" s="984"/>
      <c r="AN83" s="984"/>
      <c r="AO83" s="984"/>
      <c r="AP83" s="984"/>
      <c r="AQ83" s="984"/>
      <c r="AR83" s="984"/>
      <c r="AS83" s="984"/>
      <c r="AT83" s="984"/>
      <c r="AU83" s="984"/>
      <c r="AV83" s="984"/>
      <c r="AW83" s="984"/>
      <c r="AX83" s="984"/>
      <c r="AY83" s="984"/>
      <c r="AZ83" s="985"/>
      <c r="BA83" s="985"/>
      <c r="BB83" s="985"/>
      <c r="BC83" s="985"/>
      <c r="BD83" s="986"/>
      <c r="BE83" s="223"/>
      <c r="BF83" s="223"/>
      <c r="BG83" s="223"/>
      <c r="BH83" s="223"/>
      <c r="BI83" s="223"/>
      <c r="BJ83" s="223"/>
      <c r="BK83" s="223"/>
      <c r="BL83" s="223"/>
      <c r="BM83" s="223"/>
      <c r="BN83" s="223"/>
      <c r="BO83" s="223"/>
      <c r="BP83" s="223"/>
      <c r="BQ83" s="220">
        <v>77</v>
      </c>
      <c r="BR83" s="225"/>
      <c r="BS83" s="958"/>
      <c r="BT83" s="959"/>
      <c r="BU83" s="959"/>
      <c r="BV83" s="959"/>
      <c r="BW83" s="959"/>
      <c r="BX83" s="959"/>
      <c r="BY83" s="959"/>
      <c r="BZ83" s="959"/>
      <c r="CA83" s="959"/>
      <c r="CB83" s="959"/>
      <c r="CC83" s="959"/>
      <c r="CD83" s="959"/>
      <c r="CE83" s="959"/>
      <c r="CF83" s="959"/>
      <c r="CG83" s="968"/>
      <c r="CH83" s="969"/>
      <c r="CI83" s="970"/>
      <c r="CJ83" s="970"/>
      <c r="CK83" s="970"/>
      <c r="CL83" s="971"/>
      <c r="CM83" s="969"/>
      <c r="CN83" s="970"/>
      <c r="CO83" s="970"/>
      <c r="CP83" s="970"/>
      <c r="CQ83" s="971"/>
      <c r="CR83" s="969"/>
      <c r="CS83" s="970"/>
      <c r="CT83" s="970"/>
      <c r="CU83" s="970"/>
      <c r="CV83" s="971"/>
      <c r="CW83" s="969"/>
      <c r="CX83" s="970"/>
      <c r="CY83" s="970"/>
      <c r="CZ83" s="970"/>
      <c r="DA83" s="971"/>
      <c r="DB83" s="969"/>
      <c r="DC83" s="970"/>
      <c r="DD83" s="970"/>
      <c r="DE83" s="970"/>
      <c r="DF83" s="971"/>
      <c r="DG83" s="969"/>
      <c r="DH83" s="970"/>
      <c r="DI83" s="970"/>
      <c r="DJ83" s="970"/>
      <c r="DK83" s="971"/>
      <c r="DL83" s="969"/>
      <c r="DM83" s="970"/>
      <c r="DN83" s="970"/>
      <c r="DO83" s="970"/>
      <c r="DP83" s="971"/>
      <c r="DQ83" s="969"/>
      <c r="DR83" s="970"/>
      <c r="DS83" s="970"/>
      <c r="DT83" s="970"/>
      <c r="DU83" s="971"/>
      <c r="DV83" s="958"/>
      <c r="DW83" s="959"/>
      <c r="DX83" s="959"/>
      <c r="DY83" s="959"/>
      <c r="DZ83" s="960"/>
      <c r="EA83" s="212"/>
    </row>
    <row r="84" spans="1:131" ht="26.25" customHeight="1" x14ac:dyDescent="0.15">
      <c r="A84" s="220">
        <v>17</v>
      </c>
      <c r="B84" s="987"/>
      <c r="C84" s="988"/>
      <c r="D84" s="988"/>
      <c r="E84" s="988"/>
      <c r="F84" s="988"/>
      <c r="G84" s="988"/>
      <c r="H84" s="988"/>
      <c r="I84" s="988"/>
      <c r="J84" s="988"/>
      <c r="K84" s="988"/>
      <c r="L84" s="988"/>
      <c r="M84" s="988"/>
      <c r="N84" s="988"/>
      <c r="O84" s="988"/>
      <c r="P84" s="989"/>
      <c r="Q84" s="990"/>
      <c r="R84" s="984"/>
      <c r="S84" s="984"/>
      <c r="T84" s="984"/>
      <c r="U84" s="984"/>
      <c r="V84" s="984"/>
      <c r="W84" s="984"/>
      <c r="X84" s="984"/>
      <c r="Y84" s="984"/>
      <c r="Z84" s="984"/>
      <c r="AA84" s="984"/>
      <c r="AB84" s="984"/>
      <c r="AC84" s="984"/>
      <c r="AD84" s="984"/>
      <c r="AE84" s="984"/>
      <c r="AF84" s="984"/>
      <c r="AG84" s="984"/>
      <c r="AH84" s="984"/>
      <c r="AI84" s="984"/>
      <c r="AJ84" s="984"/>
      <c r="AK84" s="984"/>
      <c r="AL84" s="984"/>
      <c r="AM84" s="984"/>
      <c r="AN84" s="984"/>
      <c r="AO84" s="984"/>
      <c r="AP84" s="984"/>
      <c r="AQ84" s="984"/>
      <c r="AR84" s="984"/>
      <c r="AS84" s="984"/>
      <c r="AT84" s="984"/>
      <c r="AU84" s="984"/>
      <c r="AV84" s="984"/>
      <c r="AW84" s="984"/>
      <c r="AX84" s="984"/>
      <c r="AY84" s="984"/>
      <c r="AZ84" s="985"/>
      <c r="BA84" s="985"/>
      <c r="BB84" s="985"/>
      <c r="BC84" s="985"/>
      <c r="BD84" s="986"/>
      <c r="BE84" s="223"/>
      <c r="BF84" s="223"/>
      <c r="BG84" s="223"/>
      <c r="BH84" s="223"/>
      <c r="BI84" s="223"/>
      <c r="BJ84" s="223"/>
      <c r="BK84" s="223"/>
      <c r="BL84" s="223"/>
      <c r="BM84" s="223"/>
      <c r="BN84" s="223"/>
      <c r="BO84" s="223"/>
      <c r="BP84" s="223"/>
      <c r="BQ84" s="220">
        <v>78</v>
      </c>
      <c r="BR84" s="225"/>
      <c r="BS84" s="958"/>
      <c r="BT84" s="959"/>
      <c r="BU84" s="959"/>
      <c r="BV84" s="959"/>
      <c r="BW84" s="959"/>
      <c r="BX84" s="959"/>
      <c r="BY84" s="959"/>
      <c r="BZ84" s="959"/>
      <c r="CA84" s="959"/>
      <c r="CB84" s="959"/>
      <c r="CC84" s="959"/>
      <c r="CD84" s="959"/>
      <c r="CE84" s="959"/>
      <c r="CF84" s="959"/>
      <c r="CG84" s="968"/>
      <c r="CH84" s="969"/>
      <c r="CI84" s="970"/>
      <c r="CJ84" s="970"/>
      <c r="CK84" s="970"/>
      <c r="CL84" s="971"/>
      <c r="CM84" s="969"/>
      <c r="CN84" s="970"/>
      <c r="CO84" s="970"/>
      <c r="CP84" s="970"/>
      <c r="CQ84" s="971"/>
      <c r="CR84" s="969"/>
      <c r="CS84" s="970"/>
      <c r="CT84" s="970"/>
      <c r="CU84" s="970"/>
      <c r="CV84" s="971"/>
      <c r="CW84" s="969"/>
      <c r="CX84" s="970"/>
      <c r="CY84" s="970"/>
      <c r="CZ84" s="970"/>
      <c r="DA84" s="971"/>
      <c r="DB84" s="969"/>
      <c r="DC84" s="970"/>
      <c r="DD84" s="970"/>
      <c r="DE84" s="970"/>
      <c r="DF84" s="971"/>
      <c r="DG84" s="969"/>
      <c r="DH84" s="970"/>
      <c r="DI84" s="970"/>
      <c r="DJ84" s="970"/>
      <c r="DK84" s="971"/>
      <c r="DL84" s="969"/>
      <c r="DM84" s="970"/>
      <c r="DN84" s="970"/>
      <c r="DO84" s="970"/>
      <c r="DP84" s="971"/>
      <c r="DQ84" s="969"/>
      <c r="DR84" s="970"/>
      <c r="DS84" s="970"/>
      <c r="DT84" s="970"/>
      <c r="DU84" s="971"/>
      <c r="DV84" s="958"/>
      <c r="DW84" s="959"/>
      <c r="DX84" s="959"/>
      <c r="DY84" s="959"/>
      <c r="DZ84" s="960"/>
      <c r="EA84" s="212"/>
    </row>
    <row r="85" spans="1:131" ht="26.25" customHeight="1" x14ac:dyDescent="0.15">
      <c r="A85" s="220">
        <v>18</v>
      </c>
      <c r="B85" s="987"/>
      <c r="C85" s="988"/>
      <c r="D85" s="988"/>
      <c r="E85" s="988"/>
      <c r="F85" s="988"/>
      <c r="G85" s="988"/>
      <c r="H85" s="988"/>
      <c r="I85" s="988"/>
      <c r="J85" s="988"/>
      <c r="K85" s="988"/>
      <c r="L85" s="988"/>
      <c r="M85" s="988"/>
      <c r="N85" s="988"/>
      <c r="O85" s="988"/>
      <c r="P85" s="989"/>
      <c r="Q85" s="990"/>
      <c r="R85" s="984"/>
      <c r="S85" s="984"/>
      <c r="T85" s="984"/>
      <c r="U85" s="984"/>
      <c r="V85" s="984"/>
      <c r="W85" s="984"/>
      <c r="X85" s="984"/>
      <c r="Y85" s="984"/>
      <c r="Z85" s="984"/>
      <c r="AA85" s="984"/>
      <c r="AB85" s="984"/>
      <c r="AC85" s="984"/>
      <c r="AD85" s="984"/>
      <c r="AE85" s="984"/>
      <c r="AF85" s="984"/>
      <c r="AG85" s="984"/>
      <c r="AH85" s="984"/>
      <c r="AI85" s="984"/>
      <c r="AJ85" s="984"/>
      <c r="AK85" s="984"/>
      <c r="AL85" s="984"/>
      <c r="AM85" s="984"/>
      <c r="AN85" s="984"/>
      <c r="AO85" s="984"/>
      <c r="AP85" s="984"/>
      <c r="AQ85" s="984"/>
      <c r="AR85" s="984"/>
      <c r="AS85" s="984"/>
      <c r="AT85" s="984"/>
      <c r="AU85" s="984"/>
      <c r="AV85" s="984"/>
      <c r="AW85" s="984"/>
      <c r="AX85" s="984"/>
      <c r="AY85" s="984"/>
      <c r="AZ85" s="985"/>
      <c r="BA85" s="985"/>
      <c r="BB85" s="985"/>
      <c r="BC85" s="985"/>
      <c r="BD85" s="986"/>
      <c r="BE85" s="223"/>
      <c r="BF85" s="223"/>
      <c r="BG85" s="223"/>
      <c r="BH85" s="223"/>
      <c r="BI85" s="223"/>
      <c r="BJ85" s="223"/>
      <c r="BK85" s="223"/>
      <c r="BL85" s="223"/>
      <c r="BM85" s="223"/>
      <c r="BN85" s="223"/>
      <c r="BO85" s="223"/>
      <c r="BP85" s="223"/>
      <c r="BQ85" s="220">
        <v>79</v>
      </c>
      <c r="BR85" s="225"/>
      <c r="BS85" s="958"/>
      <c r="BT85" s="959"/>
      <c r="BU85" s="959"/>
      <c r="BV85" s="959"/>
      <c r="BW85" s="959"/>
      <c r="BX85" s="959"/>
      <c r="BY85" s="959"/>
      <c r="BZ85" s="959"/>
      <c r="CA85" s="959"/>
      <c r="CB85" s="959"/>
      <c r="CC85" s="959"/>
      <c r="CD85" s="959"/>
      <c r="CE85" s="959"/>
      <c r="CF85" s="959"/>
      <c r="CG85" s="968"/>
      <c r="CH85" s="969"/>
      <c r="CI85" s="970"/>
      <c r="CJ85" s="970"/>
      <c r="CK85" s="970"/>
      <c r="CL85" s="971"/>
      <c r="CM85" s="969"/>
      <c r="CN85" s="970"/>
      <c r="CO85" s="970"/>
      <c r="CP85" s="970"/>
      <c r="CQ85" s="971"/>
      <c r="CR85" s="969"/>
      <c r="CS85" s="970"/>
      <c r="CT85" s="970"/>
      <c r="CU85" s="970"/>
      <c r="CV85" s="971"/>
      <c r="CW85" s="969"/>
      <c r="CX85" s="970"/>
      <c r="CY85" s="970"/>
      <c r="CZ85" s="970"/>
      <c r="DA85" s="971"/>
      <c r="DB85" s="969"/>
      <c r="DC85" s="970"/>
      <c r="DD85" s="970"/>
      <c r="DE85" s="970"/>
      <c r="DF85" s="971"/>
      <c r="DG85" s="969"/>
      <c r="DH85" s="970"/>
      <c r="DI85" s="970"/>
      <c r="DJ85" s="970"/>
      <c r="DK85" s="971"/>
      <c r="DL85" s="969"/>
      <c r="DM85" s="970"/>
      <c r="DN85" s="970"/>
      <c r="DO85" s="970"/>
      <c r="DP85" s="971"/>
      <c r="DQ85" s="969"/>
      <c r="DR85" s="970"/>
      <c r="DS85" s="970"/>
      <c r="DT85" s="970"/>
      <c r="DU85" s="971"/>
      <c r="DV85" s="958"/>
      <c r="DW85" s="959"/>
      <c r="DX85" s="959"/>
      <c r="DY85" s="959"/>
      <c r="DZ85" s="960"/>
      <c r="EA85" s="212"/>
    </row>
    <row r="86" spans="1:131" ht="26.25" customHeight="1" x14ac:dyDescent="0.15">
      <c r="A86" s="220">
        <v>19</v>
      </c>
      <c r="B86" s="987"/>
      <c r="C86" s="988"/>
      <c r="D86" s="988"/>
      <c r="E86" s="988"/>
      <c r="F86" s="988"/>
      <c r="G86" s="988"/>
      <c r="H86" s="988"/>
      <c r="I86" s="988"/>
      <c r="J86" s="988"/>
      <c r="K86" s="988"/>
      <c r="L86" s="988"/>
      <c r="M86" s="988"/>
      <c r="N86" s="988"/>
      <c r="O86" s="988"/>
      <c r="P86" s="989"/>
      <c r="Q86" s="990"/>
      <c r="R86" s="984"/>
      <c r="S86" s="984"/>
      <c r="T86" s="984"/>
      <c r="U86" s="984"/>
      <c r="V86" s="984"/>
      <c r="W86" s="984"/>
      <c r="X86" s="984"/>
      <c r="Y86" s="984"/>
      <c r="Z86" s="984"/>
      <c r="AA86" s="984"/>
      <c r="AB86" s="984"/>
      <c r="AC86" s="984"/>
      <c r="AD86" s="984"/>
      <c r="AE86" s="984"/>
      <c r="AF86" s="984"/>
      <c r="AG86" s="984"/>
      <c r="AH86" s="984"/>
      <c r="AI86" s="984"/>
      <c r="AJ86" s="984"/>
      <c r="AK86" s="984"/>
      <c r="AL86" s="984"/>
      <c r="AM86" s="984"/>
      <c r="AN86" s="984"/>
      <c r="AO86" s="984"/>
      <c r="AP86" s="984"/>
      <c r="AQ86" s="984"/>
      <c r="AR86" s="984"/>
      <c r="AS86" s="984"/>
      <c r="AT86" s="984"/>
      <c r="AU86" s="984"/>
      <c r="AV86" s="984"/>
      <c r="AW86" s="984"/>
      <c r="AX86" s="984"/>
      <c r="AY86" s="984"/>
      <c r="AZ86" s="985"/>
      <c r="BA86" s="985"/>
      <c r="BB86" s="985"/>
      <c r="BC86" s="985"/>
      <c r="BD86" s="986"/>
      <c r="BE86" s="223"/>
      <c r="BF86" s="223"/>
      <c r="BG86" s="223"/>
      <c r="BH86" s="223"/>
      <c r="BI86" s="223"/>
      <c r="BJ86" s="223"/>
      <c r="BK86" s="223"/>
      <c r="BL86" s="223"/>
      <c r="BM86" s="223"/>
      <c r="BN86" s="223"/>
      <c r="BO86" s="223"/>
      <c r="BP86" s="223"/>
      <c r="BQ86" s="220">
        <v>80</v>
      </c>
      <c r="BR86" s="225"/>
      <c r="BS86" s="958"/>
      <c r="BT86" s="959"/>
      <c r="BU86" s="959"/>
      <c r="BV86" s="959"/>
      <c r="BW86" s="959"/>
      <c r="BX86" s="959"/>
      <c r="BY86" s="959"/>
      <c r="BZ86" s="959"/>
      <c r="CA86" s="959"/>
      <c r="CB86" s="959"/>
      <c r="CC86" s="959"/>
      <c r="CD86" s="959"/>
      <c r="CE86" s="959"/>
      <c r="CF86" s="959"/>
      <c r="CG86" s="968"/>
      <c r="CH86" s="969"/>
      <c r="CI86" s="970"/>
      <c r="CJ86" s="970"/>
      <c r="CK86" s="970"/>
      <c r="CL86" s="971"/>
      <c r="CM86" s="969"/>
      <c r="CN86" s="970"/>
      <c r="CO86" s="970"/>
      <c r="CP86" s="970"/>
      <c r="CQ86" s="971"/>
      <c r="CR86" s="969"/>
      <c r="CS86" s="970"/>
      <c r="CT86" s="970"/>
      <c r="CU86" s="970"/>
      <c r="CV86" s="971"/>
      <c r="CW86" s="969"/>
      <c r="CX86" s="970"/>
      <c r="CY86" s="970"/>
      <c r="CZ86" s="970"/>
      <c r="DA86" s="971"/>
      <c r="DB86" s="969"/>
      <c r="DC86" s="970"/>
      <c r="DD86" s="970"/>
      <c r="DE86" s="970"/>
      <c r="DF86" s="971"/>
      <c r="DG86" s="969"/>
      <c r="DH86" s="970"/>
      <c r="DI86" s="970"/>
      <c r="DJ86" s="970"/>
      <c r="DK86" s="971"/>
      <c r="DL86" s="969"/>
      <c r="DM86" s="970"/>
      <c r="DN86" s="970"/>
      <c r="DO86" s="970"/>
      <c r="DP86" s="971"/>
      <c r="DQ86" s="969"/>
      <c r="DR86" s="970"/>
      <c r="DS86" s="970"/>
      <c r="DT86" s="970"/>
      <c r="DU86" s="971"/>
      <c r="DV86" s="958"/>
      <c r="DW86" s="959"/>
      <c r="DX86" s="959"/>
      <c r="DY86" s="959"/>
      <c r="DZ86" s="960"/>
      <c r="EA86" s="212"/>
    </row>
    <row r="87" spans="1:131" ht="26.25" customHeight="1" x14ac:dyDescent="0.15">
      <c r="A87" s="226">
        <v>20</v>
      </c>
      <c r="B87" s="977"/>
      <c r="C87" s="978"/>
      <c r="D87" s="978"/>
      <c r="E87" s="978"/>
      <c r="F87" s="978"/>
      <c r="G87" s="978"/>
      <c r="H87" s="978"/>
      <c r="I87" s="978"/>
      <c r="J87" s="978"/>
      <c r="K87" s="978"/>
      <c r="L87" s="978"/>
      <c r="M87" s="978"/>
      <c r="N87" s="978"/>
      <c r="O87" s="978"/>
      <c r="P87" s="979"/>
      <c r="Q87" s="980"/>
      <c r="R87" s="981"/>
      <c r="S87" s="981"/>
      <c r="T87" s="981"/>
      <c r="U87" s="981"/>
      <c r="V87" s="981"/>
      <c r="W87" s="981"/>
      <c r="X87" s="981"/>
      <c r="Y87" s="981"/>
      <c r="Z87" s="981"/>
      <c r="AA87" s="981"/>
      <c r="AB87" s="981"/>
      <c r="AC87" s="981"/>
      <c r="AD87" s="981"/>
      <c r="AE87" s="981"/>
      <c r="AF87" s="981"/>
      <c r="AG87" s="981"/>
      <c r="AH87" s="981"/>
      <c r="AI87" s="981"/>
      <c r="AJ87" s="981"/>
      <c r="AK87" s="981"/>
      <c r="AL87" s="981"/>
      <c r="AM87" s="981"/>
      <c r="AN87" s="981"/>
      <c r="AO87" s="981"/>
      <c r="AP87" s="981"/>
      <c r="AQ87" s="981"/>
      <c r="AR87" s="981"/>
      <c r="AS87" s="981"/>
      <c r="AT87" s="981"/>
      <c r="AU87" s="981"/>
      <c r="AV87" s="981"/>
      <c r="AW87" s="981"/>
      <c r="AX87" s="981"/>
      <c r="AY87" s="981"/>
      <c r="AZ87" s="982"/>
      <c r="BA87" s="982"/>
      <c r="BB87" s="982"/>
      <c r="BC87" s="982"/>
      <c r="BD87" s="983"/>
      <c r="BE87" s="223"/>
      <c r="BF87" s="223"/>
      <c r="BG87" s="223"/>
      <c r="BH87" s="223"/>
      <c r="BI87" s="223"/>
      <c r="BJ87" s="223"/>
      <c r="BK87" s="223"/>
      <c r="BL87" s="223"/>
      <c r="BM87" s="223"/>
      <c r="BN87" s="223"/>
      <c r="BO87" s="223"/>
      <c r="BP87" s="223"/>
      <c r="BQ87" s="220">
        <v>81</v>
      </c>
      <c r="BR87" s="225"/>
      <c r="BS87" s="958"/>
      <c r="BT87" s="959"/>
      <c r="BU87" s="959"/>
      <c r="BV87" s="959"/>
      <c r="BW87" s="959"/>
      <c r="BX87" s="959"/>
      <c r="BY87" s="959"/>
      <c r="BZ87" s="959"/>
      <c r="CA87" s="959"/>
      <c r="CB87" s="959"/>
      <c r="CC87" s="959"/>
      <c r="CD87" s="959"/>
      <c r="CE87" s="959"/>
      <c r="CF87" s="959"/>
      <c r="CG87" s="968"/>
      <c r="CH87" s="969"/>
      <c r="CI87" s="970"/>
      <c r="CJ87" s="970"/>
      <c r="CK87" s="970"/>
      <c r="CL87" s="971"/>
      <c r="CM87" s="969"/>
      <c r="CN87" s="970"/>
      <c r="CO87" s="970"/>
      <c r="CP87" s="970"/>
      <c r="CQ87" s="971"/>
      <c r="CR87" s="969"/>
      <c r="CS87" s="970"/>
      <c r="CT87" s="970"/>
      <c r="CU87" s="970"/>
      <c r="CV87" s="971"/>
      <c r="CW87" s="969"/>
      <c r="CX87" s="970"/>
      <c r="CY87" s="970"/>
      <c r="CZ87" s="970"/>
      <c r="DA87" s="971"/>
      <c r="DB87" s="969"/>
      <c r="DC87" s="970"/>
      <c r="DD87" s="970"/>
      <c r="DE87" s="970"/>
      <c r="DF87" s="971"/>
      <c r="DG87" s="969"/>
      <c r="DH87" s="970"/>
      <c r="DI87" s="970"/>
      <c r="DJ87" s="970"/>
      <c r="DK87" s="971"/>
      <c r="DL87" s="969"/>
      <c r="DM87" s="970"/>
      <c r="DN87" s="970"/>
      <c r="DO87" s="970"/>
      <c r="DP87" s="971"/>
      <c r="DQ87" s="969"/>
      <c r="DR87" s="970"/>
      <c r="DS87" s="970"/>
      <c r="DT87" s="970"/>
      <c r="DU87" s="971"/>
      <c r="DV87" s="958"/>
      <c r="DW87" s="959"/>
      <c r="DX87" s="959"/>
      <c r="DY87" s="959"/>
      <c r="DZ87" s="960"/>
      <c r="EA87" s="212"/>
    </row>
    <row r="88" spans="1:131" ht="26.25" customHeight="1" thickBot="1" x14ac:dyDescent="0.2">
      <c r="A88" s="222" t="s">
        <v>376</v>
      </c>
      <c r="B88" s="950" t="s">
        <v>399</v>
      </c>
      <c r="C88" s="951"/>
      <c r="D88" s="951"/>
      <c r="E88" s="951"/>
      <c r="F88" s="951"/>
      <c r="G88" s="951"/>
      <c r="H88" s="951"/>
      <c r="I88" s="951"/>
      <c r="J88" s="951"/>
      <c r="K88" s="951"/>
      <c r="L88" s="951"/>
      <c r="M88" s="951"/>
      <c r="N88" s="951"/>
      <c r="O88" s="951"/>
      <c r="P88" s="961"/>
      <c r="Q88" s="975"/>
      <c r="R88" s="976"/>
      <c r="S88" s="976"/>
      <c r="T88" s="976"/>
      <c r="U88" s="976"/>
      <c r="V88" s="976"/>
      <c r="W88" s="976"/>
      <c r="X88" s="976"/>
      <c r="Y88" s="976"/>
      <c r="Z88" s="976"/>
      <c r="AA88" s="976"/>
      <c r="AB88" s="976"/>
      <c r="AC88" s="976"/>
      <c r="AD88" s="976"/>
      <c r="AE88" s="976"/>
      <c r="AF88" s="972">
        <v>25</v>
      </c>
      <c r="AG88" s="972"/>
      <c r="AH88" s="972"/>
      <c r="AI88" s="972"/>
      <c r="AJ88" s="972"/>
      <c r="AK88" s="976"/>
      <c r="AL88" s="976"/>
      <c r="AM88" s="976"/>
      <c r="AN88" s="976"/>
      <c r="AO88" s="976"/>
      <c r="AP88" s="972">
        <v>38</v>
      </c>
      <c r="AQ88" s="972"/>
      <c r="AR88" s="972"/>
      <c r="AS88" s="972"/>
      <c r="AT88" s="972"/>
      <c r="AU88" s="972" t="s">
        <v>548</v>
      </c>
      <c r="AV88" s="972"/>
      <c r="AW88" s="972"/>
      <c r="AX88" s="972"/>
      <c r="AY88" s="972"/>
      <c r="AZ88" s="973"/>
      <c r="BA88" s="973"/>
      <c r="BB88" s="973"/>
      <c r="BC88" s="973"/>
      <c r="BD88" s="974"/>
      <c r="BE88" s="223"/>
      <c r="BF88" s="223"/>
      <c r="BG88" s="223"/>
      <c r="BH88" s="223"/>
      <c r="BI88" s="223"/>
      <c r="BJ88" s="223"/>
      <c r="BK88" s="223"/>
      <c r="BL88" s="223"/>
      <c r="BM88" s="223"/>
      <c r="BN88" s="223"/>
      <c r="BO88" s="223"/>
      <c r="BP88" s="223"/>
      <c r="BQ88" s="220">
        <v>82</v>
      </c>
      <c r="BR88" s="225"/>
      <c r="BS88" s="958"/>
      <c r="BT88" s="959"/>
      <c r="BU88" s="959"/>
      <c r="BV88" s="959"/>
      <c r="BW88" s="959"/>
      <c r="BX88" s="959"/>
      <c r="BY88" s="959"/>
      <c r="BZ88" s="959"/>
      <c r="CA88" s="959"/>
      <c r="CB88" s="959"/>
      <c r="CC88" s="959"/>
      <c r="CD88" s="959"/>
      <c r="CE88" s="959"/>
      <c r="CF88" s="959"/>
      <c r="CG88" s="968"/>
      <c r="CH88" s="969"/>
      <c r="CI88" s="970"/>
      <c r="CJ88" s="970"/>
      <c r="CK88" s="970"/>
      <c r="CL88" s="971"/>
      <c r="CM88" s="969"/>
      <c r="CN88" s="970"/>
      <c r="CO88" s="970"/>
      <c r="CP88" s="970"/>
      <c r="CQ88" s="971"/>
      <c r="CR88" s="969"/>
      <c r="CS88" s="970"/>
      <c r="CT88" s="970"/>
      <c r="CU88" s="970"/>
      <c r="CV88" s="971"/>
      <c r="CW88" s="969"/>
      <c r="CX88" s="970"/>
      <c r="CY88" s="970"/>
      <c r="CZ88" s="970"/>
      <c r="DA88" s="971"/>
      <c r="DB88" s="969"/>
      <c r="DC88" s="970"/>
      <c r="DD88" s="970"/>
      <c r="DE88" s="970"/>
      <c r="DF88" s="971"/>
      <c r="DG88" s="969"/>
      <c r="DH88" s="970"/>
      <c r="DI88" s="970"/>
      <c r="DJ88" s="970"/>
      <c r="DK88" s="971"/>
      <c r="DL88" s="969"/>
      <c r="DM88" s="970"/>
      <c r="DN88" s="970"/>
      <c r="DO88" s="970"/>
      <c r="DP88" s="971"/>
      <c r="DQ88" s="969"/>
      <c r="DR88" s="970"/>
      <c r="DS88" s="970"/>
      <c r="DT88" s="970"/>
      <c r="DU88" s="971"/>
      <c r="DV88" s="958"/>
      <c r="DW88" s="959"/>
      <c r="DX88" s="959"/>
      <c r="DY88" s="959"/>
      <c r="DZ88" s="960"/>
      <c r="EA88" s="212"/>
    </row>
    <row r="89" spans="1:131" ht="26.25" hidden="1" customHeight="1" x14ac:dyDescent="0.15">
      <c r="A89" s="227"/>
      <c r="B89" s="228"/>
      <c r="C89" s="228"/>
      <c r="D89" s="228"/>
      <c r="E89" s="228"/>
      <c r="F89" s="228"/>
      <c r="G89" s="228"/>
      <c r="H89" s="228"/>
      <c r="I89" s="228"/>
      <c r="J89" s="228"/>
      <c r="K89" s="228"/>
      <c r="L89" s="228"/>
      <c r="M89" s="228"/>
      <c r="N89" s="228"/>
      <c r="O89" s="228"/>
      <c r="P89" s="228"/>
      <c r="Q89" s="229"/>
      <c r="R89" s="229"/>
      <c r="S89" s="229"/>
      <c r="T89" s="229"/>
      <c r="U89" s="229"/>
      <c r="V89" s="229"/>
      <c r="W89" s="229"/>
      <c r="X89" s="229"/>
      <c r="Y89" s="229"/>
      <c r="Z89" s="229"/>
      <c r="AA89" s="229"/>
      <c r="AB89" s="229"/>
      <c r="AC89" s="229"/>
      <c r="AD89" s="229"/>
      <c r="AE89" s="229"/>
      <c r="AF89" s="229"/>
      <c r="AG89" s="229"/>
      <c r="AH89" s="229"/>
      <c r="AI89" s="229"/>
      <c r="AJ89" s="229"/>
      <c r="AK89" s="229"/>
      <c r="AL89" s="229"/>
      <c r="AM89" s="229"/>
      <c r="AN89" s="229"/>
      <c r="AO89" s="229"/>
      <c r="AP89" s="229"/>
      <c r="AQ89" s="229"/>
      <c r="AR89" s="229"/>
      <c r="AS89" s="229"/>
      <c r="AT89" s="229"/>
      <c r="AU89" s="229"/>
      <c r="AV89" s="229"/>
      <c r="AW89" s="229"/>
      <c r="AX89" s="229"/>
      <c r="AY89" s="229"/>
      <c r="AZ89" s="230"/>
      <c r="BA89" s="230"/>
      <c r="BB89" s="230"/>
      <c r="BC89" s="230"/>
      <c r="BD89" s="230"/>
      <c r="BE89" s="223"/>
      <c r="BF89" s="223"/>
      <c r="BG89" s="223"/>
      <c r="BH89" s="223"/>
      <c r="BI89" s="223"/>
      <c r="BJ89" s="223"/>
      <c r="BK89" s="223"/>
      <c r="BL89" s="223"/>
      <c r="BM89" s="223"/>
      <c r="BN89" s="223"/>
      <c r="BO89" s="223"/>
      <c r="BP89" s="223"/>
      <c r="BQ89" s="220">
        <v>83</v>
      </c>
      <c r="BR89" s="225"/>
      <c r="BS89" s="958"/>
      <c r="BT89" s="959"/>
      <c r="BU89" s="959"/>
      <c r="BV89" s="959"/>
      <c r="BW89" s="959"/>
      <c r="BX89" s="959"/>
      <c r="BY89" s="959"/>
      <c r="BZ89" s="959"/>
      <c r="CA89" s="959"/>
      <c r="CB89" s="959"/>
      <c r="CC89" s="959"/>
      <c r="CD89" s="959"/>
      <c r="CE89" s="959"/>
      <c r="CF89" s="959"/>
      <c r="CG89" s="968"/>
      <c r="CH89" s="969"/>
      <c r="CI89" s="970"/>
      <c r="CJ89" s="970"/>
      <c r="CK89" s="970"/>
      <c r="CL89" s="971"/>
      <c r="CM89" s="969"/>
      <c r="CN89" s="970"/>
      <c r="CO89" s="970"/>
      <c r="CP89" s="970"/>
      <c r="CQ89" s="971"/>
      <c r="CR89" s="969"/>
      <c r="CS89" s="970"/>
      <c r="CT89" s="970"/>
      <c r="CU89" s="970"/>
      <c r="CV89" s="971"/>
      <c r="CW89" s="969"/>
      <c r="CX89" s="970"/>
      <c r="CY89" s="970"/>
      <c r="CZ89" s="970"/>
      <c r="DA89" s="971"/>
      <c r="DB89" s="969"/>
      <c r="DC89" s="970"/>
      <c r="DD89" s="970"/>
      <c r="DE89" s="970"/>
      <c r="DF89" s="971"/>
      <c r="DG89" s="969"/>
      <c r="DH89" s="970"/>
      <c r="DI89" s="970"/>
      <c r="DJ89" s="970"/>
      <c r="DK89" s="971"/>
      <c r="DL89" s="969"/>
      <c r="DM89" s="970"/>
      <c r="DN89" s="970"/>
      <c r="DO89" s="970"/>
      <c r="DP89" s="971"/>
      <c r="DQ89" s="969"/>
      <c r="DR89" s="970"/>
      <c r="DS89" s="970"/>
      <c r="DT89" s="970"/>
      <c r="DU89" s="971"/>
      <c r="DV89" s="958"/>
      <c r="DW89" s="959"/>
      <c r="DX89" s="959"/>
      <c r="DY89" s="959"/>
      <c r="DZ89" s="960"/>
      <c r="EA89" s="212"/>
    </row>
    <row r="90" spans="1:131" ht="26.25" hidden="1" customHeight="1" x14ac:dyDescent="0.15">
      <c r="A90" s="227"/>
      <c r="B90" s="228"/>
      <c r="C90" s="228"/>
      <c r="D90" s="228"/>
      <c r="E90" s="228"/>
      <c r="F90" s="228"/>
      <c r="G90" s="228"/>
      <c r="H90" s="228"/>
      <c r="I90" s="228"/>
      <c r="J90" s="228"/>
      <c r="K90" s="228"/>
      <c r="L90" s="228"/>
      <c r="M90" s="228"/>
      <c r="N90" s="228"/>
      <c r="O90" s="228"/>
      <c r="P90" s="228"/>
      <c r="Q90" s="229"/>
      <c r="R90" s="229"/>
      <c r="S90" s="229"/>
      <c r="T90" s="229"/>
      <c r="U90" s="229"/>
      <c r="V90" s="229"/>
      <c r="W90" s="229"/>
      <c r="X90" s="229"/>
      <c r="Y90" s="229"/>
      <c r="Z90" s="229"/>
      <c r="AA90" s="229"/>
      <c r="AB90" s="229"/>
      <c r="AC90" s="229"/>
      <c r="AD90" s="229"/>
      <c r="AE90" s="229"/>
      <c r="AF90" s="229"/>
      <c r="AG90" s="229"/>
      <c r="AH90" s="229"/>
      <c r="AI90" s="229"/>
      <c r="AJ90" s="229"/>
      <c r="AK90" s="229"/>
      <c r="AL90" s="229"/>
      <c r="AM90" s="229"/>
      <c r="AN90" s="229"/>
      <c r="AO90" s="229"/>
      <c r="AP90" s="229"/>
      <c r="AQ90" s="229"/>
      <c r="AR90" s="229"/>
      <c r="AS90" s="229"/>
      <c r="AT90" s="229"/>
      <c r="AU90" s="229"/>
      <c r="AV90" s="229"/>
      <c r="AW90" s="229"/>
      <c r="AX90" s="229"/>
      <c r="AY90" s="229"/>
      <c r="AZ90" s="230"/>
      <c r="BA90" s="230"/>
      <c r="BB90" s="230"/>
      <c r="BC90" s="230"/>
      <c r="BD90" s="230"/>
      <c r="BE90" s="223"/>
      <c r="BF90" s="223"/>
      <c r="BG90" s="223"/>
      <c r="BH90" s="223"/>
      <c r="BI90" s="223"/>
      <c r="BJ90" s="223"/>
      <c r="BK90" s="223"/>
      <c r="BL90" s="223"/>
      <c r="BM90" s="223"/>
      <c r="BN90" s="223"/>
      <c r="BO90" s="223"/>
      <c r="BP90" s="223"/>
      <c r="BQ90" s="220">
        <v>84</v>
      </c>
      <c r="BR90" s="225"/>
      <c r="BS90" s="958"/>
      <c r="BT90" s="959"/>
      <c r="BU90" s="959"/>
      <c r="BV90" s="959"/>
      <c r="BW90" s="959"/>
      <c r="BX90" s="959"/>
      <c r="BY90" s="959"/>
      <c r="BZ90" s="959"/>
      <c r="CA90" s="959"/>
      <c r="CB90" s="959"/>
      <c r="CC90" s="959"/>
      <c r="CD90" s="959"/>
      <c r="CE90" s="959"/>
      <c r="CF90" s="959"/>
      <c r="CG90" s="968"/>
      <c r="CH90" s="969"/>
      <c r="CI90" s="970"/>
      <c r="CJ90" s="970"/>
      <c r="CK90" s="970"/>
      <c r="CL90" s="971"/>
      <c r="CM90" s="969"/>
      <c r="CN90" s="970"/>
      <c r="CO90" s="970"/>
      <c r="CP90" s="970"/>
      <c r="CQ90" s="971"/>
      <c r="CR90" s="969"/>
      <c r="CS90" s="970"/>
      <c r="CT90" s="970"/>
      <c r="CU90" s="970"/>
      <c r="CV90" s="971"/>
      <c r="CW90" s="969"/>
      <c r="CX90" s="970"/>
      <c r="CY90" s="970"/>
      <c r="CZ90" s="970"/>
      <c r="DA90" s="971"/>
      <c r="DB90" s="969"/>
      <c r="DC90" s="970"/>
      <c r="DD90" s="970"/>
      <c r="DE90" s="970"/>
      <c r="DF90" s="971"/>
      <c r="DG90" s="969"/>
      <c r="DH90" s="970"/>
      <c r="DI90" s="970"/>
      <c r="DJ90" s="970"/>
      <c r="DK90" s="971"/>
      <c r="DL90" s="969"/>
      <c r="DM90" s="970"/>
      <c r="DN90" s="970"/>
      <c r="DO90" s="970"/>
      <c r="DP90" s="971"/>
      <c r="DQ90" s="969"/>
      <c r="DR90" s="970"/>
      <c r="DS90" s="970"/>
      <c r="DT90" s="970"/>
      <c r="DU90" s="971"/>
      <c r="DV90" s="958"/>
      <c r="DW90" s="959"/>
      <c r="DX90" s="959"/>
      <c r="DY90" s="959"/>
      <c r="DZ90" s="960"/>
      <c r="EA90" s="212"/>
    </row>
    <row r="91" spans="1:131" ht="26.25" hidden="1" customHeight="1" x14ac:dyDescent="0.15">
      <c r="A91" s="227"/>
      <c r="B91" s="228"/>
      <c r="C91" s="228"/>
      <c r="D91" s="228"/>
      <c r="E91" s="228"/>
      <c r="F91" s="228"/>
      <c r="G91" s="228"/>
      <c r="H91" s="228"/>
      <c r="I91" s="228"/>
      <c r="J91" s="228"/>
      <c r="K91" s="228"/>
      <c r="L91" s="228"/>
      <c r="M91" s="228"/>
      <c r="N91" s="228"/>
      <c r="O91" s="228"/>
      <c r="P91" s="228"/>
      <c r="Q91" s="229"/>
      <c r="R91" s="229"/>
      <c r="S91" s="229"/>
      <c r="T91" s="229"/>
      <c r="U91" s="229"/>
      <c r="V91" s="229"/>
      <c r="W91" s="229"/>
      <c r="X91" s="229"/>
      <c r="Y91" s="229"/>
      <c r="Z91" s="229"/>
      <c r="AA91" s="229"/>
      <c r="AB91" s="229"/>
      <c r="AC91" s="229"/>
      <c r="AD91" s="229"/>
      <c r="AE91" s="229"/>
      <c r="AF91" s="229"/>
      <c r="AG91" s="229"/>
      <c r="AH91" s="229"/>
      <c r="AI91" s="229"/>
      <c r="AJ91" s="229"/>
      <c r="AK91" s="229"/>
      <c r="AL91" s="229"/>
      <c r="AM91" s="229"/>
      <c r="AN91" s="229"/>
      <c r="AO91" s="229"/>
      <c r="AP91" s="229"/>
      <c r="AQ91" s="229"/>
      <c r="AR91" s="229"/>
      <c r="AS91" s="229"/>
      <c r="AT91" s="229"/>
      <c r="AU91" s="229"/>
      <c r="AV91" s="229"/>
      <c r="AW91" s="229"/>
      <c r="AX91" s="229"/>
      <c r="AY91" s="229"/>
      <c r="AZ91" s="230"/>
      <c r="BA91" s="230"/>
      <c r="BB91" s="230"/>
      <c r="BC91" s="230"/>
      <c r="BD91" s="230"/>
      <c r="BE91" s="223"/>
      <c r="BF91" s="223"/>
      <c r="BG91" s="223"/>
      <c r="BH91" s="223"/>
      <c r="BI91" s="223"/>
      <c r="BJ91" s="223"/>
      <c r="BK91" s="223"/>
      <c r="BL91" s="223"/>
      <c r="BM91" s="223"/>
      <c r="BN91" s="223"/>
      <c r="BO91" s="223"/>
      <c r="BP91" s="223"/>
      <c r="BQ91" s="220">
        <v>85</v>
      </c>
      <c r="BR91" s="225"/>
      <c r="BS91" s="958"/>
      <c r="BT91" s="959"/>
      <c r="BU91" s="959"/>
      <c r="BV91" s="959"/>
      <c r="BW91" s="959"/>
      <c r="BX91" s="959"/>
      <c r="BY91" s="959"/>
      <c r="BZ91" s="959"/>
      <c r="CA91" s="959"/>
      <c r="CB91" s="959"/>
      <c r="CC91" s="959"/>
      <c r="CD91" s="959"/>
      <c r="CE91" s="959"/>
      <c r="CF91" s="959"/>
      <c r="CG91" s="968"/>
      <c r="CH91" s="969"/>
      <c r="CI91" s="970"/>
      <c r="CJ91" s="970"/>
      <c r="CK91" s="970"/>
      <c r="CL91" s="971"/>
      <c r="CM91" s="969"/>
      <c r="CN91" s="970"/>
      <c r="CO91" s="970"/>
      <c r="CP91" s="970"/>
      <c r="CQ91" s="971"/>
      <c r="CR91" s="969"/>
      <c r="CS91" s="970"/>
      <c r="CT91" s="970"/>
      <c r="CU91" s="970"/>
      <c r="CV91" s="971"/>
      <c r="CW91" s="969"/>
      <c r="CX91" s="970"/>
      <c r="CY91" s="970"/>
      <c r="CZ91" s="970"/>
      <c r="DA91" s="971"/>
      <c r="DB91" s="969"/>
      <c r="DC91" s="970"/>
      <c r="DD91" s="970"/>
      <c r="DE91" s="970"/>
      <c r="DF91" s="971"/>
      <c r="DG91" s="969"/>
      <c r="DH91" s="970"/>
      <c r="DI91" s="970"/>
      <c r="DJ91" s="970"/>
      <c r="DK91" s="971"/>
      <c r="DL91" s="969"/>
      <c r="DM91" s="970"/>
      <c r="DN91" s="970"/>
      <c r="DO91" s="970"/>
      <c r="DP91" s="971"/>
      <c r="DQ91" s="969"/>
      <c r="DR91" s="970"/>
      <c r="DS91" s="970"/>
      <c r="DT91" s="970"/>
      <c r="DU91" s="971"/>
      <c r="DV91" s="958"/>
      <c r="DW91" s="959"/>
      <c r="DX91" s="959"/>
      <c r="DY91" s="959"/>
      <c r="DZ91" s="960"/>
      <c r="EA91" s="212"/>
    </row>
    <row r="92" spans="1:131" ht="26.25" hidden="1" customHeight="1" x14ac:dyDescent="0.15">
      <c r="A92" s="227"/>
      <c r="B92" s="228"/>
      <c r="C92" s="228"/>
      <c r="D92" s="228"/>
      <c r="E92" s="228"/>
      <c r="F92" s="228"/>
      <c r="G92" s="228"/>
      <c r="H92" s="228"/>
      <c r="I92" s="228"/>
      <c r="J92" s="228"/>
      <c r="K92" s="228"/>
      <c r="L92" s="228"/>
      <c r="M92" s="228"/>
      <c r="N92" s="228"/>
      <c r="O92" s="228"/>
      <c r="P92" s="228"/>
      <c r="Q92" s="229"/>
      <c r="R92" s="229"/>
      <c r="S92" s="229"/>
      <c r="T92" s="229"/>
      <c r="U92" s="229"/>
      <c r="V92" s="229"/>
      <c r="W92" s="229"/>
      <c r="X92" s="229"/>
      <c r="Y92" s="229"/>
      <c r="Z92" s="229"/>
      <c r="AA92" s="229"/>
      <c r="AB92" s="229"/>
      <c r="AC92" s="229"/>
      <c r="AD92" s="229"/>
      <c r="AE92" s="229"/>
      <c r="AF92" s="229"/>
      <c r="AG92" s="229"/>
      <c r="AH92" s="229"/>
      <c r="AI92" s="229"/>
      <c r="AJ92" s="229"/>
      <c r="AK92" s="229"/>
      <c r="AL92" s="229"/>
      <c r="AM92" s="229"/>
      <c r="AN92" s="229"/>
      <c r="AO92" s="229"/>
      <c r="AP92" s="229"/>
      <c r="AQ92" s="229"/>
      <c r="AR92" s="229"/>
      <c r="AS92" s="229"/>
      <c r="AT92" s="229"/>
      <c r="AU92" s="229"/>
      <c r="AV92" s="229"/>
      <c r="AW92" s="229"/>
      <c r="AX92" s="229"/>
      <c r="AY92" s="229"/>
      <c r="AZ92" s="230"/>
      <c r="BA92" s="230"/>
      <c r="BB92" s="230"/>
      <c r="BC92" s="230"/>
      <c r="BD92" s="230"/>
      <c r="BE92" s="223"/>
      <c r="BF92" s="223"/>
      <c r="BG92" s="223"/>
      <c r="BH92" s="223"/>
      <c r="BI92" s="223"/>
      <c r="BJ92" s="223"/>
      <c r="BK92" s="223"/>
      <c r="BL92" s="223"/>
      <c r="BM92" s="223"/>
      <c r="BN92" s="223"/>
      <c r="BO92" s="223"/>
      <c r="BP92" s="223"/>
      <c r="BQ92" s="220">
        <v>86</v>
      </c>
      <c r="BR92" s="225"/>
      <c r="BS92" s="958"/>
      <c r="BT92" s="959"/>
      <c r="BU92" s="959"/>
      <c r="BV92" s="959"/>
      <c r="BW92" s="959"/>
      <c r="BX92" s="959"/>
      <c r="BY92" s="959"/>
      <c r="BZ92" s="959"/>
      <c r="CA92" s="959"/>
      <c r="CB92" s="959"/>
      <c r="CC92" s="959"/>
      <c r="CD92" s="959"/>
      <c r="CE92" s="959"/>
      <c r="CF92" s="959"/>
      <c r="CG92" s="968"/>
      <c r="CH92" s="969"/>
      <c r="CI92" s="970"/>
      <c r="CJ92" s="970"/>
      <c r="CK92" s="970"/>
      <c r="CL92" s="971"/>
      <c r="CM92" s="969"/>
      <c r="CN92" s="970"/>
      <c r="CO92" s="970"/>
      <c r="CP92" s="970"/>
      <c r="CQ92" s="971"/>
      <c r="CR92" s="969"/>
      <c r="CS92" s="970"/>
      <c r="CT92" s="970"/>
      <c r="CU92" s="970"/>
      <c r="CV92" s="971"/>
      <c r="CW92" s="969"/>
      <c r="CX92" s="970"/>
      <c r="CY92" s="970"/>
      <c r="CZ92" s="970"/>
      <c r="DA92" s="971"/>
      <c r="DB92" s="969"/>
      <c r="DC92" s="970"/>
      <c r="DD92" s="970"/>
      <c r="DE92" s="970"/>
      <c r="DF92" s="971"/>
      <c r="DG92" s="969"/>
      <c r="DH92" s="970"/>
      <c r="DI92" s="970"/>
      <c r="DJ92" s="970"/>
      <c r="DK92" s="971"/>
      <c r="DL92" s="969"/>
      <c r="DM92" s="970"/>
      <c r="DN92" s="970"/>
      <c r="DO92" s="970"/>
      <c r="DP92" s="971"/>
      <c r="DQ92" s="969"/>
      <c r="DR92" s="970"/>
      <c r="DS92" s="970"/>
      <c r="DT92" s="970"/>
      <c r="DU92" s="971"/>
      <c r="DV92" s="958"/>
      <c r="DW92" s="959"/>
      <c r="DX92" s="959"/>
      <c r="DY92" s="959"/>
      <c r="DZ92" s="960"/>
      <c r="EA92" s="212"/>
    </row>
    <row r="93" spans="1:131" ht="26.25" hidden="1" customHeight="1" x14ac:dyDescent="0.15">
      <c r="A93" s="227"/>
      <c r="B93" s="228"/>
      <c r="C93" s="228"/>
      <c r="D93" s="228"/>
      <c r="E93" s="228"/>
      <c r="F93" s="228"/>
      <c r="G93" s="228"/>
      <c r="H93" s="228"/>
      <c r="I93" s="228"/>
      <c r="J93" s="228"/>
      <c r="K93" s="228"/>
      <c r="L93" s="228"/>
      <c r="M93" s="228"/>
      <c r="N93" s="228"/>
      <c r="O93" s="228"/>
      <c r="P93" s="228"/>
      <c r="Q93" s="229"/>
      <c r="R93" s="229"/>
      <c r="S93" s="229"/>
      <c r="T93" s="229"/>
      <c r="U93" s="229"/>
      <c r="V93" s="229"/>
      <c r="W93" s="229"/>
      <c r="X93" s="229"/>
      <c r="Y93" s="229"/>
      <c r="Z93" s="229"/>
      <c r="AA93" s="229"/>
      <c r="AB93" s="229"/>
      <c r="AC93" s="229"/>
      <c r="AD93" s="229"/>
      <c r="AE93" s="229"/>
      <c r="AF93" s="229"/>
      <c r="AG93" s="229"/>
      <c r="AH93" s="229"/>
      <c r="AI93" s="229"/>
      <c r="AJ93" s="229"/>
      <c r="AK93" s="229"/>
      <c r="AL93" s="229"/>
      <c r="AM93" s="229"/>
      <c r="AN93" s="229"/>
      <c r="AO93" s="229"/>
      <c r="AP93" s="229"/>
      <c r="AQ93" s="229"/>
      <c r="AR93" s="229"/>
      <c r="AS93" s="229"/>
      <c r="AT93" s="229"/>
      <c r="AU93" s="229"/>
      <c r="AV93" s="229"/>
      <c r="AW93" s="229"/>
      <c r="AX93" s="229"/>
      <c r="AY93" s="229"/>
      <c r="AZ93" s="230"/>
      <c r="BA93" s="230"/>
      <c r="BB93" s="230"/>
      <c r="BC93" s="230"/>
      <c r="BD93" s="230"/>
      <c r="BE93" s="223"/>
      <c r="BF93" s="223"/>
      <c r="BG93" s="223"/>
      <c r="BH93" s="223"/>
      <c r="BI93" s="223"/>
      <c r="BJ93" s="223"/>
      <c r="BK93" s="223"/>
      <c r="BL93" s="223"/>
      <c r="BM93" s="223"/>
      <c r="BN93" s="223"/>
      <c r="BO93" s="223"/>
      <c r="BP93" s="223"/>
      <c r="BQ93" s="220">
        <v>87</v>
      </c>
      <c r="BR93" s="225"/>
      <c r="BS93" s="958"/>
      <c r="BT93" s="959"/>
      <c r="BU93" s="959"/>
      <c r="BV93" s="959"/>
      <c r="BW93" s="959"/>
      <c r="BX93" s="959"/>
      <c r="BY93" s="959"/>
      <c r="BZ93" s="959"/>
      <c r="CA93" s="959"/>
      <c r="CB93" s="959"/>
      <c r="CC93" s="959"/>
      <c r="CD93" s="959"/>
      <c r="CE93" s="959"/>
      <c r="CF93" s="959"/>
      <c r="CG93" s="968"/>
      <c r="CH93" s="969"/>
      <c r="CI93" s="970"/>
      <c r="CJ93" s="970"/>
      <c r="CK93" s="970"/>
      <c r="CL93" s="971"/>
      <c r="CM93" s="969"/>
      <c r="CN93" s="970"/>
      <c r="CO93" s="970"/>
      <c r="CP93" s="970"/>
      <c r="CQ93" s="971"/>
      <c r="CR93" s="969"/>
      <c r="CS93" s="970"/>
      <c r="CT93" s="970"/>
      <c r="CU93" s="970"/>
      <c r="CV93" s="971"/>
      <c r="CW93" s="969"/>
      <c r="CX93" s="970"/>
      <c r="CY93" s="970"/>
      <c r="CZ93" s="970"/>
      <c r="DA93" s="971"/>
      <c r="DB93" s="969"/>
      <c r="DC93" s="970"/>
      <c r="DD93" s="970"/>
      <c r="DE93" s="970"/>
      <c r="DF93" s="971"/>
      <c r="DG93" s="969"/>
      <c r="DH93" s="970"/>
      <c r="DI93" s="970"/>
      <c r="DJ93" s="970"/>
      <c r="DK93" s="971"/>
      <c r="DL93" s="969"/>
      <c r="DM93" s="970"/>
      <c r="DN93" s="970"/>
      <c r="DO93" s="970"/>
      <c r="DP93" s="971"/>
      <c r="DQ93" s="969"/>
      <c r="DR93" s="970"/>
      <c r="DS93" s="970"/>
      <c r="DT93" s="970"/>
      <c r="DU93" s="971"/>
      <c r="DV93" s="958"/>
      <c r="DW93" s="959"/>
      <c r="DX93" s="959"/>
      <c r="DY93" s="959"/>
      <c r="DZ93" s="960"/>
      <c r="EA93" s="212"/>
    </row>
    <row r="94" spans="1:131" ht="26.25" hidden="1" customHeight="1" x14ac:dyDescent="0.15">
      <c r="A94" s="227"/>
      <c r="B94" s="228"/>
      <c r="C94" s="228"/>
      <c r="D94" s="228"/>
      <c r="E94" s="228"/>
      <c r="F94" s="228"/>
      <c r="G94" s="228"/>
      <c r="H94" s="228"/>
      <c r="I94" s="228"/>
      <c r="J94" s="228"/>
      <c r="K94" s="228"/>
      <c r="L94" s="228"/>
      <c r="M94" s="228"/>
      <c r="N94" s="228"/>
      <c r="O94" s="228"/>
      <c r="P94" s="228"/>
      <c r="Q94" s="229"/>
      <c r="R94" s="229"/>
      <c r="S94" s="229"/>
      <c r="T94" s="229"/>
      <c r="U94" s="229"/>
      <c r="V94" s="229"/>
      <c r="W94" s="229"/>
      <c r="X94" s="229"/>
      <c r="Y94" s="229"/>
      <c r="Z94" s="229"/>
      <c r="AA94" s="229"/>
      <c r="AB94" s="229"/>
      <c r="AC94" s="229"/>
      <c r="AD94" s="229"/>
      <c r="AE94" s="229"/>
      <c r="AF94" s="229"/>
      <c r="AG94" s="229"/>
      <c r="AH94" s="229"/>
      <c r="AI94" s="229"/>
      <c r="AJ94" s="229"/>
      <c r="AK94" s="229"/>
      <c r="AL94" s="229"/>
      <c r="AM94" s="229"/>
      <c r="AN94" s="229"/>
      <c r="AO94" s="229"/>
      <c r="AP94" s="229"/>
      <c r="AQ94" s="229"/>
      <c r="AR94" s="229"/>
      <c r="AS94" s="229"/>
      <c r="AT94" s="229"/>
      <c r="AU94" s="229"/>
      <c r="AV94" s="229"/>
      <c r="AW94" s="229"/>
      <c r="AX94" s="229"/>
      <c r="AY94" s="229"/>
      <c r="AZ94" s="230"/>
      <c r="BA94" s="230"/>
      <c r="BB94" s="230"/>
      <c r="BC94" s="230"/>
      <c r="BD94" s="230"/>
      <c r="BE94" s="223"/>
      <c r="BF94" s="223"/>
      <c r="BG94" s="223"/>
      <c r="BH94" s="223"/>
      <c r="BI94" s="223"/>
      <c r="BJ94" s="223"/>
      <c r="BK94" s="223"/>
      <c r="BL94" s="223"/>
      <c r="BM94" s="223"/>
      <c r="BN94" s="223"/>
      <c r="BO94" s="223"/>
      <c r="BP94" s="223"/>
      <c r="BQ94" s="220">
        <v>88</v>
      </c>
      <c r="BR94" s="225"/>
      <c r="BS94" s="958"/>
      <c r="BT94" s="959"/>
      <c r="BU94" s="959"/>
      <c r="BV94" s="959"/>
      <c r="BW94" s="959"/>
      <c r="BX94" s="959"/>
      <c r="BY94" s="959"/>
      <c r="BZ94" s="959"/>
      <c r="CA94" s="959"/>
      <c r="CB94" s="959"/>
      <c r="CC94" s="959"/>
      <c r="CD94" s="959"/>
      <c r="CE94" s="959"/>
      <c r="CF94" s="959"/>
      <c r="CG94" s="968"/>
      <c r="CH94" s="969"/>
      <c r="CI94" s="970"/>
      <c r="CJ94" s="970"/>
      <c r="CK94" s="970"/>
      <c r="CL94" s="971"/>
      <c r="CM94" s="969"/>
      <c r="CN94" s="970"/>
      <c r="CO94" s="970"/>
      <c r="CP94" s="970"/>
      <c r="CQ94" s="971"/>
      <c r="CR94" s="969"/>
      <c r="CS94" s="970"/>
      <c r="CT94" s="970"/>
      <c r="CU94" s="970"/>
      <c r="CV94" s="971"/>
      <c r="CW94" s="969"/>
      <c r="CX94" s="970"/>
      <c r="CY94" s="970"/>
      <c r="CZ94" s="970"/>
      <c r="DA94" s="971"/>
      <c r="DB94" s="969"/>
      <c r="DC94" s="970"/>
      <c r="DD94" s="970"/>
      <c r="DE94" s="970"/>
      <c r="DF94" s="971"/>
      <c r="DG94" s="969"/>
      <c r="DH94" s="970"/>
      <c r="DI94" s="970"/>
      <c r="DJ94" s="970"/>
      <c r="DK94" s="971"/>
      <c r="DL94" s="969"/>
      <c r="DM94" s="970"/>
      <c r="DN94" s="970"/>
      <c r="DO94" s="970"/>
      <c r="DP94" s="971"/>
      <c r="DQ94" s="969"/>
      <c r="DR94" s="970"/>
      <c r="DS94" s="970"/>
      <c r="DT94" s="970"/>
      <c r="DU94" s="971"/>
      <c r="DV94" s="958"/>
      <c r="DW94" s="959"/>
      <c r="DX94" s="959"/>
      <c r="DY94" s="959"/>
      <c r="DZ94" s="960"/>
      <c r="EA94" s="212"/>
    </row>
    <row r="95" spans="1:131" ht="26.25" hidden="1" customHeight="1" x14ac:dyDescent="0.15">
      <c r="A95" s="227"/>
      <c r="B95" s="228"/>
      <c r="C95" s="228"/>
      <c r="D95" s="228"/>
      <c r="E95" s="228"/>
      <c r="F95" s="228"/>
      <c r="G95" s="228"/>
      <c r="H95" s="228"/>
      <c r="I95" s="228"/>
      <c r="J95" s="228"/>
      <c r="K95" s="228"/>
      <c r="L95" s="228"/>
      <c r="M95" s="228"/>
      <c r="N95" s="228"/>
      <c r="O95" s="228"/>
      <c r="P95" s="228"/>
      <c r="Q95" s="229"/>
      <c r="R95" s="229"/>
      <c r="S95" s="229"/>
      <c r="T95" s="229"/>
      <c r="U95" s="229"/>
      <c r="V95" s="229"/>
      <c r="W95" s="229"/>
      <c r="X95" s="229"/>
      <c r="Y95" s="229"/>
      <c r="Z95" s="229"/>
      <c r="AA95" s="229"/>
      <c r="AB95" s="229"/>
      <c r="AC95" s="229"/>
      <c r="AD95" s="229"/>
      <c r="AE95" s="229"/>
      <c r="AF95" s="229"/>
      <c r="AG95" s="229"/>
      <c r="AH95" s="229"/>
      <c r="AI95" s="229"/>
      <c r="AJ95" s="229"/>
      <c r="AK95" s="229"/>
      <c r="AL95" s="229"/>
      <c r="AM95" s="229"/>
      <c r="AN95" s="229"/>
      <c r="AO95" s="229"/>
      <c r="AP95" s="229"/>
      <c r="AQ95" s="229"/>
      <c r="AR95" s="229"/>
      <c r="AS95" s="229"/>
      <c r="AT95" s="229"/>
      <c r="AU95" s="229"/>
      <c r="AV95" s="229"/>
      <c r="AW95" s="229"/>
      <c r="AX95" s="229"/>
      <c r="AY95" s="229"/>
      <c r="AZ95" s="230"/>
      <c r="BA95" s="230"/>
      <c r="BB95" s="230"/>
      <c r="BC95" s="230"/>
      <c r="BD95" s="230"/>
      <c r="BE95" s="223"/>
      <c r="BF95" s="223"/>
      <c r="BG95" s="223"/>
      <c r="BH95" s="223"/>
      <c r="BI95" s="223"/>
      <c r="BJ95" s="223"/>
      <c r="BK95" s="223"/>
      <c r="BL95" s="223"/>
      <c r="BM95" s="223"/>
      <c r="BN95" s="223"/>
      <c r="BO95" s="223"/>
      <c r="BP95" s="223"/>
      <c r="BQ95" s="220">
        <v>89</v>
      </c>
      <c r="BR95" s="225"/>
      <c r="BS95" s="958"/>
      <c r="BT95" s="959"/>
      <c r="BU95" s="959"/>
      <c r="BV95" s="959"/>
      <c r="BW95" s="959"/>
      <c r="BX95" s="959"/>
      <c r="BY95" s="959"/>
      <c r="BZ95" s="959"/>
      <c r="CA95" s="959"/>
      <c r="CB95" s="959"/>
      <c r="CC95" s="959"/>
      <c r="CD95" s="959"/>
      <c r="CE95" s="959"/>
      <c r="CF95" s="959"/>
      <c r="CG95" s="968"/>
      <c r="CH95" s="969"/>
      <c r="CI95" s="970"/>
      <c r="CJ95" s="970"/>
      <c r="CK95" s="970"/>
      <c r="CL95" s="971"/>
      <c r="CM95" s="969"/>
      <c r="CN95" s="970"/>
      <c r="CO95" s="970"/>
      <c r="CP95" s="970"/>
      <c r="CQ95" s="971"/>
      <c r="CR95" s="969"/>
      <c r="CS95" s="970"/>
      <c r="CT95" s="970"/>
      <c r="CU95" s="970"/>
      <c r="CV95" s="971"/>
      <c r="CW95" s="969"/>
      <c r="CX95" s="970"/>
      <c r="CY95" s="970"/>
      <c r="CZ95" s="970"/>
      <c r="DA95" s="971"/>
      <c r="DB95" s="969"/>
      <c r="DC95" s="970"/>
      <c r="DD95" s="970"/>
      <c r="DE95" s="970"/>
      <c r="DF95" s="971"/>
      <c r="DG95" s="969"/>
      <c r="DH95" s="970"/>
      <c r="DI95" s="970"/>
      <c r="DJ95" s="970"/>
      <c r="DK95" s="971"/>
      <c r="DL95" s="969"/>
      <c r="DM95" s="970"/>
      <c r="DN95" s="970"/>
      <c r="DO95" s="970"/>
      <c r="DP95" s="971"/>
      <c r="DQ95" s="969"/>
      <c r="DR95" s="970"/>
      <c r="DS95" s="970"/>
      <c r="DT95" s="970"/>
      <c r="DU95" s="971"/>
      <c r="DV95" s="958"/>
      <c r="DW95" s="959"/>
      <c r="DX95" s="959"/>
      <c r="DY95" s="959"/>
      <c r="DZ95" s="960"/>
      <c r="EA95" s="212"/>
    </row>
    <row r="96" spans="1:131" ht="26.25" hidden="1" customHeight="1" x14ac:dyDescent="0.15">
      <c r="A96" s="227"/>
      <c r="B96" s="228"/>
      <c r="C96" s="228"/>
      <c r="D96" s="228"/>
      <c r="E96" s="228"/>
      <c r="F96" s="228"/>
      <c r="G96" s="228"/>
      <c r="H96" s="228"/>
      <c r="I96" s="228"/>
      <c r="J96" s="228"/>
      <c r="K96" s="228"/>
      <c r="L96" s="228"/>
      <c r="M96" s="228"/>
      <c r="N96" s="228"/>
      <c r="O96" s="228"/>
      <c r="P96" s="228"/>
      <c r="Q96" s="229"/>
      <c r="R96" s="229"/>
      <c r="S96" s="229"/>
      <c r="T96" s="229"/>
      <c r="U96" s="229"/>
      <c r="V96" s="229"/>
      <c r="W96" s="229"/>
      <c r="X96" s="229"/>
      <c r="Y96" s="229"/>
      <c r="Z96" s="229"/>
      <c r="AA96" s="229"/>
      <c r="AB96" s="229"/>
      <c r="AC96" s="229"/>
      <c r="AD96" s="229"/>
      <c r="AE96" s="229"/>
      <c r="AF96" s="229"/>
      <c r="AG96" s="229"/>
      <c r="AH96" s="229"/>
      <c r="AI96" s="229"/>
      <c r="AJ96" s="229"/>
      <c r="AK96" s="229"/>
      <c r="AL96" s="229"/>
      <c r="AM96" s="229"/>
      <c r="AN96" s="229"/>
      <c r="AO96" s="229"/>
      <c r="AP96" s="229"/>
      <c r="AQ96" s="229"/>
      <c r="AR96" s="229"/>
      <c r="AS96" s="229"/>
      <c r="AT96" s="229"/>
      <c r="AU96" s="229"/>
      <c r="AV96" s="229"/>
      <c r="AW96" s="229"/>
      <c r="AX96" s="229"/>
      <c r="AY96" s="229"/>
      <c r="AZ96" s="230"/>
      <c r="BA96" s="230"/>
      <c r="BB96" s="230"/>
      <c r="BC96" s="230"/>
      <c r="BD96" s="230"/>
      <c r="BE96" s="223"/>
      <c r="BF96" s="223"/>
      <c r="BG96" s="223"/>
      <c r="BH96" s="223"/>
      <c r="BI96" s="223"/>
      <c r="BJ96" s="223"/>
      <c r="BK96" s="223"/>
      <c r="BL96" s="223"/>
      <c r="BM96" s="223"/>
      <c r="BN96" s="223"/>
      <c r="BO96" s="223"/>
      <c r="BP96" s="223"/>
      <c r="BQ96" s="220">
        <v>90</v>
      </c>
      <c r="BR96" s="225"/>
      <c r="BS96" s="958"/>
      <c r="BT96" s="959"/>
      <c r="BU96" s="959"/>
      <c r="BV96" s="959"/>
      <c r="BW96" s="959"/>
      <c r="BX96" s="959"/>
      <c r="BY96" s="959"/>
      <c r="BZ96" s="959"/>
      <c r="CA96" s="959"/>
      <c r="CB96" s="959"/>
      <c r="CC96" s="959"/>
      <c r="CD96" s="959"/>
      <c r="CE96" s="959"/>
      <c r="CF96" s="959"/>
      <c r="CG96" s="968"/>
      <c r="CH96" s="969"/>
      <c r="CI96" s="970"/>
      <c r="CJ96" s="970"/>
      <c r="CK96" s="970"/>
      <c r="CL96" s="971"/>
      <c r="CM96" s="969"/>
      <c r="CN96" s="970"/>
      <c r="CO96" s="970"/>
      <c r="CP96" s="970"/>
      <c r="CQ96" s="971"/>
      <c r="CR96" s="969"/>
      <c r="CS96" s="970"/>
      <c r="CT96" s="970"/>
      <c r="CU96" s="970"/>
      <c r="CV96" s="971"/>
      <c r="CW96" s="969"/>
      <c r="CX96" s="970"/>
      <c r="CY96" s="970"/>
      <c r="CZ96" s="970"/>
      <c r="DA96" s="971"/>
      <c r="DB96" s="969"/>
      <c r="DC96" s="970"/>
      <c r="DD96" s="970"/>
      <c r="DE96" s="970"/>
      <c r="DF96" s="971"/>
      <c r="DG96" s="969"/>
      <c r="DH96" s="970"/>
      <c r="DI96" s="970"/>
      <c r="DJ96" s="970"/>
      <c r="DK96" s="971"/>
      <c r="DL96" s="969"/>
      <c r="DM96" s="970"/>
      <c r="DN96" s="970"/>
      <c r="DO96" s="970"/>
      <c r="DP96" s="971"/>
      <c r="DQ96" s="969"/>
      <c r="DR96" s="970"/>
      <c r="DS96" s="970"/>
      <c r="DT96" s="970"/>
      <c r="DU96" s="971"/>
      <c r="DV96" s="958"/>
      <c r="DW96" s="959"/>
      <c r="DX96" s="959"/>
      <c r="DY96" s="959"/>
      <c r="DZ96" s="960"/>
      <c r="EA96" s="212"/>
    </row>
    <row r="97" spans="1:131" ht="26.25" hidden="1" customHeight="1" x14ac:dyDescent="0.15">
      <c r="A97" s="227"/>
      <c r="B97" s="228"/>
      <c r="C97" s="228"/>
      <c r="D97" s="228"/>
      <c r="E97" s="228"/>
      <c r="F97" s="228"/>
      <c r="G97" s="228"/>
      <c r="H97" s="228"/>
      <c r="I97" s="228"/>
      <c r="J97" s="228"/>
      <c r="K97" s="228"/>
      <c r="L97" s="228"/>
      <c r="M97" s="228"/>
      <c r="N97" s="228"/>
      <c r="O97" s="228"/>
      <c r="P97" s="228"/>
      <c r="Q97" s="229"/>
      <c r="R97" s="229"/>
      <c r="S97" s="229"/>
      <c r="T97" s="229"/>
      <c r="U97" s="229"/>
      <c r="V97" s="229"/>
      <c r="W97" s="229"/>
      <c r="X97" s="229"/>
      <c r="Y97" s="229"/>
      <c r="Z97" s="229"/>
      <c r="AA97" s="229"/>
      <c r="AB97" s="229"/>
      <c r="AC97" s="229"/>
      <c r="AD97" s="229"/>
      <c r="AE97" s="229"/>
      <c r="AF97" s="229"/>
      <c r="AG97" s="229"/>
      <c r="AH97" s="229"/>
      <c r="AI97" s="229"/>
      <c r="AJ97" s="229"/>
      <c r="AK97" s="229"/>
      <c r="AL97" s="229"/>
      <c r="AM97" s="229"/>
      <c r="AN97" s="229"/>
      <c r="AO97" s="229"/>
      <c r="AP97" s="229"/>
      <c r="AQ97" s="229"/>
      <c r="AR97" s="229"/>
      <c r="AS97" s="229"/>
      <c r="AT97" s="229"/>
      <c r="AU97" s="229"/>
      <c r="AV97" s="229"/>
      <c r="AW97" s="229"/>
      <c r="AX97" s="229"/>
      <c r="AY97" s="229"/>
      <c r="AZ97" s="230"/>
      <c r="BA97" s="230"/>
      <c r="BB97" s="230"/>
      <c r="BC97" s="230"/>
      <c r="BD97" s="230"/>
      <c r="BE97" s="223"/>
      <c r="BF97" s="223"/>
      <c r="BG97" s="223"/>
      <c r="BH97" s="223"/>
      <c r="BI97" s="223"/>
      <c r="BJ97" s="223"/>
      <c r="BK97" s="223"/>
      <c r="BL97" s="223"/>
      <c r="BM97" s="223"/>
      <c r="BN97" s="223"/>
      <c r="BO97" s="223"/>
      <c r="BP97" s="223"/>
      <c r="BQ97" s="220">
        <v>91</v>
      </c>
      <c r="BR97" s="225"/>
      <c r="BS97" s="958"/>
      <c r="BT97" s="959"/>
      <c r="BU97" s="959"/>
      <c r="BV97" s="959"/>
      <c r="BW97" s="959"/>
      <c r="BX97" s="959"/>
      <c r="BY97" s="959"/>
      <c r="BZ97" s="959"/>
      <c r="CA97" s="959"/>
      <c r="CB97" s="959"/>
      <c r="CC97" s="959"/>
      <c r="CD97" s="959"/>
      <c r="CE97" s="959"/>
      <c r="CF97" s="959"/>
      <c r="CG97" s="968"/>
      <c r="CH97" s="969"/>
      <c r="CI97" s="970"/>
      <c r="CJ97" s="970"/>
      <c r="CK97" s="970"/>
      <c r="CL97" s="971"/>
      <c r="CM97" s="969"/>
      <c r="CN97" s="970"/>
      <c r="CO97" s="970"/>
      <c r="CP97" s="970"/>
      <c r="CQ97" s="971"/>
      <c r="CR97" s="969"/>
      <c r="CS97" s="970"/>
      <c r="CT97" s="970"/>
      <c r="CU97" s="970"/>
      <c r="CV97" s="971"/>
      <c r="CW97" s="969"/>
      <c r="CX97" s="970"/>
      <c r="CY97" s="970"/>
      <c r="CZ97" s="970"/>
      <c r="DA97" s="971"/>
      <c r="DB97" s="969"/>
      <c r="DC97" s="970"/>
      <c r="DD97" s="970"/>
      <c r="DE97" s="970"/>
      <c r="DF97" s="971"/>
      <c r="DG97" s="969"/>
      <c r="DH97" s="970"/>
      <c r="DI97" s="970"/>
      <c r="DJ97" s="970"/>
      <c r="DK97" s="971"/>
      <c r="DL97" s="969"/>
      <c r="DM97" s="970"/>
      <c r="DN97" s="970"/>
      <c r="DO97" s="970"/>
      <c r="DP97" s="971"/>
      <c r="DQ97" s="969"/>
      <c r="DR97" s="970"/>
      <c r="DS97" s="970"/>
      <c r="DT97" s="970"/>
      <c r="DU97" s="971"/>
      <c r="DV97" s="958"/>
      <c r="DW97" s="959"/>
      <c r="DX97" s="959"/>
      <c r="DY97" s="959"/>
      <c r="DZ97" s="960"/>
      <c r="EA97" s="212"/>
    </row>
    <row r="98" spans="1:131" ht="26.25" hidden="1" customHeight="1" x14ac:dyDescent="0.15">
      <c r="A98" s="227"/>
      <c r="B98" s="228"/>
      <c r="C98" s="228"/>
      <c r="D98" s="228"/>
      <c r="E98" s="228"/>
      <c r="F98" s="228"/>
      <c r="G98" s="228"/>
      <c r="H98" s="228"/>
      <c r="I98" s="228"/>
      <c r="J98" s="228"/>
      <c r="K98" s="228"/>
      <c r="L98" s="228"/>
      <c r="M98" s="228"/>
      <c r="N98" s="228"/>
      <c r="O98" s="228"/>
      <c r="P98" s="228"/>
      <c r="Q98" s="229"/>
      <c r="R98" s="229"/>
      <c r="S98" s="229"/>
      <c r="T98" s="229"/>
      <c r="U98" s="229"/>
      <c r="V98" s="229"/>
      <c r="W98" s="229"/>
      <c r="X98" s="229"/>
      <c r="Y98" s="229"/>
      <c r="Z98" s="229"/>
      <c r="AA98" s="229"/>
      <c r="AB98" s="229"/>
      <c r="AC98" s="229"/>
      <c r="AD98" s="229"/>
      <c r="AE98" s="229"/>
      <c r="AF98" s="229"/>
      <c r="AG98" s="229"/>
      <c r="AH98" s="229"/>
      <c r="AI98" s="229"/>
      <c r="AJ98" s="229"/>
      <c r="AK98" s="229"/>
      <c r="AL98" s="229"/>
      <c r="AM98" s="229"/>
      <c r="AN98" s="229"/>
      <c r="AO98" s="229"/>
      <c r="AP98" s="229"/>
      <c r="AQ98" s="229"/>
      <c r="AR98" s="229"/>
      <c r="AS98" s="229"/>
      <c r="AT98" s="229"/>
      <c r="AU98" s="229"/>
      <c r="AV98" s="229"/>
      <c r="AW98" s="229"/>
      <c r="AX98" s="229"/>
      <c r="AY98" s="229"/>
      <c r="AZ98" s="230"/>
      <c r="BA98" s="230"/>
      <c r="BB98" s="230"/>
      <c r="BC98" s="230"/>
      <c r="BD98" s="230"/>
      <c r="BE98" s="223"/>
      <c r="BF98" s="223"/>
      <c r="BG98" s="223"/>
      <c r="BH98" s="223"/>
      <c r="BI98" s="223"/>
      <c r="BJ98" s="223"/>
      <c r="BK98" s="223"/>
      <c r="BL98" s="223"/>
      <c r="BM98" s="223"/>
      <c r="BN98" s="223"/>
      <c r="BO98" s="223"/>
      <c r="BP98" s="223"/>
      <c r="BQ98" s="220">
        <v>92</v>
      </c>
      <c r="BR98" s="225"/>
      <c r="BS98" s="958"/>
      <c r="BT98" s="959"/>
      <c r="BU98" s="959"/>
      <c r="BV98" s="959"/>
      <c r="BW98" s="959"/>
      <c r="BX98" s="959"/>
      <c r="BY98" s="959"/>
      <c r="BZ98" s="959"/>
      <c r="CA98" s="959"/>
      <c r="CB98" s="959"/>
      <c r="CC98" s="959"/>
      <c r="CD98" s="959"/>
      <c r="CE98" s="959"/>
      <c r="CF98" s="959"/>
      <c r="CG98" s="968"/>
      <c r="CH98" s="969"/>
      <c r="CI98" s="970"/>
      <c r="CJ98" s="970"/>
      <c r="CK98" s="970"/>
      <c r="CL98" s="971"/>
      <c r="CM98" s="969"/>
      <c r="CN98" s="970"/>
      <c r="CO98" s="970"/>
      <c r="CP98" s="970"/>
      <c r="CQ98" s="971"/>
      <c r="CR98" s="969"/>
      <c r="CS98" s="970"/>
      <c r="CT98" s="970"/>
      <c r="CU98" s="970"/>
      <c r="CV98" s="971"/>
      <c r="CW98" s="969"/>
      <c r="CX98" s="970"/>
      <c r="CY98" s="970"/>
      <c r="CZ98" s="970"/>
      <c r="DA98" s="971"/>
      <c r="DB98" s="969"/>
      <c r="DC98" s="970"/>
      <c r="DD98" s="970"/>
      <c r="DE98" s="970"/>
      <c r="DF98" s="971"/>
      <c r="DG98" s="969"/>
      <c r="DH98" s="970"/>
      <c r="DI98" s="970"/>
      <c r="DJ98" s="970"/>
      <c r="DK98" s="971"/>
      <c r="DL98" s="969"/>
      <c r="DM98" s="970"/>
      <c r="DN98" s="970"/>
      <c r="DO98" s="970"/>
      <c r="DP98" s="971"/>
      <c r="DQ98" s="969"/>
      <c r="DR98" s="970"/>
      <c r="DS98" s="970"/>
      <c r="DT98" s="970"/>
      <c r="DU98" s="971"/>
      <c r="DV98" s="958"/>
      <c r="DW98" s="959"/>
      <c r="DX98" s="959"/>
      <c r="DY98" s="959"/>
      <c r="DZ98" s="960"/>
      <c r="EA98" s="212"/>
    </row>
    <row r="99" spans="1:131" ht="26.25" hidden="1" customHeight="1" x14ac:dyDescent="0.15">
      <c r="A99" s="227"/>
      <c r="B99" s="228"/>
      <c r="C99" s="228"/>
      <c r="D99" s="228"/>
      <c r="E99" s="228"/>
      <c r="F99" s="228"/>
      <c r="G99" s="228"/>
      <c r="H99" s="228"/>
      <c r="I99" s="228"/>
      <c r="J99" s="228"/>
      <c r="K99" s="228"/>
      <c r="L99" s="228"/>
      <c r="M99" s="228"/>
      <c r="N99" s="228"/>
      <c r="O99" s="228"/>
      <c r="P99" s="228"/>
      <c r="Q99" s="229"/>
      <c r="R99" s="229"/>
      <c r="S99" s="229"/>
      <c r="T99" s="229"/>
      <c r="U99" s="229"/>
      <c r="V99" s="229"/>
      <c r="W99" s="229"/>
      <c r="X99" s="229"/>
      <c r="Y99" s="229"/>
      <c r="Z99" s="229"/>
      <c r="AA99" s="229"/>
      <c r="AB99" s="229"/>
      <c r="AC99" s="229"/>
      <c r="AD99" s="229"/>
      <c r="AE99" s="229"/>
      <c r="AF99" s="229"/>
      <c r="AG99" s="229"/>
      <c r="AH99" s="229"/>
      <c r="AI99" s="229"/>
      <c r="AJ99" s="229"/>
      <c r="AK99" s="229"/>
      <c r="AL99" s="229"/>
      <c r="AM99" s="229"/>
      <c r="AN99" s="229"/>
      <c r="AO99" s="229"/>
      <c r="AP99" s="229"/>
      <c r="AQ99" s="229"/>
      <c r="AR99" s="229"/>
      <c r="AS99" s="229"/>
      <c r="AT99" s="229"/>
      <c r="AU99" s="229"/>
      <c r="AV99" s="229"/>
      <c r="AW99" s="229"/>
      <c r="AX99" s="229"/>
      <c r="AY99" s="229"/>
      <c r="AZ99" s="230"/>
      <c r="BA99" s="230"/>
      <c r="BB99" s="230"/>
      <c r="BC99" s="230"/>
      <c r="BD99" s="230"/>
      <c r="BE99" s="223"/>
      <c r="BF99" s="223"/>
      <c r="BG99" s="223"/>
      <c r="BH99" s="223"/>
      <c r="BI99" s="223"/>
      <c r="BJ99" s="223"/>
      <c r="BK99" s="223"/>
      <c r="BL99" s="223"/>
      <c r="BM99" s="223"/>
      <c r="BN99" s="223"/>
      <c r="BO99" s="223"/>
      <c r="BP99" s="223"/>
      <c r="BQ99" s="220">
        <v>93</v>
      </c>
      <c r="BR99" s="225"/>
      <c r="BS99" s="958"/>
      <c r="BT99" s="959"/>
      <c r="BU99" s="959"/>
      <c r="BV99" s="959"/>
      <c r="BW99" s="959"/>
      <c r="BX99" s="959"/>
      <c r="BY99" s="959"/>
      <c r="BZ99" s="959"/>
      <c r="CA99" s="959"/>
      <c r="CB99" s="959"/>
      <c r="CC99" s="959"/>
      <c r="CD99" s="959"/>
      <c r="CE99" s="959"/>
      <c r="CF99" s="959"/>
      <c r="CG99" s="968"/>
      <c r="CH99" s="969"/>
      <c r="CI99" s="970"/>
      <c r="CJ99" s="970"/>
      <c r="CK99" s="970"/>
      <c r="CL99" s="971"/>
      <c r="CM99" s="969"/>
      <c r="CN99" s="970"/>
      <c r="CO99" s="970"/>
      <c r="CP99" s="970"/>
      <c r="CQ99" s="971"/>
      <c r="CR99" s="969"/>
      <c r="CS99" s="970"/>
      <c r="CT99" s="970"/>
      <c r="CU99" s="970"/>
      <c r="CV99" s="971"/>
      <c r="CW99" s="969"/>
      <c r="CX99" s="970"/>
      <c r="CY99" s="970"/>
      <c r="CZ99" s="970"/>
      <c r="DA99" s="971"/>
      <c r="DB99" s="969"/>
      <c r="DC99" s="970"/>
      <c r="DD99" s="970"/>
      <c r="DE99" s="970"/>
      <c r="DF99" s="971"/>
      <c r="DG99" s="969"/>
      <c r="DH99" s="970"/>
      <c r="DI99" s="970"/>
      <c r="DJ99" s="970"/>
      <c r="DK99" s="971"/>
      <c r="DL99" s="969"/>
      <c r="DM99" s="970"/>
      <c r="DN99" s="970"/>
      <c r="DO99" s="970"/>
      <c r="DP99" s="971"/>
      <c r="DQ99" s="969"/>
      <c r="DR99" s="970"/>
      <c r="DS99" s="970"/>
      <c r="DT99" s="970"/>
      <c r="DU99" s="971"/>
      <c r="DV99" s="958"/>
      <c r="DW99" s="959"/>
      <c r="DX99" s="959"/>
      <c r="DY99" s="959"/>
      <c r="DZ99" s="960"/>
      <c r="EA99" s="212"/>
    </row>
    <row r="100" spans="1:131" ht="26.25" hidden="1" customHeight="1" x14ac:dyDescent="0.15">
      <c r="A100" s="227"/>
      <c r="B100" s="228"/>
      <c r="C100" s="228"/>
      <c r="D100" s="228"/>
      <c r="E100" s="228"/>
      <c r="F100" s="228"/>
      <c r="G100" s="228"/>
      <c r="H100" s="228"/>
      <c r="I100" s="228"/>
      <c r="J100" s="228"/>
      <c r="K100" s="228"/>
      <c r="L100" s="228"/>
      <c r="M100" s="228"/>
      <c r="N100" s="228"/>
      <c r="O100" s="228"/>
      <c r="P100" s="228"/>
      <c r="Q100" s="229"/>
      <c r="R100" s="229"/>
      <c r="S100" s="229"/>
      <c r="T100" s="229"/>
      <c r="U100" s="229"/>
      <c r="V100" s="229"/>
      <c r="W100" s="229"/>
      <c r="X100" s="229"/>
      <c r="Y100" s="229"/>
      <c r="Z100" s="229"/>
      <c r="AA100" s="229"/>
      <c r="AB100" s="229"/>
      <c r="AC100" s="229"/>
      <c r="AD100" s="229"/>
      <c r="AE100" s="229"/>
      <c r="AF100" s="229"/>
      <c r="AG100" s="229"/>
      <c r="AH100" s="229"/>
      <c r="AI100" s="229"/>
      <c r="AJ100" s="229"/>
      <c r="AK100" s="229"/>
      <c r="AL100" s="229"/>
      <c r="AM100" s="229"/>
      <c r="AN100" s="229"/>
      <c r="AO100" s="229"/>
      <c r="AP100" s="229"/>
      <c r="AQ100" s="229"/>
      <c r="AR100" s="229"/>
      <c r="AS100" s="229"/>
      <c r="AT100" s="229"/>
      <c r="AU100" s="229"/>
      <c r="AV100" s="229"/>
      <c r="AW100" s="229"/>
      <c r="AX100" s="229"/>
      <c r="AY100" s="229"/>
      <c r="AZ100" s="230"/>
      <c r="BA100" s="230"/>
      <c r="BB100" s="230"/>
      <c r="BC100" s="230"/>
      <c r="BD100" s="230"/>
      <c r="BE100" s="223"/>
      <c r="BF100" s="223"/>
      <c r="BG100" s="223"/>
      <c r="BH100" s="223"/>
      <c r="BI100" s="223"/>
      <c r="BJ100" s="223"/>
      <c r="BK100" s="223"/>
      <c r="BL100" s="223"/>
      <c r="BM100" s="223"/>
      <c r="BN100" s="223"/>
      <c r="BO100" s="223"/>
      <c r="BP100" s="223"/>
      <c r="BQ100" s="220">
        <v>94</v>
      </c>
      <c r="BR100" s="225"/>
      <c r="BS100" s="958"/>
      <c r="BT100" s="959"/>
      <c r="BU100" s="959"/>
      <c r="BV100" s="959"/>
      <c r="BW100" s="959"/>
      <c r="BX100" s="959"/>
      <c r="BY100" s="959"/>
      <c r="BZ100" s="959"/>
      <c r="CA100" s="959"/>
      <c r="CB100" s="959"/>
      <c r="CC100" s="959"/>
      <c r="CD100" s="959"/>
      <c r="CE100" s="959"/>
      <c r="CF100" s="959"/>
      <c r="CG100" s="968"/>
      <c r="CH100" s="969"/>
      <c r="CI100" s="970"/>
      <c r="CJ100" s="970"/>
      <c r="CK100" s="970"/>
      <c r="CL100" s="971"/>
      <c r="CM100" s="969"/>
      <c r="CN100" s="970"/>
      <c r="CO100" s="970"/>
      <c r="CP100" s="970"/>
      <c r="CQ100" s="971"/>
      <c r="CR100" s="969"/>
      <c r="CS100" s="970"/>
      <c r="CT100" s="970"/>
      <c r="CU100" s="970"/>
      <c r="CV100" s="971"/>
      <c r="CW100" s="969"/>
      <c r="CX100" s="970"/>
      <c r="CY100" s="970"/>
      <c r="CZ100" s="970"/>
      <c r="DA100" s="971"/>
      <c r="DB100" s="969"/>
      <c r="DC100" s="970"/>
      <c r="DD100" s="970"/>
      <c r="DE100" s="970"/>
      <c r="DF100" s="971"/>
      <c r="DG100" s="969"/>
      <c r="DH100" s="970"/>
      <c r="DI100" s="970"/>
      <c r="DJ100" s="970"/>
      <c r="DK100" s="971"/>
      <c r="DL100" s="969"/>
      <c r="DM100" s="970"/>
      <c r="DN100" s="970"/>
      <c r="DO100" s="970"/>
      <c r="DP100" s="971"/>
      <c r="DQ100" s="969"/>
      <c r="DR100" s="970"/>
      <c r="DS100" s="970"/>
      <c r="DT100" s="970"/>
      <c r="DU100" s="971"/>
      <c r="DV100" s="958"/>
      <c r="DW100" s="959"/>
      <c r="DX100" s="959"/>
      <c r="DY100" s="959"/>
      <c r="DZ100" s="960"/>
      <c r="EA100" s="212"/>
    </row>
    <row r="101" spans="1:131" ht="26.25" hidden="1" customHeight="1" x14ac:dyDescent="0.15">
      <c r="A101" s="227"/>
      <c r="B101" s="228"/>
      <c r="C101" s="228"/>
      <c r="D101" s="228"/>
      <c r="E101" s="228"/>
      <c r="F101" s="228"/>
      <c r="G101" s="228"/>
      <c r="H101" s="228"/>
      <c r="I101" s="228"/>
      <c r="J101" s="228"/>
      <c r="K101" s="228"/>
      <c r="L101" s="228"/>
      <c r="M101" s="228"/>
      <c r="N101" s="228"/>
      <c r="O101" s="228"/>
      <c r="P101" s="228"/>
      <c r="Q101" s="229"/>
      <c r="R101" s="229"/>
      <c r="S101" s="229"/>
      <c r="T101" s="229"/>
      <c r="U101" s="229"/>
      <c r="V101" s="229"/>
      <c r="W101" s="229"/>
      <c r="X101" s="229"/>
      <c r="Y101" s="229"/>
      <c r="Z101" s="229"/>
      <c r="AA101" s="229"/>
      <c r="AB101" s="229"/>
      <c r="AC101" s="229"/>
      <c r="AD101" s="229"/>
      <c r="AE101" s="229"/>
      <c r="AF101" s="229"/>
      <c r="AG101" s="229"/>
      <c r="AH101" s="229"/>
      <c r="AI101" s="229"/>
      <c r="AJ101" s="229"/>
      <c r="AK101" s="229"/>
      <c r="AL101" s="229"/>
      <c r="AM101" s="229"/>
      <c r="AN101" s="229"/>
      <c r="AO101" s="229"/>
      <c r="AP101" s="229"/>
      <c r="AQ101" s="229"/>
      <c r="AR101" s="229"/>
      <c r="AS101" s="229"/>
      <c r="AT101" s="229"/>
      <c r="AU101" s="229"/>
      <c r="AV101" s="229"/>
      <c r="AW101" s="229"/>
      <c r="AX101" s="229"/>
      <c r="AY101" s="229"/>
      <c r="AZ101" s="230"/>
      <c r="BA101" s="230"/>
      <c r="BB101" s="230"/>
      <c r="BC101" s="230"/>
      <c r="BD101" s="230"/>
      <c r="BE101" s="223"/>
      <c r="BF101" s="223"/>
      <c r="BG101" s="223"/>
      <c r="BH101" s="223"/>
      <c r="BI101" s="223"/>
      <c r="BJ101" s="223"/>
      <c r="BK101" s="223"/>
      <c r="BL101" s="223"/>
      <c r="BM101" s="223"/>
      <c r="BN101" s="223"/>
      <c r="BO101" s="223"/>
      <c r="BP101" s="223"/>
      <c r="BQ101" s="220">
        <v>95</v>
      </c>
      <c r="BR101" s="225"/>
      <c r="BS101" s="958"/>
      <c r="BT101" s="959"/>
      <c r="BU101" s="959"/>
      <c r="BV101" s="959"/>
      <c r="BW101" s="959"/>
      <c r="BX101" s="959"/>
      <c r="BY101" s="959"/>
      <c r="BZ101" s="959"/>
      <c r="CA101" s="959"/>
      <c r="CB101" s="959"/>
      <c r="CC101" s="959"/>
      <c r="CD101" s="959"/>
      <c r="CE101" s="959"/>
      <c r="CF101" s="959"/>
      <c r="CG101" s="968"/>
      <c r="CH101" s="969"/>
      <c r="CI101" s="970"/>
      <c r="CJ101" s="970"/>
      <c r="CK101" s="970"/>
      <c r="CL101" s="971"/>
      <c r="CM101" s="969"/>
      <c r="CN101" s="970"/>
      <c r="CO101" s="970"/>
      <c r="CP101" s="970"/>
      <c r="CQ101" s="971"/>
      <c r="CR101" s="969"/>
      <c r="CS101" s="970"/>
      <c r="CT101" s="970"/>
      <c r="CU101" s="970"/>
      <c r="CV101" s="971"/>
      <c r="CW101" s="969"/>
      <c r="CX101" s="970"/>
      <c r="CY101" s="970"/>
      <c r="CZ101" s="970"/>
      <c r="DA101" s="971"/>
      <c r="DB101" s="969"/>
      <c r="DC101" s="970"/>
      <c r="DD101" s="970"/>
      <c r="DE101" s="970"/>
      <c r="DF101" s="971"/>
      <c r="DG101" s="969"/>
      <c r="DH101" s="970"/>
      <c r="DI101" s="970"/>
      <c r="DJ101" s="970"/>
      <c r="DK101" s="971"/>
      <c r="DL101" s="969"/>
      <c r="DM101" s="970"/>
      <c r="DN101" s="970"/>
      <c r="DO101" s="970"/>
      <c r="DP101" s="971"/>
      <c r="DQ101" s="969"/>
      <c r="DR101" s="970"/>
      <c r="DS101" s="970"/>
      <c r="DT101" s="970"/>
      <c r="DU101" s="971"/>
      <c r="DV101" s="958"/>
      <c r="DW101" s="959"/>
      <c r="DX101" s="959"/>
      <c r="DY101" s="959"/>
      <c r="DZ101" s="960"/>
      <c r="EA101" s="212"/>
    </row>
    <row r="102" spans="1:131" ht="26.25" customHeight="1" thickBot="1" x14ac:dyDescent="0.2">
      <c r="A102" s="227"/>
      <c r="B102" s="228"/>
      <c r="C102" s="228"/>
      <c r="D102" s="228"/>
      <c r="E102" s="228"/>
      <c r="F102" s="228"/>
      <c r="G102" s="228"/>
      <c r="H102" s="228"/>
      <c r="I102" s="228"/>
      <c r="J102" s="228"/>
      <c r="K102" s="228"/>
      <c r="L102" s="228"/>
      <c r="M102" s="228"/>
      <c r="N102" s="228"/>
      <c r="O102" s="228"/>
      <c r="P102" s="228"/>
      <c r="Q102" s="229"/>
      <c r="R102" s="229"/>
      <c r="S102" s="229"/>
      <c r="T102" s="229"/>
      <c r="U102" s="229"/>
      <c r="V102" s="229"/>
      <c r="W102" s="229"/>
      <c r="X102" s="229"/>
      <c r="Y102" s="229"/>
      <c r="Z102" s="229"/>
      <c r="AA102" s="229"/>
      <c r="AB102" s="229"/>
      <c r="AC102" s="229"/>
      <c r="AD102" s="229"/>
      <c r="AE102" s="229"/>
      <c r="AF102" s="229"/>
      <c r="AG102" s="229"/>
      <c r="AH102" s="229"/>
      <c r="AI102" s="229"/>
      <c r="AJ102" s="229"/>
      <c r="AK102" s="229"/>
      <c r="AL102" s="229"/>
      <c r="AM102" s="229"/>
      <c r="AN102" s="229"/>
      <c r="AO102" s="229"/>
      <c r="AP102" s="229"/>
      <c r="AQ102" s="229"/>
      <c r="AR102" s="229"/>
      <c r="AS102" s="229"/>
      <c r="AT102" s="229"/>
      <c r="AU102" s="229"/>
      <c r="AV102" s="229"/>
      <c r="AW102" s="229"/>
      <c r="AX102" s="229"/>
      <c r="AY102" s="229"/>
      <c r="AZ102" s="230"/>
      <c r="BA102" s="230"/>
      <c r="BB102" s="230"/>
      <c r="BC102" s="230"/>
      <c r="BD102" s="230"/>
      <c r="BE102" s="223"/>
      <c r="BF102" s="223"/>
      <c r="BG102" s="223"/>
      <c r="BH102" s="223"/>
      <c r="BI102" s="223"/>
      <c r="BJ102" s="223"/>
      <c r="BK102" s="223"/>
      <c r="BL102" s="223"/>
      <c r="BM102" s="223"/>
      <c r="BN102" s="223"/>
      <c r="BO102" s="223"/>
      <c r="BP102" s="223"/>
      <c r="BQ102" s="222" t="s">
        <v>376</v>
      </c>
      <c r="BR102" s="950" t="s">
        <v>400</v>
      </c>
      <c r="BS102" s="951"/>
      <c r="BT102" s="951"/>
      <c r="BU102" s="951"/>
      <c r="BV102" s="951"/>
      <c r="BW102" s="951"/>
      <c r="BX102" s="951"/>
      <c r="BY102" s="951"/>
      <c r="BZ102" s="951"/>
      <c r="CA102" s="951"/>
      <c r="CB102" s="951"/>
      <c r="CC102" s="951"/>
      <c r="CD102" s="951"/>
      <c r="CE102" s="951"/>
      <c r="CF102" s="951"/>
      <c r="CG102" s="961"/>
      <c r="CH102" s="962"/>
      <c r="CI102" s="963"/>
      <c r="CJ102" s="963"/>
      <c r="CK102" s="963"/>
      <c r="CL102" s="964"/>
      <c r="CM102" s="962"/>
      <c r="CN102" s="963"/>
      <c r="CO102" s="963"/>
      <c r="CP102" s="963"/>
      <c r="CQ102" s="964"/>
      <c r="CR102" s="965"/>
      <c r="CS102" s="966"/>
      <c r="CT102" s="966"/>
      <c r="CU102" s="966"/>
      <c r="CV102" s="967"/>
      <c r="CW102" s="965"/>
      <c r="CX102" s="966"/>
      <c r="CY102" s="966"/>
      <c r="CZ102" s="966"/>
      <c r="DA102" s="967"/>
      <c r="DB102" s="965"/>
      <c r="DC102" s="966"/>
      <c r="DD102" s="966"/>
      <c r="DE102" s="966"/>
      <c r="DF102" s="967"/>
      <c r="DG102" s="965"/>
      <c r="DH102" s="966"/>
      <c r="DI102" s="966"/>
      <c r="DJ102" s="966"/>
      <c r="DK102" s="967"/>
      <c r="DL102" s="965"/>
      <c r="DM102" s="966"/>
      <c r="DN102" s="966"/>
      <c r="DO102" s="966"/>
      <c r="DP102" s="967"/>
      <c r="DQ102" s="965"/>
      <c r="DR102" s="966"/>
      <c r="DS102" s="966"/>
      <c r="DT102" s="966"/>
      <c r="DU102" s="967"/>
      <c r="DV102" s="950"/>
      <c r="DW102" s="951"/>
      <c r="DX102" s="951"/>
      <c r="DY102" s="951"/>
      <c r="DZ102" s="952"/>
      <c r="EA102" s="212"/>
    </row>
    <row r="103" spans="1:131" ht="26.25" customHeight="1" x14ac:dyDescent="0.15">
      <c r="A103" s="227"/>
      <c r="B103" s="228"/>
      <c r="C103" s="228"/>
      <c r="D103" s="228"/>
      <c r="E103" s="228"/>
      <c r="F103" s="228"/>
      <c r="G103" s="228"/>
      <c r="H103" s="228"/>
      <c r="I103" s="228"/>
      <c r="J103" s="228"/>
      <c r="K103" s="228"/>
      <c r="L103" s="228"/>
      <c r="M103" s="228"/>
      <c r="N103" s="228"/>
      <c r="O103" s="228"/>
      <c r="P103" s="228"/>
      <c r="Q103" s="229"/>
      <c r="R103" s="229"/>
      <c r="S103" s="229"/>
      <c r="T103" s="229"/>
      <c r="U103" s="229"/>
      <c r="V103" s="229"/>
      <c r="W103" s="229"/>
      <c r="X103" s="229"/>
      <c r="Y103" s="229"/>
      <c r="Z103" s="229"/>
      <c r="AA103" s="229"/>
      <c r="AB103" s="229"/>
      <c r="AC103" s="229"/>
      <c r="AD103" s="229"/>
      <c r="AE103" s="229"/>
      <c r="AF103" s="229"/>
      <c r="AG103" s="229"/>
      <c r="AH103" s="229"/>
      <c r="AI103" s="229"/>
      <c r="AJ103" s="229"/>
      <c r="AK103" s="229"/>
      <c r="AL103" s="229"/>
      <c r="AM103" s="229"/>
      <c r="AN103" s="229"/>
      <c r="AO103" s="229"/>
      <c r="AP103" s="229"/>
      <c r="AQ103" s="229"/>
      <c r="AR103" s="229"/>
      <c r="AS103" s="229"/>
      <c r="AT103" s="229"/>
      <c r="AU103" s="229"/>
      <c r="AV103" s="229"/>
      <c r="AW103" s="229"/>
      <c r="AX103" s="229"/>
      <c r="AY103" s="229"/>
      <c r="AZ103" s="230"/>
      <c r="BA103" s="230"/>
      <c r="BB103" s="230"/>
      <c r="BC103" s="230"/>
      <c r="BD103" s="230"/>
      <c r="BE103" s="223"/>
      <c r="BF103" s="223"/>
      <c r="BG103" s="223"/>
      <c r="BH103" s="223"/>
      <c r="BI103" s="223"/>
      <c r="BJ103" s="223"/>
      <c r="BK103" s="223"/>
      <c r="BL103" s="223"/>
      <c r="BM103" s="223"/>
      <c r="BN103" s="223"/>
      <c r="BO103" s="223"/>
      <c r="BP103" s="223"/>
      <c r="BQ103" s="953" t="s">
        <v>401</v>
      </c>
      <c r="BR103" s="953"/>
      <c r="BS103" s="953"/>
      <c r="BT103" s="953"/>
      <c r="BU103" s="953"/>
      <c r="BV103" s="953"/>
      <c r="BW103" s="953"/>
      <c r="BX103" s="953"/>
      <c r="BY103" s="953"/>
      <c r="BZ103" s="953"/>
      <c r="CA103" s="953"/>
      <c r="CB103" s="953"/>
      <c r="CC103" s="953"/>
      <c r="CD103" s="953"/>
      <c r="CE103" s="953"/>
      <c r="CF103" s="953"/>
      <c r="CG103" s="953"/>
      <c r="CH103" s="953"/>
      <c r="CI103" s="953"/>
      <c r="CJ103" s="953"/>
      <c r="CK103" s="953"/>
      <c r="CL103" s="953"/>
      <c r="CM103" s="953"/>
      <c r="CN103" s="953"/>
      <c r="CO103" s="953"/>
      <c r="CP103" s="953"/>
      <c r="CQ103" s="953"/>
      <c r="CR103" s="953"/>
      <c r="CS103" s="953"/>
      <c r="CT103" s="953"/>
      <c r="CU103" s="953"/>
      <c r="CV103" s="953"/>
      <c r="CW103" s="953"/>
      <c r="CX103" s="953"/>
      <c r="CY103" s="953"/>
      <c r="CZ103" s="953"/>
      <c r="DA103" s="953"/>
      <c r="DB103" s="953"/>
      <c r="DC103" s="953"/>
      <c r="DD103" s="953"/>
      <c r="DE103" s="953"/>
      <c r="DF103" s="953"/>
      <c r="DG103" s="953"/>
      <c r="DH103" s="953"/>
      <c r="DI103" s="953"/>
      <c r="DJ103" s="953"/>
      <c r="DK103" s="953"/>
      <c r="DL103" s="953"/>
      <c r="DM103" s="953"/>
      <c r="DN103" s="953"/>
      <c r="DO103" s="953"/>
      <c r="DP103" s="953"/>
      <c r="DQ103" s="953"/>
      <c r="DR103" s="953"/>
      <c r="DS103" s="953"/>
      <c r="DT103" s="953"/>
      <c r="DU103" s="953"/>
      <c r="DV103" s="953"/>
      <c r="DW103" s="953"/>
      <c r="DX103" s="953"/>
      <c r="DY103" s="953"/>
      <c r="DZ103" s="953"/>
      <c r="EA103" s="212"/>
    </row>
    <row r="104" spans="1:131" ht="26.25" customHeight="1" x14ac:dyDescent="0.15">
      <c r="A104" s="227"/>
      <c r="B104" s="228"/>
      <c r="C104" s="228"/>
      <c r="D104" s="228"/>
      <c r="E104" s="228"/>
      <c r="F104" s="228"/>
      <c r="G104" s="228"/>
      <c r="H104" s="228"/>
      <c r="I104" s="228"/>
      <c r="J104" s="228"/>
      <c r="K104" s="228"/>
      <c r="L104" s="228"/>
      <c r="M104" s="228"/>
      <c r="N104" s="228"/>
      <c r="O104" s="228"/>
      <c r="P104" s="228"/>
      <c r="Q104" s="229"/>
      <c r="R104" s="229"/>
      <c r="S104" s="229"/>
      <c r="T104" s="229"/>
      <c r="U104" s="229"/>
      <c r="V104" s="229"/>
      <c r="W104" s="229"/>
      <c r="X104" s="229"/>
      <c r="Y104" s="229"/>
      <c r="Z104" s="229"/>
      <c r="AA104" s="229"/>
      <c r="AB104" s="229"/>
      <c r="AC104" s="229"/>
      <c r="AD104" s="229"/>
      <c r="AE104" s="229"/>
      <c r="AF104" s="229"/>
      <c r="AG104" s="229"/>
      <c r="AH104" s="229"/>
      <c r="AI104" s="229"/>
      <c r="AJ104" s="229"/>
      <c r="AK104" s="229"/>
      <c r="AL104" s="229"/>
      <c r="AM104" s="229"/>
      <c r="AN104" s="229"/>
      <c r="AO104" s="229"/>
      <c r="AP104" s="229"/>
      <c r="AQ104" s="229"/>
      <c r="AR104" s="229"/>
      <c r="AS104" s="229"/>
      <c r="AT104" s="229"/>
      <c r="AU104" s="229"/>
      <c r="AV104" s="229"/>
      <c r="AW104" s="229"/>
      <c r="AX104" s="229"/>
      <c r="AY104" s="229"/>
      <c r="AZ104" s="230"/>
      <c r="BA104" s="230"/>
      <c r="BB104" s="230"/>
      <c r="BC104" s="230"/>
      <c r="BD104" s="230"/>
      <c r="BE104" s="223"/>
      <c r="BF104" s="223"/>
      <c r="BG104" s="223"/>
      <c r="BH104" s="223"/>
      <c r="BI104" s="223"/>
      <c r="BJ104" s="223"/>
      <c r="BK104" s="223"/>
      <c r="BL104" s="223"/>
      <c r="BM104" s="223"/>
      <c r="BN104" s="223"/>
      <c r="BO104" s="223"/>
      <c r="BP104" s="223"/>
      <c r="BQ104" s="954" t="s">
        <v>402</v>
      </c>
      <c r="BR104" s="954"/>
      <c r="BS104" s="954"/>
      <c r="BT104" s="954"/>
      <c r="BU104" s="954"/>
      <c r="BV104" s="954"/>
      <c r="BW104" s="954"/>
      <c r="BX104" s="954"/>
      <c r="BY104" s="954"/>
      <c r="BZ104" s="954"/>
      <c r="CA104" s="954"/>
      <c r="CB104" s="954"/>
      <c r="CC104" s="954"/>
      <c r="CD104" s="954"/>
      <c r="CE104" s="954"/>
      <c r="CF104" s="954"/>
      <c r="CG104" s="954"/>
      <c r="CH104" s="954"/>
      <c r="CI104" s="954"/>
      <c r="CJ104" s="954"/>
      <c r="CK104" s="954"/>
      <c r="CL104" s="954"/>
      <c r="CM104" s="954"/>
      <c r="CN104" s="954"/>
      <c r="CO104" s="954"/>
      <c r="CP104" s="954"/>
      <c r="CQ104" s="954"/>
      <c r="CR104" s="954"/>
      <c r="CS104" s="954"/>
      <c r="CT104" s="954"/>
      <c r="CU104" s="954"/>
      <c r="CV104" s="954"/>
      <c r="CW104" s="954"/>
      <c r="CX104" s="954"/>
      <c r="CY104" s="954"/>
      <c r="CZ104" s="954"/>
      <c r="DA104" s="954"/>
      <c r="DB104" s="954"/>
      <c r="DC104" s="954"/>
      <c r="DD104" s="954"/>
      <c r="DE104" s="954"/>
      <c r="DF104" s="954"/>
      <c r="DG104" s="954"/>
      <c r="DH104" s="954"/>
      <c r="DI104" s="954"/>
      <c r="DJ104" s="954"/>
      <c r="DK104" s="954"/>
      <c r="DL104" s="954"/>
      <c r="DM104" s="954"/>
      <c r="DN104" s="954"/>
      <c r="DO104" s="954"/>
      <c r="DP104" s="954"/>
      <c r="DQ104" s="954"/>
      <c r="DR104" s="954"/>
      <c r="DS104" s="954"/>
      <c r="DT104" s="954"/>
      <c r="DU104" s="954"/>
      <c r="DV104" s="954"/>
      <c r="DW104" s="954"/>
      <c r="DX104" s="954"/>
      <c r="DY104" s="954"/>
      <c r="DZ104" s="954"/>
      <c r="EA104" s="212"/>
    </row>
    <row r="105" spans="1:131" ht="11.25" customHeight="1" x14ac:dyDescent="0.15">
      <c r="A105" s="223"/>
      <c r="B105" s="223"/>
      <c r="C105" s="223"/>
      <c r="D105" s="223"/>
      <c r="E105" s="223"/>
      <c r="F105" s="223"/>
      <c r="G105" s="223"/>
      <c r="H105" s="223"/>
      <c r="I105" s="223"/>
      <c r="J105" s="223"/>
      <c r="K105" s="223"/>
      <c r="L105" s="223"/>
      <c r="M105" s="223"/>
      <c r="N105" s="223"/>
      <c r="O105" s="223"/>
      <c r="P105" s="223"/>
      <c r="Q105" s="223"/>
      <c r="R105" s="223"/>
      <c r="S105" s="223"/>
      <c r="T105" s="223"/>
      <c r="U105" s="223"/>
      <c r="V105" s="223"/>
      <c r="W105" s="223"/>
      <c r="X105" s="223"/>
      <c r="Y105" s="223"/>
      <c r="Z105" s="223"/>
      <c r="AA105" s="223"/>
      <c r="AB105" s="223"/>
      <c r="AC105" s="223"/>
      <c r="AD105" s="223"/>
      <c r="AE105" s="223"/>
      <c r="AF105" s="223"/>
      <c r="AG105" s="223"/>
      <c r="AH105" s="223"/>
      <c r="AI105" s="223"/>
      <c r="AJ105" s="223"/>
      <c r="AK105" s="223"/>
      <c r="AL105" s="223"/>
      <c r="AM105" s="223"/>
      <c r="AN105" s="223"/>
      <c r="AO105" s="223"/>
      <c r="AP105" s="223"/>
      <c r="AQ105" s="223"/>
      <c r="AR105" s="223"/>
      <c r="AS105" s="223"/>
      <c r="AT105" s="223"/>
      <c r="AU105" s="223"/>
      <c r="AV105" s="223"/>
      <c r="AW105" s="223"/>
      <c r="AX105" s="223"/>
      <c r="AY105" s="223"/>
      <c r="AZ105" s="223"/>
      <c r="BA105" s="223"/>
      <c r="BB105" s="223"/>
      <c r="BC105" s="223"/>
      <c r="BD105" s="223"/>
      <c r="BE105" s="223"/>
      <c r="BF105" s="223"/>
      <c r="BG105" s="223"/>
      <c r="BH105" s="223"/>
      <c r="BI105" s="223"/>
      <c r="BJ105" s="223"/>
      <c r="BK105" s="223"/>
      <c r="BL105" s="223"/>
      <c r="BM105" s="223"/>
      <c r="BN105" s="223"/>
      <c r="BO105" s="223"/>
      <c r="BP105" s="223"/>
      <c r="BQ105" s="212"/>
      <c r="BR105" s="212"/>
      <c r="BS105" s="212"/>
      <c r="BT105" s="212"/>
      <c r="BU105" s="212"/>
      <c r="BV105" s="212"/>
      <c r="BW105" s="212"/>
      <c r="BX105" s="212"/>
      <c r="BY105" s="212"/>
      <c r="BZ105" s="212"/>
      <c r="CA105" s="212"/>
      <c r="CB105" s="212"/>
      <c r="CC105" s="212"/>
      <c r="CD105" s="212"/>
      <c r="CE105" s="212"/>
      <c r="CF105" s="212"/>
      <c r="CG105" s="212"/>
      <c r="CH105" s="212"/>
      <c r="CI105" s="212"/>
      <c r="CJ105" s="212"/>
      <c r="CK105" s="212"/>
      <c r="CL105" s="212"/>
      <c r="CM105" s="212"/>
      <c r="CN105" s="212"/>
      <c r="CO105" s="212"/>
      <c r="CP105" s="212"/>
      <c r="CQ105" s="212"/>
      <c r="CR105" s="212"/>
      <c r="CS105" s="212"/>
      <c r="CT105" s="212"/>
      <c r="CU105" s="212"/>
      <c r="CV105" s="212"/>
      <c r="CW105" s="212"/>
      <c r="CX105" s="212"/>
      <c r="CY105" s="212"/>
      <c r="CZ105" s="212"/>
      <c r="DA105" s="212"/>
      <c r="DB105" s="212"/>
      <c r="DC105" s="212"/>
      <c r="DD105" s="212"/>
      <c r="DE105" s="212"/>
      <c r="DF105" s="212"/>
      <c r="DG105" s="212"/>
      <c r="DH105" s="212"/>
      <c r="DI105" s="212"/>
      <c r="DJ105" s="212"/>
      <c r="DK105" s="212"/>
      <c r="DL105" s="212"/>
      <c r="DM105" s="212"/>
      <c r="DN105" s="212"/>
      <c r="DO105" s="212"/>
      <c r="DP105" s="212"/>
      <c r="DQ105" s="212"/>
      <c r="DR105" s="212"/>
      <c r="DS105" s="212"/>
      <c r="DT105" s="212"/>
      <c r="DU105" s="212"/>
      <c r="DV105" s="212"/>
      <c r="DW105" s="212"/>
      <c r="DX105" s="212"/>
      <c r="DY105" s="212"/>
      <c r="DZ105" s="212"/>
      <c r="EA105" s="212"/>
    </row>
    <row r="106" spans="1:131" ht="11.25" customHeight="1" x14ac:dyDescent="0.15">
      <c r="A106" s="223"/>
      <c r="B106" s="223"/>
      <c r="C106" s="223"/>
      <c r="D106" s="223"/>
      <c r="E106" s="223"/>
      <c r="F106" s="223"/>
      <c r="G106" s="223"/>
      <c r="H106" s="223"/>
      <c r="I106" s="223"/>
      <c r="J106" s="223"/>
      <c r="K106" s="223"/>
      <c r="L106" s="223"/>
      <c r="M106" s="223"/>
      <c r="N106" s="223"/>
      <c r="O106" s="223"/>
      <c r="P106" s="223"/>
      <c r="Q106" s="223"/>
      <c r="R106" s="223"/>
      <c r="S106" s="223"/>
      <c r="T106" s="223"/>
      <c r="U106" s="223"/>
      <c r="V106" s="223"/>
      <c r="W106" s="223"/>
      <c r="X106" s="223"/>
      <c r="Y106" s="223"/>
      <c r="Z106" s="223"/>
      <c r="AA106" s="223"/>
      <c r="AB106" s="223"/>
      <c r="AC106" s="223"/>
      <c r="AD106" s="223"/>
      <c r="AE106" s="223"/>
      <c r="AF106" s="223"/>
      <c r="AG106" s="223"/>
      <c r="AH106" s="223"/>
      <c r="AI106" s="223"/>
      <c r="AJ106" s="223"/>
      <c r="AK106" s="223"/>
      <c r="AL106" s="223"/>
      <c r="AM106" s="223"/>
      <c r="AN106" s="223"/>
      <c r="AO106" s="223"/>
      <c r="AP106" s="223"/>
      <c r="AQ106" s="223"/>
      <c r="AR106" s="223"/>
      <c r="AS106" s="223"/>
      <c r="AT106" s="223"/>
      <c r="AU106" s="223"/>
      <c r="AV106" s="223"/>
      <c r="AW106" s="223"/>
      <c r="AX106" s="223"/>
      <c r="AY106" s="223"/>
      <c r="AZ106" s="223"/>
      <c r="BA106" s="223"/>
      <c r="BB106" s="223"/>
      <c r="BC106" s="223"/>
      <c r="BD106" s="223"/>
      <c r="BE106" s="223"/>
      <c r="BF106" s="223"/>
      <c r="BG106" s="223"/>
      <c r="BH106" s="223"/>
      <c r="BI106" s="223"/>
      <c r="BJ106" s="223"/>
      <c r="BK106" s="223"/>
      <c r="BL106" s="223"/>
      <c r="BM106" s="223"/>
      <c r="BN106" s="223"/>
      <c r="BO106" s="223"/>
      <c r="BP106" s="223"/>
      <c r="BQ106" s="212"/>
      <c r="BR106" s="212"/>
      <c r="BS106" s="212"/>
      <c r="BT106" s="212"/>
      <c r="BU106" s="212"/>
      <c r="BV106" s="212"/>
      <c r="BW106" s="212"/>
      <c r="BX106" s="212"/>
      <c r="BY106" s="212"/>
      <c r="BZ106" s="212"/>
      <c r="CA106" s="212"/>
      <c r="CB106" s="212"/>
      <c r="CC106" s="212"/>
      <c r="CD106" s="212"/>
      <c r="CE106" s="212"/>
      <c r="CF106" s="212"/>
      <c r="CG106" s="212"/>
      <c r="CH106" s="212"/>
      <c r="CI106" s="212"/>
      <c r="CJ106" s="212"/>
      <c r="CK106" s="212"/>
      <c r="CL106" s="212"/>
      <c r="CM106" s="212"/>
      <c r="CN106" s="212"/>
      <c r="CO106" s="212"/>
      <c r="CP106" s="212"/>
      <c r="CQ106" s="212"/>
      <c r="CR106" s="212"/>
      <c r="CS106" s="212"/>
      <c r="CT106" s="212"/>
      <c r="CU106" s="212"/>
      <c r="CV106" s="212"/>
      <c r="CW106" s="212"/>
      <c r="CX106" s="212"/>
      <c r="CY106" s="212"/>
      <c r="CZ106" s="212"/>
      <c r="DA106" s="212"/>
      <c r="DB106" s="212"/>
      <c r="DC106" s="212"/>
      <c r="DD106" s="212"/>
      <c r="DE106" s="212"/>
      <c r="DF106" s="212"/>
      <c r="DG106" s="212"/>
      <c r="DH106" s="212"/>
      <c r="DI106" s="212"/>
      <c r="DJ106" s="212"/>
      <c r="DK106" s="212"/>
      <c r="DL106" s="212"/>
      <c r="DM106" s="212"/>
      <c r="DN106" s="212"/>
      <c r="DO106" s="212"/>
      <c r="DP106" s="212"/>
      <c r="DQ106" s="212"/>
      <c r="DR106" s="212"/>
      <c r="DS106" s="212"/>
      <c r="DT106" s="212"/>
      <c r="DU106" s="212"/>
      <c r="DV106" s="212"/>
      <c r="DW106" s="212"/>
      <c r="DX106" s="212"/>
      <c r="DY106" s="212"/>
      <c r="DZ106" s="212"/>
      <c r="EA106" s="212"/>
    </row>
    <row r="107" spans="1:131" s="212" customFormat="1" ht="26.25" customHeight="1" thickBot="1" x14ac:dyDescent="0.2">
      <c r="A107" s="231" t="s">
        <v>403</v>
      </c>
      <c r="B107" s="232"/>
      <c r="C107" s="232"/>
      <c r="D107" s="232"/>
      <c r="E107" s="232"/>
      <c r="F107" s="232"/>
      <c r="G107" s="232"/>
      <c r="H107" s="232"/>
      <c r="I107" s="232"/>
      <c r="J107" s="232"/>
      <c r="K107" s="232"/>
      <c r="L107" s="232"/>
      <c r="M107" s="232"/>
      <c r="N107" s="232"/>
      <c r="O107" s="232"/>
      <c r="P107" s="232"/>
      <c r="Q107" s="232"/>
      <c r="R107" s="232"/>
      <c r="S107" s="232"/>
      <c r="T107" s="232"/>
      <c r="U107" s="232"/>
      <c r="V107" s="232"/>
      <c r="W107" s="232"/>
      <c r="X107" s="232"/>
      <c r="Y107" s="232"/>
      <c r="Z107" s="232"/>
      <c r="AA107" s="232"/>
      <c r="AB107" s="232"/>
      <c r="AC107" s="232"/>
      <c r="AD107" s="232"/>
      <c r="AE107" s="232"/>
      <c r="AF107" s="232"/>
      <c r="AG107" s="232"/>
      <c r="AH107" s="232"/>
      <c r="AI107" s="232"/>
      <c r="AJ107" s="232"/>
      <c r="AK107" s="232"/>
      <c r="AL107" s="232"/>
      <c r="AM107" s="232"/>
      <c r="AN107" s="232"/>
      <c r="AO107" s="232"/>
      <c r="AP107" s="232"/>
      <c r="AQ107" s="232"/>
      <c r="AR107" s="232"/>
      <c r="AS107" s="232"/>
      <c r="AT107" s="232"/>
      <c r="AU107" s="231" t="s">
        <v>404</v>
      </c>
      <c r="AV107" s="232"/>
      <c r="AW107" s="232"/>
      <c r="AX107" s="232"/>
      <c r="AY107" s="232"/>
      <c r="AZ107" s="232"/>
      <c r="BA107" s="232"/>
      <c r="BB107" s="232"/>
      <c r="BC107" s="232"/>
      <c r="BD107" s="232"/>
      <c r="BE107" s="232"/>
      <c r="BF107" s="232"/>
      <c r="BG107" s="232"/>
      <c r="BH107" s="232"/>
      <c r="BI107" s="232"/>
      <c r="BJ107" s="232"/>
      <c r="BK107" s="232"/>
      <c r="BL107" s="232"/>
      <c r="BM107" s="232"/>
      <c r="BN107" s="232"/>
      <c r="BO107" s="232"/>
      <c r="BP107" s="232"/>
      <c r="BQ107" s="232"/>
      <c r="BR107" s="232"/>
      <c r="BS107" s="232"/>
      <c r="BT107" s="232"/>
      <c r="BU107" s="232"/>
      <c r="BV107" s="232"/>
      <c r="BW107" s="232"/>
      <c r="BX107" s="232"/>
      <c r="BY107" s="232"/>
      <c r="BZ107" s="232"/>
      <c r="CA107" s="232"/>
      <c r="CB107" s="232"/>
      <c r="CC107" s="232"/>
      <c r="CD107" s="232"/>
      <c r="CE107" s="232"/>
      <c r="CF107" s="232"/>
      <c r="CG107" s="232"/>
      <c r="CH107" s="232"/>
      <c r="CI107" s="232"/>
      <c r="CJ107" s="232"/>
      <c r="CK107" s="232"/>
      <c r="CL107" s="232"/>
      <c r="CM107" s="232"/>
      <c r="CN107" s="232"/>
      <c r="CO107" s="232"/>
      <c r="CP107" s="232"/>
      <c r="CQ107" s="232"/>
      <c r="CR107" s="232"/>
      <c r="CS107" s="232"/>
      <c r="CT107" s="232"/>
      <c r="CU107" s="232"/>
      <c r="CV107" s="232"/>
      <c r="CW107" s="232"/>
      <c r="CX107" s="232"/>
      <c r="CY107" s="232"/>
      <c r="CZ107" s="232"/>
      <c r="DA107" s="232"/>
      <c r="DB107" s="232"/>
      <c r="DC107" s="232"/>
      <c r="DD107" s="232"/>
      <c r="DE107" s="232"/>
      <c r="DF107" s="232"/>
      <c r="DG107" s="232"/>
      <c r="DH107" s="232"/>
      <c r="DI107" s="232"/>
      <c r="DJ107" s="232"/>
      <c r="DK107" s="232"/>
      <c r="DL107" s="232"/>
      <c r="DM107" s="232"/>
      <c r="DN107" s="232"/>
      <c r="DO107" s="232"/>
      <c r="DP107" s="232"/>
      <c r="DQ107" s="232"/>
      <c r="DR107" s="232"/>
      <c r="DS107" s="232"/>
      <c r="DT107" s="232"/>
      <c r="DU107" s="232"/>
      <c r="DV107" s="232"/>
      <c r="DW107" s="232"/>
      <c r="DX107" s="232"/>
      <c r="DY107" s="232"/>
      <c r="DZ107" s="232"/>
    </row>
    <row r="108" spans="1:131" s="212" customFormat="1" ht="26.25" customHeight="1" x14ac:dyDescent="0.15">
      <c r="A108" s="955" t="s">
        <v>405</v>
      </c>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6"/>
      <c r="X108" s="956"/>
      <c r="Y108" s="956"/>
      <c r="Z108" s="956"/>
      <c r="AA108" s="956"/>
      <c r="AB108" s="956"/>
      <c r="AC108" s="956"/>
      <c r="AD108" s="956"/>
      <c r="AE108" s="956"/>
      <c r="AF108" s="956"/>
      <c r="AG108" s="956"/>
      <c r="AH108" s="956"/>
      <c r="AI108" s="956"/>
      <c r="AJ108" s="956"/>
      <c r="AK108" s="956"/>
      <c r="AL108" s="956"/>
      <c r="AM108" s="956"/>
      <c r="AN108" s="956"/>
      <c r="AO108" s="956"/>
      <c r="AP108" s="956"/>
      <c r="AQ108" s="956"/>
      <c r="AR108" s="956"/>
      <c r="AS108" s="956"/>
      <c r="AT108" s="957"/>
      <c r="AU108" s="955" t="s">
        <v>406</v>
      </c>
      <c r="AV108" s="956"/>
      <c r="AW108" s="956"/>
      <c r="AX108" s="956"/>
      <c r="AY108" s="956"/>
      <c r="AZ108" s="956"/>
      <c r="BA108" s="956"/>
      <c r="BB108" s="956"/>
      <c r="BC108" s="956"/>
      <c r="BD108" s="956"/>
      <c r="BE108" s="956"/>
      <c r="BF108" s="956"/>
      <c r="BG108" s="956"/>
      <c r="BH108" s="956"/>
      <c r="BI108" s="956"/>
      <c r="BJ108" s="956"/>
      <c r="BK108" s="956"/>
      <c r="BL108" s="956"/>
      <c r="BM108" s="956"/>
      <c r="BN108" s="956"/>
      <c r="BO108" s="956"/>
      <c r="BP108" s="956"/>
      <c r="BQ108" s="956"/>
      <c r="BR108" s="956"/>
      <c r="BS108" s="956"/>
      <c r="BT108" s="956"/>
      <c r="BU108" s="956"/>
      <c r="BV108" s="956"/>
      <c r="BW108" s="956"/>
      <c r="BX108" s="956"/>
      <c r="BY108" s="956"/>
      <c r="BZ108" s="956"/>
      <c r="CA108" s="956"/>
      <c r="CB108" s="956"/>
      <c r="CC108" s="956"/>
      <c r="CD108" s="956"/>
      <c r="CE108" s="956"/>
      <c r="CF108" s="956"/>
      <c r="CG108" s="956"/>
      <c r="CH108" s="956"/>
      <c r="CI108" s="956"/>
      <c r="CJ108" s="956"/>
      <c r="CK108" s="956"/>
      <c r="CL108" s="956"/>
      <c r="CM108" s="956"/>
      <c r="CN108" s="956"/>
      <c r="CO108" s="956"/>
      <c r="CP108" s="956"/>
      <c r="CQ108" s="956"/>
      <c r="CR108" s="956"/>
      <c r="CS108" s="956"/>
      <c r="CT108" s="956"/>
      <c r="CU108" s="956"/>
      <c r="CV108" s="956"/>
      <c r="CW108" s="956"/>
      <c r="CX108" s="956"/>
      <c r="CY108" s="956"/>
      <c r="CZ108" s="956"/>
      <c r="DA108" s="956"/>
      <c r="DB108" s="956"/>
      <c r="DC108" s="956"/>
      <c r="DD108" s="956"/>
      <c r="DE108" s="956"/>
      <c r="DF108" s="956"/>
      <c r="DG108" s="956"/>
      <c r="DH108" s="956"/>
      <c r="DI108" s="956"/>
      <c r="DJ108" s="956"/>
      <c r="DK108" s="956"/>
      <c r="DL108" s="956"/>
      <c r="DM108" s="956"/>
      <c r="DN108" s="956"/>
      <c r="DO108" s="956"/>
      <c r="DP108" s="956"/>
      <c r="DQ108" s="956"/>
      <c r="DR108" s="956"/>
      <c r="DS108" s="956"/>
      <c r="DT108" s="956"/>
      <c r="DU108" s="956"/>
      <c r="DV108" s="956"/>
      <c r="DW108" s="956"/>
      <c r="DX108" s="956"/>
      <c r="DY108" s="956"/>
      <c r="DZ108" s="957"/>
    </row>
    <row r="109" spans="1:131" s="212" customFormat="1" ht="26.25" customHeight="1" x14ac:dyDescent="0.15">
      <c r="A109" s="908" t="s">
        <v>407</v>
      </c>
      <c r="B109" s="909"/>
      <c r="C109" s="909"/>
      <c r="D109" s="909"/>
      <c r="E109" s="909"/>
      <c r="F109" s="909"/>
      <c r="G109" s="909"/>
      <c r="H109" s="909"/>
      <c r="I109" s="909"/>
      <c r="J109" s="909"/>
      <c r="K109" s="909"/>
      <c r="L109" s="909"/>
      <c r="M109" s="909"/>
      <c r="N109" s="909"/>
      <c r="O109" s="909"/>
      <c r="P109" s="909"/>
      <c r="Q109" s="909"/>
      <c r="R109" s="909"/>
      <c r="S109" s="909"/>
      <c r="T109" s="909"/>
      <c r="U109" s="909"/>
      <c r="V109" s="909"/>
      <c r="W109" s="909"/>
      <c r="X109" s="909"/>
      <c r="Y109" s="909"/>
      <c r="Z109" s="910"/>
      <c r="AA109" s="911" t="s">
        <v>408</v>
      </c>
      <c r="AB109" s="909"/>
      <c r="AC109" s="909"/>
      <c r="AD109" s="909"/>
      <c r="AE109" s="910"/>
      <c r="AF109" s="911" t="s">
        <v>409</v>
      </c>
      <c r="AG109" s="909"/>
      <c r="AH109" s="909"/>
      <c r="AI109" s="909"/>
      <c r="AJ109" s="910"/>
      <c r="AK109" s="911" t="s">
        <v>294</v>
      </c>
      <c r="AL109" s="909"/>
      <c r="AM109" s="909"/>
      <c r="AN109" s="909"/>
      <c r="AO109" s="910"/>
      <c r="AP109" s="911" t="s">
        <v>410</v>
      </c>
      <c r="AQ109" s="909"/>
      <c r="AR109" s="909"/>
      <c r="AS109" s="909"/>
      <c r="AT109" s="942"/>
      <c r="AU109" s="908" t="s">
        <v>407</v>
      </c>
      <c r="AV109" s="909"/>
      <c r="AW109" s="909"/>
      <c r="AX109" s="909"/>
      <c r="AY109" s="909"/>
      <c r="AZ109" s="909"/>
      <c r="BA109" s="909"/>
      <c r="BB109" s="909"/>
      <c r="BC109" s="909"/>
      <c r="BD109" s="909"/>
      <c r="BE109" s="909"/>
      <c r="BF109" s="909"/>
      <c r="BG109" s="909"/>
      <c r="BH109" s="909"/>
      <c r="BI109" s="909"/>
      <c r="BJ109" s="909"/>
      <c r="BK109" s="909"/>
      <c r="BL109" s="909"/>
      <c r="BM109" s="909"/>
      <c r="BN109" s="909"/>
      <c r="BO109" s="909"/>
      <c r="BP109" s="910"/>
      <c r="BQ109" s="911" t="s">
        <v>408</v>
      </c>
      <c r="BR109" s="909"/>
      <c r="BS109" s="909"/>
      <c r="BT109" s="909"/>
      <c r="BU109" s="910"/>
      <c r="BV109" s="911" t="s">
        <v>409</v>
      </c>
      <c r="BW109" s="909"/>
      <c r="BX109" s="909"/>
      <c r="BY109" s="909"/>
      <c r="BZ109" s="910"/>
      <c r="CA109" s="911" t="s">
        <v>294</v>
      </c>
      <c r="CB109" s="909"/>
      <c r="CC109" s="909"/>
      <c r="CD109" s="909"/>
      <c r="CE109" s="910"/>
      <c r="CF109" s="949" t="s">
        <v>410</v>
      </c>
      <c r="CG109" s="949"/>
      <c r="CH109" s="949"/>
      <c r="CI109" s="949"/>
      <c r="CJ109" s="949"/>
      <c r="CK109" s="911" t="s">
        <v>411</v>
      </c>
      <c r="CL109" s="909"/>
      <c r="CM109" s="909"/>
      <c r="CN109" s="909"/>
      <c r="CO109" s="909"/>
      <c r="CP109" s="909"/>
      <c r="CQ109" s="909"/>
      <c r="CR109" s="909"/>
      <c r="CS109" s="909"/>
      <c r="CT109" s="909"/>
      <c r="CU109" s="909"/>
      <c r="CV109" s="909"/>
      <c r="CW109" s="909"/>
      <c r="CX109" s="909"/>
      <c r="CY109" s="909"/>
      <c r="CZ109" s="909"/>
      <c r="DA109" s="909"/>
      <c r="DB109" s="909"/>
      <c r="DC109" s="909"/>
      <c r="DD109" s="909"/>
      <c r="DE109" s="909"/>
      <c r="DF109" s="910"/>
      <c r="DG109" s="911" t="s">
        <v>408</v>
      </c>
      <c r="DH109" s="909"/>
      <c r="DI109" s="909"/>
      <c r="DJ109" s="909"/>
      <c r="DK109" s="910"/>
      <c r="DL109" s="911" t="s">
        <v>409</v>
      </c>
      <c r="DM109" s="909"/>
      <c r="DN109" s="909"/>
      <c r="DO109" s="909"/>
      <c r="DP109" s="910"/>
      <c r="DQ109" s="911" t="s">
        <v>294</v>
      </c>
      <c r="DR109" s="909"/>
      <c r="DS109" s="909"/>
      <c r="DT109" s="909"/>
      <c r="DU109" s="910"/>
      <c r="DV109" s="911" t="s">
        <v>410</v>
      </c>
      <c r="DW109" s="909"/>
      <c r="DX109" s="909"/>
      <c r="DY109" s="909"/>
      <c r="DZ109" s="942"/>
    </row>
    <row r="110" spans="1:131" s="212" customFormat="1" ht="26.25" customHeight="1" x14ac:dyDescent="0.15">
      <c r="A110" s="820" t="s">
        <v>412</v>
      </c>
      <c r="B110" s="821"/>
      <c r="C110" s="821"/>
      <c r="D110" s="821"/>
      <c r="E110" s="821"/>
      <c r="F110" s="821"/>
      <c r="G110" s="821"/>
      <c r="H110" s="821"/>
      <c r="I110" s="821"/>
      <c r="J110" s="821"/>
      <c r="K110" s="821"/>
      <c r="L110" s="821"/>
      <c r="M110" s="821"/>
      <c r="N110" s="821"/>
      <c r="O110" s="821"/>
      <c r="P110" s="821"/>
      <c r="Q110" s="821"/>
      <c r="R110" s="821"/>
      <c r="S110" s="821"/>
      <c r="T110" s="821"/>
      <c r="U110" s="821"/>
      <c r="V110" s="821"/>
      <c r="W110" s="821"/>
      <c r="X110" s="821"/>
      <c r="Y110" s="821"/>
      <c r="Z110" s="822"/>
      <c r="AA110" s="901">
        <v>775227</v>
      </c>
      <c r="AB110" s="902"/>
      <c r="AC110" s="902"/>
      <c r="AD110" s="902"/>
      <c r="AE110" s="903"/>
      <c r="AF110" s="904">
        <v>761389</v>
      </c>
      <c r="AG110" s="902"/>
      <c r="AH110" s="902"/>
      <c r="AI110" s="902"/>
      <c r="AJ110" s="903"/>
      <c r="AK110" s="904">
        <v>642928</v>
      </c>
      <c r="AL110" s="902"/>
      <c r="AM110" s="902"/>
      <c r="AN110" s="902"/>
      <c r="AO110" s="903"/>
      <c r="AP110" s="905">
        <v>25.1</v>
      </c>
      <c r="AQ110" s="906"/>
      <c r="AR110" s="906"/>
      <c r="AS110" s="906"/>
      <c r="AT110" s="907"/>
      <c r="AU110" s="943" t="s">
        <v>69</v>
      </c>
      <c r="AV110" s="944"/>
      <c r="AW110" s="944"/>
      <c r="AX110" s="944"/>
      <c r="AY110" s="944"/>
      <c r="AZ110" s="873" t="s">
        <v>413</v>
      </c>
      <c r="BA110" s="821"/>
      <c r="BB110" s="821"/>
      <c r="BC110" s="821"/>
      <c r="BD110" s="821"/>
      <c r="BE110" s="821"/>
      <c r="BF110" s="821"/>
      <c r="BG110" s="821"/>
      <c r="BH110" s="821"/>
      <c r="BI110" s="821"/>
      <c r="BJ110" s="821"/>
      <c r="BK110" s="821"/>
      <c r="BL110" s="821"/>
      <c r="BM110" s="821"/>
      <c r="BN110" s="821"/>
      <c r="BO110" s="821"/>
      <c r="BP110" s="822"/>
      <c r="BQ110" s="874">
        <v>6332541</v>
      </c>
      <c r="BR110" s="855"/>
      <c r="BS110" s="855"/>
      <c r="BT110" s="855"/>
      <c r="BU110" s="855"/>
      <c r="BV110" s="855">
        <v>6039059</v>
      </c>
      <c r="BW110" s="855"/>
      <c r="BX110" s="855"/>
      <c r="BY110" s="855"/>
      <c r="BZ110" s="855"/>
      <c r="CA110" s="855">
        <v>5993490</v>
      </c>
      <c r="CB110" s="855"/>
      <c r="CC110" s="855"/>
      <c r="CD110" s="855"/>
      <c r="CE110" s="855"/>
      <c r="CF110" s="879">
        <v>234.2</v>
      </c>
      <c r="CG110" s="880"/>
      <c r="CH110" s="880"/>
      <c r="CI110" s="880"/>
      <c r="CJ110" s="880"/>
      <c r="CK110" s="939" t="s">
        <v>414</v>
      </c>
      <c r="CL110" s="832"/>
      <c r="CM110" s="873" t="s">
        <v>415</v>
      </c>
      <c r="CN110" s="821"/>
      <c r="CO110" s="821"/>
      <c r="CP110" s="821"/>
      <c r="CQ110" s="821"/>
      <c r="CR110" s="821"/>
      <c r="CS110" s="821"/>
      <c r="CT110" s="821"/>
      <c r="CU110" s="821"/>
      <c r="CV110" s="821"/>
      <c r="CW110" s="821"/>
      <c r="CX110" s="821"/>
      <c r="CY110" s="821"/>
      <c r="CZ110" s="821"/>
      <c r="DA110" s="821"/>
      <c r="DB110" s="821"/>
      <c r="DC110" s="821"/>
      <c r="DD110" s="821"/>
      <c r="DE110" s="821"/>
      <c r="DF110" s="822"/>
      <c r="DG110" s="874" t="s">
        <v>122</v>
      </c>
      <c r="DH110" s="855"/>
      <c r="DI110" s="855"/>
      <c r="DJ110" s="855"/>
      <c r="DK110" s="855"/>
      <c r="DL110" s="855" t="s">
        <v>122</v>
      </c>
      <c r="DM110" s="855"/>
      <c r="DN110" s="855"/>
      <c r="DO110" s="855"/>
      <c r="DP110" s="855"/>
      <c r="DQ110" s="855" t="s">
        <v>122</v>
      </c>
      <c r="DR110" s="855"/>
      <c r="DS110" s="855"/>
      <c r="DT110" s="855"/>
      <c r="DU110" s="855"/>
      <c r="DV110" s="856" t="s">
        <v>122</v>
      </c>
      <c r="DW110" s="856"/>
      <c r="DX110" s="856"/>
      <c r="DY110" s="856"/>
      <c r="DZ110" s="857"/>
    </row>
    <row r="111" spans="1:131" s="212" customFormat="1" ht="26.25" customHeight="1" x14ac:dyDescent="0.15">
      <c r="A111" s="787" t="s">
        <v>416</v>
      </c>
      <c r="B111" s="788"/>
      <c r="C111" s="788"/>
      <c r="D111" s="788"/>
      <c r="E111" s="788"/>
      <c r="F111" s="788"/>
      <c r="G111" s="788"/>
      <c r="H111" s="788"/>
      <c r="I111" s="788"/>
      <c r="J111" s="788"/>
      <c r="K111" s="788"/>
      <c r="L111" s="788"/>
      <c r="M111" s="788"/>
      <c r="N111" s="788"/>
      <c r="O111" s="788"/>
      <c r="P111" s="788"/>
      <c r="Q111" s="788"/>
      <c r="R111" s="788"/>
      <c r="S111" s="788"/>
      <c r="T111" s="788"/>
      <c r="U111" s="788"/>
      <c r="V111" s="788"/>
      <c r="W111" s="788"/>
      <c r="X111" s="788"/>
      <c r="Y111" s="788"/>
      <c r="Z111" s="938"/>
      <c r="AA111" s="931" t="s">
        <v>122</v>
      </c>
      <c r="AB111" s="932"/>
      <c r="AC111" s="932"/>
      <c r="AD111" s="932"/>
      <c r="AE111" s="933"/>
      <c r="AF111" s="934" t="s">
        <v>122</v>
      </c>
      <c r="AG111" s="932"/>
      <c r="AH111" s="932"/>
      <c r="AI111" s="932"/>
      <c r="AJ111" s="933"/>
      <c r="AK111" s="934" t="s">
        <v>122</v>
      </c>
      <c r="AL111" s="932"/>
      <c r="AM111" s="932"/>
      <c r="AN111" s="932"/>
      <c r="AO111" s="933"/>
      <c r="AP111" s="935" t="s">
        <v>122</v>
      </c>
      <c r="AQ111" s="936"/>
      <c r="AR111" s="936"/>
      <c r="AS111" s="936"/>
      <c r="AT111" s="937"/>
      <c r="AU111" s="945"/>
      <c r="AV111" s="946"/>
      <c r="AW111" s="946"/>
      <c r="AX111" s="946"/>
      <c r="AY111" s="946"/>
      <c r="AZ111" s="828" t="s">
        <v>417</v>
      </c>
      <c r="BA111" s="765"/>
      <c r="BB111" s="765"/>
      <c r="BC111" s="765"/>
      <c r="BD111" s="765"/>
      <c r="BE111" s="765"/>
      <c r="BF111" s="765"/>
      <c r="BG111" s="765"/>
      <c r="BH111" s="765"/>
      <c r="BI111" s="765"/>
      <c r="BJ111" s="765"/>
      <c r="BK111" s="765"/>
      <c r="BL111" s="765"/>
      <c r="BM111" s="765"/>
      <c r="BN111" s="765"/>
      <c r="BO111" s="765"/>
      <c r="BP111" s="766"/>
      <c r="BQ111" s="829">
        <v>46777</v>
      </c>
      <c r="BR111" s="830"/>
      <c r="BS111" s="830"/>
      <c r="BT111" s="830"/>
      <c r="BU111" s="830"/>
      <c r="BV111" s="830">
        <v>62570</v>
      </c>
      <c r="BW111" s="830"/>
      <c r="BX111" s="830"/>
      <c r="BY111" s="830"/>
      <c r="BZ111" s="830"/>
      <c r="CA111" s="830">
        <v>180585</v>
      </c>
      <c r="CB111" s="830"/>
      <c r="CC111" s="830"/>
      <c r="CD111" s="830"/>
      <c r="CE111" s="830"/>
      <c r="CF111" s="888">
        <v>7.1</v>
      </c>
      <c r="CG111" s="889"/>
      <c r="CH111" s="889"/>
      <c r="CI111" s="889"/>
      <c r="CJ111" s="889"/>
      <c r="CK111" s="940"/>
      <c r="CL111" s="834"/>
      <c r="CM111" s="828" t="s">
        <v>418</v>
      </c>
      <c r="CN111" s="765"/>
      <c r="CO111" s="765"/>
      <c r="CP111" s="765"/>
      <c r="CQ111" s="765"/>
      <c r="CR111" s="765"/>
      <c r="CS111" s="765"/>
      <c r="CT111" s="765"/>
      <c r="CU111" s="765"/>
      <c r="CV111" s="765"/>
      <c r="CW111" s="765"/>
      <c r="CX111" s="765"/>
      <c r="CY111" s="765"/>
      <c r="CZ111" s="765"/>
      <c r="DA111" s="765"/>
      <c r="DB111" s="765"/>
      <c r="DC111" s="765"/>
      <c r="DD111" s="765"/>
      <c r="DE111" s="765"/>
      <c r="DF111" s="766"/>
      <c r="DG111" s="829" t="s">
        <v>122</v>
      </c>
      <c r="DH111" s="830"/>
      <c r="DI111" s="830"/>
      <c r="DJ111" s="830"/>
      <c r="DK111" s="830"/>
      <c r="DL111" s="830" t="s">
        <v>122</v>
      </c>
      <c r="DM111" s="830"/>
      <c r="DN111" s="830"/>
      <c r="DO111" s="830"/>
      <c r="DP111" s="830"/>
      <c r="DQ111" s="830" t="s">
        <v>122</v>
      </c>
      <c r="DR111" s="830"/>
      <c r="DS111" s="830"/>
      <c r="DT111" s="830"/>
      <c r="DU111" s="830"/>
      <c r="DV111" s="807" t="s">
        <v>122</v>
      </c>
      <c r="DW111" s="807"/>
      <c r="DX111" s="807"/>
      <c r="DY111" s="807"/>
      <c r="DZ111" s="808"/>
    </row>
    <row r="112" spans="1:131" s="212" customFormat="1" ht="26.25" customHeight="1" x14ac:dyDescent="0.15">
      <c r="A112" s="925" t="s">
        <v>419</v>
      </c>
      <c r="B112" s="926"/>
      <c r="C112" s="765" t="s">
        <v>420</v>
      </c>
      <c r="D112" s="765"/>
      <c r="E112" s="765"/>
      <c r="F112" s="765"/>
      <c r="G112" s="765"/>
      <c r="H112" s="765"/>
      <c r="I112" s="765"/>
      <c r="J112" s="765"/>
      <c r="K112" s="765"/>
      <c r="L112" s="765"/>
      <c r="M112" s="765"/>
      <c r="N112" s="765"/>
      <c r="O112" s="765"/>
      <c r="P112" s="765"/>
      <c r="Q112" s="765"/>
      <c r="R112" s="765"/>
      <c r="S112" s="765"/>
      <c r="T112" s="765"/>
      <c r="U112" s="765"/>
      <c r="V112" s="765"/>
      <c r="W112" s="765"/>
      <c r="X112" s="765"/>
      <c r="Y112" s="765"/>
      <c r="Z112" s="766"/>
      <c r="AA112" s="792" t="s">
        <v>122</v>
      </c>
      <c r="AB112" s="793"/>
      <c r="AC112" s="793"/>
      <c r="AD112" s="793"/>
      <c r="AE112" s="794"/>
      <c r="AF112" s="795" t="s">
        <v>122</v>
      </c>
      <c r="AG112" s="793"/>
      <c r="AH112" s="793"/>
      <c r="AI112" s="793"/>
      <c r="AJ112" s="794"/>
      <c r="AK112" s="795" t="s">
        <v>122</v>
      </c>
      <c r="AL112" s="793"/>
      <c r="AM112" s="793"/>
      <c r="AN112" s="793"/>
      <c r="AO112" s="794"/>
      <c r="AP112" s="837" t="s">
        <v>122</v>
      </c>
      <c r="AQ112" s="838"/>
      <c r="AR112" s="838"/>
      <c r="AS112" s="838"/>
      <c r="AT112" s="839"/>
      <c r="AU112" s="945"/>
      <c r="AV112" s="946"/>
      <c r="AW112" s="946"/>
      <c r="AX112" s="946"/>
      <c r="AY112" s="946"/>
      <c r="AZ112" s="828" t="s">
        <v>421</v>
      </c>
      <c r="BA112" s="765"/>
      <c r="BB112" s="765"/>
      <c r="BC112" s="765"/>
      <c r="BD112" s="765"/>
      <c r="BE112" s="765"/>
      <c r="BF112" s="765"/>
      <c r="BG112" s="765"/>
      <c r="BH112" s="765"/>
      <c r="BI112" s="765"/>
      <c r="BJ112" s="765"/>
      <c r="BK112" s="765"/>
      <c r="BL112" s="765"/>
      <c r="BM112" s="765"/>
      <c r="BN112" s="765"/>
      <c r="BO112" s="765"/>
      <c r="BP112" s="766"/>
      <c r="BQ112" s="829">
        <v>857162</v>
      </c>
      <c r="BR112" s="830"/>
      <c r="BS112" s="830"/>
      <c r="BT112" s="830"/>
      <c r="BU112" s="830"/>
      <c r="BV112" s="830">
        <v>759521</v>
      </c>
      <c r="BW112" s="830"/>
      <c r="BX112" s="830"/>
      <c r="BY112" s="830"/>
      <c r="BZ112" s="830"/>
      <c r="CA112" s="830">
        <v>1384132</v>
      </c>
      <c r="CB112" s="830"/>
      <c r="CC112" s="830"/>
      <c r="CD112" s="830"/>
      <c r="CE112" s="830"/>
      <c r="CF112" s="888">
        <v>54.1</v>
      </c>
      <c r="CG112" s="889"/>
      <c r="CH112" s="889"/>
      <c r="CI112" s="889"/>
      <c r="CJ112" s="889"/>
      <c r="CK112" s="940"/>
      <c r="CL112" s="834"/>
      <c r="CM112" s="828" t="s">
        <v>422</v>
      </c>
      <c r="CN112" s="765"/>
      <c r="CO112" s="765"/>
      <c r="CP112" s="765"/>
      <c r="CQ112" s="765"/>
      <c r="CR112" s="765"/>
      <c r="CS112" s="765"/>
      <c r="CT112" s="765"/>
      <c r="CU112" s="765"/>
      <c r="CV112" s="765"/>
      <c r="CW112" s="765"/>
      <c r="CX112" s="765"/>
      <c r="CY112" s="765"/>
      <c r="CZ112" s="765"/>
      <c r="DA112" s="765"/>
      <c r="DB112" s="765"/>
      <c r="DC112" s="765"/>
      <c r="DD112" s="765"/>
      <c r="DE112" s="765"/>
      <c r="DF112" s="766"/>
      <c r="DG112" s="829" t="s">
        <v>122</v>
      </c>
      <c r="DH112" s="830"/>
      <c r="DI112" s="830"/>
      <c r="DJ112" s="830"/>
      <c r="DK112" s="830"/>
      <c r="DL112" s="830" t="s">
        <v>122</v>
      </c>
      <c r="DM112" s="830"/>
      <c r="DN112" s="830"/>
      <c r="DO112" s="830"/>
      <c r="DP112" s="830"/>
      <c r="DQ112" s="830" t="s">
        <v>122</v>
      </c>
      <c r="DR112" s="830"/>
      <c r="DS112" s="830"/>
      <c r="DT112" s="830"/>
      <c r="DU112" s="830"/>
      <c r="DV112" s="807" t="s">
        <v>122</v>
      </c>
      <c r="DW112" s="807"/>
      <c r="DX112" s="807"/>
      <c r="DY112" s="807"/>
      <c r="DZ112" s="808"/>
    </row>
    <row r="113" spans="1:130" s="212" customFormat="1" ht="26.25" customHeight="1" x14ac:dyDescent="0.15">
      <c r="A113" s="927"/>
      <c r="B113" s="928"/>
      <c r="C113" s="765" t="s">
        <v>423</v>
      </c>
      <c r="D113" s="765"/>
      <c r="E113" s="765"/>
      <c r="F113" s="765"/>
      <c r="G113" s="765"/>
      <c r="H113" s="765"/>
      <c r="I113" s="765"/>
      <c r="J113" s="765"/>
      <c r="K113" s="765"/>
      <c r="L113" s="765"/>
      <c r="M113" s="765"/>
      <c r="N113" s="765"/>
      <c r="O113" s="765"/>
      <c r="P113" s="765"/>
      <c r="Q113" s="765"/>
      <c r="R113" s="765"/>
      <c r="S113" s="765"/>
      <c r="T113" s="765"/>
      <c r="U113" s="765"/>
      <c r="V113" s="765"/>
      <c r="W113" s="765"/>
      <c r="X113" s="765"/>
      <c r="Y113" s="765"/>
      <c r="Z113" s="766"/>
      <c r="AA113" s="931">
        <v>156675</v>
      </c>
      <c r="AB113" s="932"/>
      <c r="AC113" s="932"/>
      <c r="AD113" s="932"/>
      <c r="AE113" s="933"/>
      <c r="AF113" s="934">
        <v>157385</v>
      </c>
      <c r="AG113" s="932"/>
      <c r="AH113" s="932"/>
      <c r="AI113" s="932"/>
      <c r="AJ113" s="933"/>
      <c r="AK113" s="934">
        <v>158114</v>
      </c>
      <c r="AL113" s="932"/>
      <c r="AM113" s="932"/>
      <c r="AN113" s="932"/>
      <c r="AO113" s="933"/>
      <c r="AP113" s="935">
        <v>6.2</v>
      </c>
      <c r="AQ113" s="936"/>
      <c r="AR113" s="936"/>
      <c r="AS113" s="936"/>
      <c r="AT113" s="937"/>
      <c r="AU113" s="945"/>
      <c r="AV113" s="946"/>
      <c r="AW113" s="946"/>
      <c r="AX113" s="946"/>
      <c r="AY113" s="946"/>
      <c r="AZ113" s="828" t="s">
        <v>424</v>
      </c>
      <c r="BA113" s="765"/>
      <c r="BB113" s="765"/>
      <c r="BC113" s="765"/>
      <c r="BD113" s="765"/>
      <c r="BE113" s="765"/>
      <c r="BF113" s="765"/>
      <c r="BG113" s="765"/>
      <c r="BH113" s="765"/>
      <c r="BI113" s="765"/>
      <c r="BJ113" s="765"/>
      <c r="BK113" s="765"/>
      <c r="BL113" s="765"/>
      <c r="BM113" s="765"/>
      <c r="BN113" s="765"/>
      <c r="BO113" s="765"/>
      <c r="BP113" s="766"/>
      <c r="BQ113" s="829" t="s">
        <v>122</v>
      </c>
      <c r="BR113" s="830"/>
      <c r="BS113" s="830"/>
      <c r="BT113" s="830"/>
      <c r="BU113" s="830"/>
      <c r="BV113" s="830" t="s">
        <v>122</v>
      </c>
      <c r="BW113" s="830"/>
      <c r="BX113" s="830"/>
      <c r="BY113" s="830"/>
      <c r="BZ113" s="830"/>
      <c r="CA113" s="830" t="s">
        <v>122</v>
      </c>
      <c r="CB113" s="830"/>
      <c r="CC113" s="830"/>
      <c r="CD113" s="830"/>
      <c r="CE113" s="830"/>
      <c r="CF113" s="888" t="s">
        <v>122</v>
      </c>
      <c r="CG113" s="889"/>
      <c r="CH113" s="889"/>
      <c r="CI113" s="889"/>
      <c r="CJ113" s="889"/>
      <c r="CK113" s="940"/>
      <c r="CL113" s="834"/>
      <c r="CM113" s="828" t="s">
        <v>425</v>
      </c>
      <c r="CN113" s="765"/>
      <c r="CO113" s="765"/>
      <c r="CP113" s="765"/>
      <c r="CQ113" s="765"/>
      <c r="CR113" s="765"/>
      <c r="CS113" s="765"/>
      <c r="CT113" s="765"/>
      <c r="CU113" s="765"/>
      <c r="CV113" s="765"/>
      <c r="CW113" s="765"/>
      <c r="CX113" s="765"/>
      <c r="CY113" s="765"/>
      <c r="CZ113" s="765"/>
      <c r="DA113" s="765"/>
      <c r="DB113" s="765"/>
      <c r="DC113" s="765"/>
      <c r="DD113" s="765"/>
      <c r="DE113" s="765"/>
      <c r="DF113" s="766"/>
      <c r="DG113" s="792" t="s">
        <v>122</v>
      </c>
      <c r="DH113" s="793"/>
      <c r="DI113" s="793"/>
      <c r="DJ113" s="793"/>
      <c r="DK113" s="794"/>
      <c r="DL113" s="795" t="s">
        <v>122</v>
      </c>
      <c r="DM113" s="793"/>
      <c r="DN113" s="793"/>
      <c r="DO113" s="793"/>
      <c r="DP113" s="794"/>
      <c r="DQ113" s="795" t="s">
        <v>122</v>
      </c>
      <c r="DR113" s="793"/>
      <c r="DS113" s="793"/>
      <c r="DT113" s="793"/>
      <c r="DU113" s="794"/>
      <c r="DV113" s="837" t="s">
        <v>122</v>
      </c>
      <c r="DW113" s="838"/>
      <c r="DX113" s="838"/>
      <c r="DY113" s="838"/>
      <c r="DZ113" s="839"/>
    </row>
    <row r="114" spans="1:130" s="212" customFormat="1" ht="26.25" customHeight="1" x14ac:dyDescent="0.15">
      <c r="A114" s="927"/>
      <c r="B114" s="928"/>
      <c r="C114" s="765" t="s">
        <v>426</v>
      </c>
      <c r="D114" s="765"/>
      <c r="E114" s="765"/>
      <c r="F114" s="765"/>
      <c r="G114" s="765"/>
      <c r="H114" s="765"/>
      <c r="I114" s="765"/>
      <c r="J114" s="765"/>
      <c r="K114" s="765"/>
      <c r="L114" s="765"/>
      <c r="M114" s="765"/>
      <c r="N114" s="765"/>
      <c r="O114" s="765"/>
      <c r="P114" s="765"/>
      <c r="Q114" s="765"/>
      <c r="R114" s="765"/>
      <c r="S114" s="765"/>
      <c r="T114" s="765"/>
      <c r="U114" s="765"/>
      <c r="V114" s="765"/>
      <c r="W114" s="765"/>
      <c r="X114" s="765"/>
      <c r="Y114" s="765"/>
      <c r="Z114" s="766"/>
      <c r="AA114" s="792" t="s">
        <v>122</v>
      </c>
      <c r="AB114" s="793"/>
      <c r="AC114" s="793"/>
      <c r="AD114" s="793"/>
      <c r="AE114" s="794"/>
      <c r="AF114" s="795" t="s">
        <v>122</v>
      </c>
      <c r="AG114" s="793"/>
      <c r="AH114" s="793"/>
      <c r="AI114" s="793"/>
      <c r="AJ114" s="794"/>
      <c r="AK114" s="795" t="s">
        <v>122</v>
      </c>
      <c r="AL114" s="793"/>
      <c r="AM114" s="793"/>
      <c r="AN114" s="793"/>
      <c r="AO114" s="794"/>
      <c r="AP114" s="837" t="s">
        <v>122</v>
      </c>
      <c r="AQ114" s="838"/>
      <c r="AR114" s="838"/>
      <c r="AS114" s="838"/>
      <c r="AT114" s="839"/>
      <c r="AU114" s="945"/>
      <c r="AV114" s="946"/>
      <c r="AW114" s="946"/>
      <c r="AX114" s="946"/>
      <c r="AY114" s="946"/>
      <c r="AZ114" s="828" t="s">
        <v>427</v>
      </c>
      <c r="BA114" s="765"/>
      <c r="BB114" s="765"/>
      <c r="BC114" s="765"/>
      <c r="BD114" s="765"/>
      <c r="BE114" s="765"/>
      <c r="BF114" s="765"/>
      <c r="BG114" s="765"/>
      <c r="BH114" s="765"/>
      <c r="BI114" s="765"/>
      <c r="BJ114" s="765"/>
      <c r="BK114" s="765"/>
      <c r="BL114" s="765"/>
      <c r="BM114" s="765"/>
      <c r="BN114" s="765"/>
      <c r="BO114" s="765"/>
      <c r="BP114" s="766"/>
      <c r="BQ114" s="829">
        <v>545203</v>
      </c>
      <c r="BR114" s="830"/>
      <c r="BS114" s="830"/>
      <c r="BT114" s="830"/>
      <c r="BU114" s="830"/>
      <c r="BV114" s="830">
        <v>543574</v>
      </c>
      <c r="BW114" s="830"/>
      <c r="BX114" s="830"/>
      <c r="BY114" s="830"/>
      <c r="BZ114" s="830"/>
      <c r="CA114" s="830">
        <v>562144</v>
      </c>
      <c r="CB114" s="830"/>
      <c r="CC114" s="830"/>
      <c r="CD114" s="830"/>
      <c r="CE114" s="830"/>
      <c r="CF114" s="888">
        <v>22</v>
      </c>
      <c r="CG114" s="889"/>
      <c r="CH114" s="889"/>
      <c r="CI114" s="889"/>
      <c r="CJ114" s="889"/>
      <c r="CK114" s="940"/>
      <c r="CL114" s="834"/>
      <c r="CM114" s="828" t="s">
        <v>428</v>
      </c>
      <c r="CN114" s="765"/>
      <c r="CO114" s="765"/>
      <c r="CP114" s="765"/>
      <c r="CQ114" s="765"/>
      <c r="CR114" s="765"/>
      <c r="CS114" s="765"/>
      <c r="CT114" s="765"/>
      <c r="CU114" s="765"/>
      <c r="CV114" s="765"/>
      <c r="CW114" s="765"/>
      <c r="CX114" s="765"/>
      <c r="CY114" s="765"/>
      <c r="CZ114" s="765"/>
      <c r="DA114" s="765"/>
      <c r="DB114" s="765"/>
      <c r="DC114" s="765"/>
      <c r="DD114" s="765"/>
      <c r="DE114" s="765"/>
      <c r="DF114" s="766"/>
      <c r="DG114" s="792" t="s">
        <v>122</v>
      </c>
      <c r="DH114" s="793"/>
      <c r="DI114" s="793"/>
      <c r="DJ114" s="793"/>
      <c r="DK114" s="794"/>
      <c r="DL114" s="795" t="s">
        <v>122</v>
      </c>
      <c r="DM114" s="793"/>
      <c r="DN114" s="793"/>
      <c r="DO114" s="793"/>
      <c r="DP114" s="794"/>
      <c r="DQ114" s="795" t="s">
        <v>122</v>
      </c>
      <c r="DR114" s="793"/>
      <c r="DS114" s="793"/>
      <c r="DT114" s="793"/>
      <c r="DU114" s="794"/>
      <c r="DV114" s="837" t="s">
        <v>122</v>
      </c>
      <c r="DW114" s="838"/>
      <c r="DX114" s="838"/>
      <c r="DY114" s="838"/>
      <c r="DZ114" s="839"/>
    </row>
    <row r="115" spans="1:130" s="212" customFormat="1" ht="26.25" customHeight="1" x14ac:dyDescent="0.15">
      <c r="A115" s="927"/>
      <c r="B115" s="928"/>
      <c r="C115" s="765" t="s">
        <v>429</v>
      </c>
      <c r="D115" s="765"/>
      <c r="E115" s="765"/>
      <c r="F115" s="765"/>
      <c r="G115" s="765"/>
      <c r="H115" s="765"/>
      <c r="I115" s="765"/>
      <c r="J115" s="765"/>
      <c r="K115" s="765"/>
      <c r="L115" s="765"/>
      <c r="M115" s="765"/>
      <c r="N115" s="765"/>
      <c r="O115" s="765"/>
      <c r="P115" s="765"/>
      <c r="Q115" s="765"/>
      <c r="R115" s="765"/>
      <c r="S115" s="765"/>
      <c r="T115" s="765"/>
      <c r="U115" s="765"/>
      <c r="V115" s="765"/>
      <c r="W115" s="765"/>
      <c r="X115" s="765"/>
      <c r="Y115" s="765"/>
      <c r="Z115" s="766"/>
      <c r="AA115" s="931">
        <v>17994</v>
      </c>
      <c r="AB115" s="932"/>
      <c r="AC115" s="932"/>
      <c r="AD115" s="932"/>
      <c r="AE115" s="933"/>
      <c r="AF115" s="934">
        <v>33390</v>
      </c>
      <c r="AG115" s="932"/>
      <c r="AH115" s="932"/>
      <c r="AI115" s="932"/>
      <c r="AJ115" s="933"/>
      <c r="AK115" s="934">
        <v>5819</v>
      </c>
      <c r="AL115" s="932"/>
      <c r="AM115" s="932"/>
      <c r="AN115" s="932"/>
      <c r="AO115" s="933"/>
      <c r="AP115" s="935">
        <v>0.2</v>
      </c>
      <c r="AQ115" s="936"/>
      <c r="AR115" s="936"/>
      <c r="AS115" s="936"/>
      <c r="AT115" s="937"/>
      <c r="AU115" s="945"/>
      <c r="AV115" s="946"/>
      <c r="AW115" s="946"/>
      <c r="AX115" s="946"/>
      <c r="AY115" s="946"/>
      <c r="AZ115" s="828" t="s">
        <v>430</v>
      </c>
      <c r="BA115" s="765"/>
      <c r="BB115" s="765"/>
      <c r="BC115" s="765"/>
      <c r="BD115" s="765"/>
      <c r="BE115" s="765"/>
      <c r="BF115" s="765"/>
      <c r="BG115" s="765"/>
      <c r="BH115" s="765"/>
      <c r="BI115" s="765"/>
      <c r="BJ115" s="765"/>
      <c r="BK115" s="765"/>
      <c r="BL115" s="765"/>
      <c r="BM115" s="765"/>
      <c r="BN115" s="765"/>
      <c r="BO115" s="765"/>
      <c r="BP115" s="766"/>
      <c r="BQ115" s="829" t="s">
        <v>122</v>
      </c>
      <c r="BR115" s="830"/>
      <c r="BS115" s="830"/>
      <c r="BT115" s="830"/>
      <c r="BU115" s="830"/>
      <c r="BV115" s="830" t="s">
        <v>122</v>
      </c>
      <c r="BW115" s="830"/>
      <c r="BX115" s="830"/>
      <c r="BY115" s="830"/>
      <c r="BZ115" s="830"/>
      <c r="CA115" s="830" t="s">
        <v>122</v>
      </c>
      <c r="CB115" s="830"/>
      <c r="CC115" s="830"/>
      <c r="CD115" s="830"/>
      <c r="CE115" s="830"/>
      <c r="CF115" s="888" t="s">
        <v>122</v>
      </c>
      <c r="CG115" s="889"/>
      <c r="CH115" s="889"/>
      <c r="CI115" s="889"/>
      <c r="CJ115" s="889"/>
      <c r="CK115" s="940"/>
      <c r="CL115" s="834"/>
      <c r="CM115" s="828" t="s">
        <v>431</v>
      </c>
      <c r="CN115" s="765"/>
      <c r="CO115" s="765"/>
      <c r="CP115" s="765"/>
      <c r="CQ115" s="765"/>
      <c r="CR115" s="765"/>
      <c r="CS115" s="765"/>
      <c r="CT115" s="765"/>
      <c r="CU115" s="765"/>
      <c r="CV115" s="765"/>
      <c r="CW115" s="765"/>
      <c r="CX115" s="765"/>
      <c r="CY115" s="765"/>
      <c r="CZ115" s="765"/>
      <c r="DA115" s="765"/>
      <c r="DB115" s="765"/>
      <c r="DC115" s="765"/>
      <c r="DD115" s="765"/>
      <c r="DE115" s="765"/>
      <c r="DF115" s="766"/>
      <c r="DG115" s="792" t="s">
        <v>122</v>
      </c>
      <c r="DH115" s="793"/>
      <c r="DI115" s="793"/>
      <c r="DJ115" s="793"/>
      <c r="DK115" s="794"/>
      <c r="DL115" s="795" t="s">
        <v>122</v>
      </c>
      <c r="DM115" s="793"/>
      <c r="DN115" s="793"/>
      <c r="DO115" s="793"/>
      <c r="DP115" s="794"/>
      <c r="DQ115" s="795" t="s">
        <v>122</v>
      </c>
      <c r="DR115" s="793"/>
      <c r="DS115" s="793"/>
      <c r="DT115" s="793"/>
      <c r="DU115" s="794"/>
      <c r="DV115" s="837" t="s">
        <v>122</v>
      </c>
      <c r="DW115" s="838"/>
      <c r="DX115" s="838"/>
      <c r="DY115" s="838"/>
      <c r="DZ115" s="839"/>
    </row>
    <row r="116" spans="1:130" s="212" customFormat="1" ht="26.25" customHeight="1" x14ac:dyDescent="0.15">
      <c r="A116" s="929"/>
      <c r="B116" s="930"/>
      <c r="C116" s="852" t="s">
        <v>432</v>
      </c>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3"/>
      <c r="AA116" s="792">
        <v>264</v>
      </c>
      <c r="AB116" s="793"/>
      <c r="AC116" s="793"/>
      <c r="AD116" s="793"/>
      <c r="AE116" s="794"/>
      <c r="AF116" s="795">
        <v>465</v>
      </c>
      <c r="AG116" s="793"/>
      <c r="AH116" s="793"/>
      <c r="AI116" s="793"/>
      <c r="AJ116" s="794"/>
      <c r="AK116" s="795">
        <v>88</v>
      </c>
      <c r="AL116" s="793"/>
      <c r="AM116" s="793"/>
      <c r="AN116" s="793"/>
      <c r="AO116" s="794"/>
      <c r="AP116" s="837">
        <v>0</v>
      </c>
      <c r="AQ116" s="838"/>
      <c r="AR116" s="838"/>
      <c r="AS116" s="838"/>
      <c r="AT116" s="839"/>
      <c r="AU116" s="945"/>
      <c r="AV116" s="946"/>
      <c r="AW116" s="946"/>
      <c r="AX116" s="946"/>
      <c r="AY116" s="946"/>
      <c r="AZ116" s="922" t="s">
        <v>433</v>
      </c>
      <c r="BA116" s="923"/>
      <c r="BB116" s="923"/>
      <c r="BC116" s="923"/>
      <c r="BD116" s="923"/>
      <c r="BE116" s="923"/>
      <c r="BF116" s="923"/>
      <c r="BG116" s="923"/>
      <c r="BH116" s="923"/>
      <c r="BI116" s="923"/>
      <c r="BJ116" s="923"/>
      <c r="BK116" s="923"/>
      <c r="BL116" s="923"/>
      <c r="BM116" s="923"/>
      <c r="BN116" s="923"/>
      <c r="BO116" s="923"/>
      <c r="BP116" s="924"/>
      <c r="BQ116" s="829" t="s">
        <v>122</v>
      </c>
      <c r="BR116" s="830"/>
      <c r="BS116" s="830"/>
      <c r="BT116" s="830"/>
      <c r="BU116" s="830"/>
      <c r="BV116" s="830" t="s">
        <v>122</v>
      </c>
      <c r="BW116" s="830"/>
      <c r="BX116" s="830"/>
      <c r="BY116" s="830"/>
      <c r="BZ116" s="830"/>
      <c r="CA116" s="830" t="s">
        <v>122</v>
      </c>
      <c r="CB116" s="830"/>
      <c r="CC116" s="830"/>
      <c r="CD116" s="830"/>
      <c r="CE116" s="830"/>
      <c r="CF116" s="888" t="s">
        <v>122</v>
      </c>
      <c r="CG116" s="889"/>
      <c r="CH116" s="889"/>
      <c r="CI116" s="889"/>
      <c r="CJ116" s="889"/>
      <c r="CK116" s="940"/>
      <c r="CL116" s="834"/>
      <c r="CM116" s="828" t="s">
        <v>434</v>
      </c>
      <c r="CN116" s="765"/>
      <c r="CO116" s="765"/>
      <c r="CP116" s="765"/>
      <c r="CQ116" s="765"/>
      <c r="CR116" s="765"/>
      <c r="CS116" s="765"/>
      <c r="CT116" s="765"/>
      <c r="CU116" s="765"/>
      <c r="CV116" s="765"/>
      <c r="CW116" s="765"/>
      <c r="CX116" s="765"/>
      <c r="CY116" s="765"/>
      <c r="CZ116" s="765"/>
      <c r="DA116" s="765"/>
      <c r="DB116" s="765"/>
      <c r="DC116" s="765"/>
      <c r="DD116" s="765"/>
      <c r="DE116" s="765"/>
      <c r="DF116" s="766"/>
      <c r="DG116" s="792" t="s">
        <v>122</v>
      </c>
      <c r="DH116" s="793"/>
      <c r="DI116" s="793"/>
      <c r="DJ116" s="793"/>
      <c r="DK116" s="794"/>
      <c r="DL116" s="795" t="s">
        <v>122</v>
      </c>
      <c r="DM116" s="793"/>
      <c r="DN116" s="793"/>
      <c r="DO116" s="793"/>
      <c r="DP116" s="794"/>
      <c r="DQ116" s="795" t="s">
        <v>122</v>
      </c>
      <c r="DR116" s="793"/>
      <c r="DS116" s="793"/>
      <c r="DT116" s="793"/>
      <c r="DU116" s="794"/>
      <c r="DV116" s="837" t="s">
        <v>122</v>
      </c>
      <c r="DW116" s="838"/>
      <c r="DX116" s="838"/>
      <c r="DY116" s="838"/>
      <c r="DZ116" s="839"/>
    </row>
    <row r="117" spans="1:130" s="212" customFormat="1" ht="26.25" customHeight="1" x14ac:dyDescent="0.15">
      <c r="A117" s="908" t="s">
        <v>177</v>
      </c>
      <c r="B117" s="909"/>
      <c r="C117" s="909"/>
      <c r="D117" s="909"/>
      <c r="E117" s="909"/>
      <c r="F117" s="909"/>
      <c r="G117" s="909"/>
      <c r="H117" s="909"/>
      <c r="I117" s="909"/>
      <c r="J117" s="909"/>
      <c r="K117" s="909"/>
      <c r="L117" s="909"/>
      <c r="M117" s="909"/>
      <c r="N117" s="909"/>
      <c r="O117" s="909"/>
      <c r="P117" s="909"/>
      <c r="Q117" s="909"/>
      <c r="R117" s="909"/>
      <c r="S117" s="909"/>
      <c r="T117" s="909"/>
      <c r="U117" s="909"/>
      <c r="V117" s="909"/>
      <c r="W117" s="909"/>
      <c r="X117" s="909"/>
      <c r="Y117" s="890" t="s">
        <v>435</v>
      </c>
      <c r="Z117" s="910"/>
      <c r="AA117" s="915">
        <v>950160</v>
      </c>
      <c r="AB117" s="916"/>
      <c r="AC117" s="916"/>
      <c r="AD117" s="916"/>
      <c r="AE117" s="917"/>
      <c r="AF117" s="918">
        <v>952629</v>
      </c>
      <c r="AG117" s="916"/>
      <c r="AH117" s="916"/>
      <c r="AI117" s="916"/>
      <c r="AJ117" s="917"/>
      <c r="AK117" s="918">
        <v>806949</v>
      </c>
      <c r="AL117" s="916"/>
      <c r="AM117" s="916"/>
      <c r="AN117" s="916"/>
      <c r="AO117" s="917"/>
      <c r="AP117" s="919"/>
      <c r="AQ117" s="920"/>
      <c r="AR117" s="920"/>
      <c r="AS117" s="920"/>
      <c r="AT117" s="921"/>
      <c r="AU117" s="945"/>
      <c r="AV117" s="946"/>
      <c r="AW117" s="946"/>
      <c r="AX117" s="946"/>
      <c r="AY117" s="946"/>
      <c r="AZ117" s="876" t="s">
        <v>436</v>
      </c>
      <c r="BA117" s="877"/>
      <c r="BB117" s="877"/>
      <c r="BC117" s="877"/>
      <c r="BD117" s="877"/>
      <c r="BE117" s="877"/>
      <c r="BF117" s="877"/>
      <c r="BG117" s="877"/>
      <c r="BH117" s="877"/>
      <c r="BI117" s="877"/>
      <c r="BJ117" s="877"/>
      <c r="BK117" s="877"/>
      <c r="BL117" s="877"/>
      <c r="BM117" s="877"/>
      <c r="BN117" s="877"/>
      <c r="BO117" s="877"/>
      <c r="BP117" s="878"/>
      <c r="BQ117" s="829" t="s">
        <v>122</v>
      </c>
      <c r="BR117" s="830"/>
      <c r="BS117" s="830"/>
      <c r="BT117" s="830"/>
      <c r="BU117" s="830"/>
      <c r="BV117" s="830" t="s">
        <v>122</v>
      </c>
      <c r="BW117" s="830"/>
      <c r="BX117" s="830"/>
      <c r="BY117" s="830"/>
      <c r="BZ117" s="830"/>
      <c r="CA117" s="830" t="s">
        <v>122</v>
      </c>
      <c r="CB117" s="830"/>
      <c r="CC117" s="830"/>
      <c r="CD117" s="830"/>
      <c r="CE117" s="830"/>
      <c r="CF117" s="888" t="s">
        <v>122</v>
      </c>
      <c r="CG117" s="889"/>
      <c r="CH117" s="889"/>
      <c r="CI117" s="889"/>
      <c r="CJ117" s="889"/>
      <c r="CK117" s="940"/>
      <c r="CL117" s="834"/>
      <c r="CM117" s="828" t="s">
        <v>437</v>
      </c>
      <c r="CN117" s="765"/>
      <c r="CO117" s="765"/>
      <c r="CP117" s="765"/>
      <c r="CQ117" s="765"/>
      <c r="CR117" s="765"/>
      <c r="CS117" s="765"/>
      <c r="CT117" s="765"/>
      <c r="CU117" s="765"/>
      <c r="CV117" s="765"/>
      <c r="CW117" s="765"/>
      <c r="CX117" s="765"/>
      <c r="CY117" s="765"/>
      <c r="CZ117" s="765"/>
      <c r="DA117" s="765"/>
      <c r="DB117" s="765"/>
      <c r="DC117" s="765"/>
      <c r="DD117" s="765"/>
      <c r="DE117" s="765"/>
      <c r="DF117" s="766"/>
      <c r="DG117" s="792" t="s">
        <v>122</v>
      </c>
      <c r="DH117" s="793"/>
      <c r="DI117" s="793"/>
      <c r="DJ117" s="793"/>
      <c r="DK117" s="794"/>
      <c r="DL117" s="795" t="s">
        <v>122</v>
      </c>
      <c r="DM117" s="793"/>
      <c r="DN117" s="793"/>
      <c r="DO117" s="793"/>
      <c r="DP117" s="794"/>
      <c r="DQ117" s="795" t="s">
        <v>122</v>
      </c>
      <c r="DR117" s="793"/>
      <c r="DS117" s="793"/>
      <c r="DT117" s="793"/>
      <c r="DU117" s="794"/>
      <c r="DV117" s="837" t="s">
        <v>122</v>
      </c>
      <c r="DW117" s="838"/>
      <c r="DX117" s="838"/>
      <c r="DY117" s="838"/>
      <c r="DZ117" s="839"/>
    </row>
    <row r="118" spans="1:130" s="212" customFormat="1" ht="26.25" customHeight="1" x14ac:dyDescent="0.15">
      <c r="A118" s="908" t="s">
        <v>411</v>
      </c>
      <c r="B118" s="909"/>
      <c r="C118" s="909"/>
      <c r="D118" s="909"/>
      <c r="E118" s="909"/>
      <c r="F118" s="909"/>
      <c r="G118" s="909"/>
      <c r="H118" s="909"/>
      <c r="I118" s="909"/>
      <c r="J118" s="909"/>
      <c r="K118" s="909"/>
      <c r="L118" s="909"/>
      <c r="M118" s="909"/>
      <c r="N118" s="909"/>
      <c r="O118" s="909"/>
      <c r="P118" s="909"/>
      <c r="Q118" s="909"/>
      <c r="R118" s="909"/>
      <c r="S118" s="909"/>
      <c r="T118" s="909"/>
      <c r="U118" s="909"/>
      <c r="V118" s="909"/>
      <c r="W118" s="909"/>
      <c r="X118" s="909"/>
      <c r="Y118" s="909"/>
      <c r="Z118" s="910"/>
      <c r="AA118" s="911" t="s">
        <v>408</v>
      </c>
      <c r="AB118" s="909"/>
      <c r="AC118" s="909"/>
      <c r="AD118" s="909"/>
      <c r="AE118" s="910"/>
      <c r="AF118" s="911" t="s">
        <v>409</v>
      </c>
      <c r="AG118" s="909"/>
      <c r="AH118" s="909"/>
      <c r="AI118" s="909"/>
      <c r="AJ118" s="910"/>
      <c r="AK118" s="911" t="s">
        <v>294</v>
      </c>
      <c r="AL118" s="909"/>
      <c r="AM118" s="909"/>
      <c r="AN118" s="909"/>
      <c r="AO118" s="910"/>
      <c r="AP118" s="912" t="s">
        <v>410</v>
      </c>
      <c r="AQ118" s="913"/>
      <c r="AR118" s="913"/>
      <c r="AS118" s="913"/>
      <c r="AT118" s="914"/>
      <c r="AU118" s="945"/>
      <c r="AV118" s="946"/>
      <c r="AW118" s="946"/>
      <c r="AX118" s="946"/>
      <c r="AY118" s="946"/>
      <c r="AZ118" s="851" t="s">
        <v>438</v>
      </c>
      <c r="BA118" s="852"/>
      <c r="BB118" s="852"/>
      <c r="BC118" s="852"/>
      <c r="BD118" s="852"/>
      <c r="BE118" s="852"/>
      <c r="BF118" s="852"/>
      <c r="BG118" s="852"/>
      <c r="BH118" s="852"/>
      <c r="BI118" s="852"/>
      <c r="BJ118" s="852"/>
      <c r="BK118" s="852"/>
      <c r="BL118" s="852"/>
      <c r="BM118" s="852"/>
      <c r="BN118" s="852"/>
      <c r="BO118" s="852"/>
      <c r="BP118" s="853"/>
      <c r="BQ118" s="892" t="s">
        <v>122</v>
      </c>
      <c r="BR118" s="858"/>
      <c r="BS118" s="858"/>
      <c r="BT118" s="858"/>
      <c r="BU118" s="858"/>
      <c r="BV118" s="858" t="s">
        <v>122</v>
      </c>
      <c r="BW118" s="858"/>
      <c r="BX118" s="858"/>
      <c r="BY118" s="858"/>
      <c r="BZ118" s="858"/>
      <c r="CA118" s="858" t="s">
        <v>122</v>
      </c>
      <c r="CB118" s="858"/>
      <c r="CC118" s="858"/>
      <c r="CD118" s="858"/>
      <c r="CE118" s="858"/>
      <c r="CF118" s="888" t="s">
        <v>122</v>
      </c>
      <c r="CG118" s="889"/>
      <c r="CH118" s="889"/>
      <c r="CI118" s="889"/>
      <c r="CJ118" s="889"/>
      <c r="CK118" s="940"/>
      <c r="CL118" s="834"/>
      <c r="CM118" s="828" t="s">
        <v>439</v>
      </c>
      <c r="CN118" s="765"/>
      <c r="CO118" s="765"/>
      <c r="CP118" s="765"/>
      <c r="CQ118" s="765"/>
      <c r="CR118" s="765"/>
      <c r="CS118" s="765"/>
      <c r="CT118" s="765"/>
      <c r="CU118" s="765"/>
      <c r="CV118" s="765"/>
      <c r="CW118" s="765"/>
      <c r="CX118" s="765"/>
      <c r="CY118" s="765"/>
      <c r="CZ118" s="765"/>
      <c r="DA118" s="765"/>
      <c r="DB118" s="765"/>
      <c r="DC118" s="765"/>
      <c r="DD118" s="765"/>
      <c r="DE118" s="765"/>
      <c r="DF118" s="766"/>
      <c r="DG118" s="792" t="s">
        <v>122</v>
      </c>
      <c r="DH118" s="793"/>
      <c r="DI118" s="793"/>
      <c r="DJ118" s="793"/>
      <c r="DK118" s="794"/>
      <c r="DL118" s="795" t="s">
        <v>122</v>
      </c>
      <c r="DM118" s="793"/>
      <c r="DN118" s="793"/>
      <c r="DO118" s="793"/>
      <c r="DP118" s="794"/>
      <c r="DQ118" s="795" t="s">
        <v>122</v>
      </c>
      <c r="DR118" s="793"/>
      <c r="DS118" s="793"/>
      <c r="DT118" s="793"/>
      <c r="DU118" s="794"/>
      <c r="DV118" s="837" t="s">
        <v>122</v>
      </c>
      <c r="DW118" s="838"/>
      <c r="DX118" s="838"/>
      <c r="DY118" s="838"/>
      <c r="DZ118" s="839"/>
    </row>
    <row r="119" spans="1:130" s="212" customFormat="1" ht="26.25" customHeight="1" x14ac:dyDescent="0.15">
      <c r="A119" s="831" t="s">
        <v>414</v>
      </c>
      <c r="B119" s="832"/>
      <c r="C119" s="873" t="s">
        <v>415</v>
      </c>
      <c r="D119" s="821"/>
      <c r="E119" s="821"/>
      <c r="F119" s="821"/>
      <c r="G119" s="821"/>
      <c r="H119" s="821"/>
      <c r="I119" s="821"/>
      <c r="J119" s="821"/>
      <c r="K119" s="821"/>
      <c r="L119" s="821"/>
      <c r="M119" s="821"/>
      <c r="N119" s="821"/>
      <c r="O119" s="821"/>
      <c r="P119" s="821"/>
      <c r="Q119" s="821"/>
      <c r="R119" s="821"/>
      <c r="S119" s="821"/>
      <c r="T119" s="821"/>
      <c r="U119" s="821"/>
      <c r="V119" s="821"/>
      <c r="W119" s="821"/>
      <c r="X119" s="821"/>
      <c r="Y119" s="821"/>
      <c r="Z119" s="822"/>
      <c r="AA119" s="901" t="s">
        <v>122</v>
      </c>
      <c r="AB119" s="902"/>
      <c r="AC119" s="902"/>
      <c r="AD119" s="902"/>
      <c r="AE119" s="903"/>
      <c r="AF119" s="904" t="s">
        <v>122</v>
      </c>
      <c r="AG119" s="902"/>
      <c r="AH119" s="902"/>
      <c r="AI119" s="902"/>
      <c r="AJ119" s="903"/>
      <c r="AK119" s="904" t="s">
        <v>122</v>
      </c>
      <c r="AL119" s="902"/>
      <c r="AM119" s="902"/>
      <c r="AN119" s="902"/>
      <c r="AO119" s="903"/>
      <c r="AP119" s="905" t="s">
        <v>122</v>
      </c>
      <c r="AQ119" s="906"/>
      <c r="AR119" s="906"/>
      <c r="AS119" s="906"/>
      <c r="AT119" s="907"/>
      <c r="AU119" s="947"/>
      <c r="AV119" s="948"/>
      <c r="AW119" s="948"/>
      <c r="AX119" s="948"/>
      <c r="AY119" s="948"/>
      <c r="AZ119" s="233" t="s">
        <v>177</v>
      </c>
      <c r="BA119" s="233"/>
      <c r="BB119" s="233"/>
      <c r="BC119" s="233"/>
      <c r="BD119" s="233"/>
      <c r="BE119" s="233"/>
      <c r="BF119" s="233"/>
      <c r="BG119" s="233"/>
      <c r="BH119" s="233"/>
      <c r="BI119" s="233"/>
      <c r="BJ119" s="233"/>
      <c r="BK119" s="233"/>
      <c r="BL119" s="233"/>
      <c r="BM119" s="233"/>
      <c r="BN119" s="233"/>
      <c r="BO119" s="890" t="s">
        <v>440</v>
      </c>
      <c r="BP119" s="891"/>
      <c r="BQ119" s="892">
        <v>7781683</v>
      </c>
      <c r="BR119" s="858"/>
      <c r="BS119" s="858"/>
      <c r="BT119" s="858"/>
      <c r="BU119" s="858"/>
      <c r="BV119" s="858">
        <v>7404724</v>
      </c>
      <c r="BW119" s="858"/>
      <c r="BX119" s="858"/>
      <c r="BY119" s="858"/>
      <c r="BZ119" s="858"/>
      <c r="CA119" s="858">
        <v>8120351</v>
      </c>
      <c r="CB119" s="858"/>
      <c r="CC119" s="858"/>
      <c r="CD119" s="858"/>
      <c r="CE119" s="858"/>
      <c r="CF119" s="761"/>
      <c r="CG119" s="762"/>
      <c r="CH119" s="762"/>
      <c r="CI119" s="762"/>
      <c r="CJ119" s="847"/>
      <c r="CK119" s="941"/>
      <c r="CL119" s="836"/>
      <c r="CM119" s="851" t="s">
        <v>441</v>
      </c>
      <c r="CN119" s="852"/>
      <c r="CO119" s="852"/>
      <c r="CP119" s="852"/>
      <c r="CQ119" s="852"/>
      <c r="CR119" s="852"/>
      <c r="CS119" s="852"/>
      <c r="CT119" s="852"/>
      <c r="CU119" s="852"/>
      <c r="CV119" s="852"/>
      <c r="CW119" s="852"/>
      <c r="CX119" s="852"/>
      <c r="CY119" s="852"/>
      <c r="CZ119" s="852"/>
      <c r="DA119" s="852"/>
      <c r="DB119" s="852"/>
      <c r="DC119" s="852"/>
      <c r="DD119" s="852"/>
      <c r="DE119" s="852"/>
      <c r="DF119" s="853"/>
      <c r="DG119" s="776">
        <v>46777</v>
      </c>
      <c r="DH119" s="777"/>
      <c r="DI119" s="777"/>
      <c r="DJ119" s="777"/>
      <c r="DK119" s="778"/>
      <c r="DL119" s="779">
        <v>62570</v>
      </c>
      <c r="DM119" s="777"/>
      <c r="DN119" s="777"/>
      <c r="DO119" s="777"/>
      <c r="DP119" s="778"/>
      <c r="DQ119" s="779">
        <v>180585</v>
      </c>
      <c r="DR119" s="777"/>
      <c r="DS119" s="777"/>
      <c r="DT119" s="777"/>
      <c r="DU119" s="778"/>
      <c r="DV119" s="861">
        <v>7.1</v>
      </c>
      <c r="DW119" s="862"/>
      <c r="DX119" s="862"/>
      <c r="DY119" s="862"/>
      <c r="DZ119" s="863"/>
    </row>
    <row r="120" spans="1:130" s="212" customFormat="1" ht="26.25" customHeight="1" x14ac:dyDescent="0.15">
      <c r="A120" s="833"/>
      <c r="B120" s="834"/>
      <c r="C120" s="828" t="s">
        <v>418</v>
      </c>
      <c r="D120" s="765"/>
      <c r="E120" s="765"/>
      <c r="F120" s="765"/>
      <c r="G120" s="765"/>
      <c r="H120" s="765"/>
      <c r="I120" s="765"/>
      <c r="J120" s="765"/>
      <c r="K120" s="765"/>
      <c r="L120" s="765"/>
      <c r="M120" s="765"/>
      <c r="N120" s="765"/>
      <c r="O120" s="765"/>
      <c r="P120" s="765"/>
      <c r="Q120" s="765"/>
      <c r="R120" s="765"/>
      <c r="S120" s="765"/>
      <c r="T120" s="765"/>
      <c r="U120" s="765"/>
      <c r="V120" s="765"/>
      <c r="W120" s="765"/>
      <c r="X120" s="765"/>
      <c r="Y120" s="765"/>
      <c r="Z120" s="766"/>
      <c r="AA120" s="792" t="s">
        <v>122</v>
      </c>
      <c r="AB120" s="793"/>
      <c r="AC120" s="793"/>
      <c r="AD120" s="793"/>
      <c r="AE120" s="794"/>
      <c r="AF120" s="795" t="s">
        <v>122</v>
      </c>
      <c r="AG120" s="793"/>
      <c r="AH120" s="793"/>
      <c r="AI120" s="793"/>
      <c r="AJ120" s="794"/>
      <c r="AK120" s="795" t="s">
        <v>122</v>
      </c>
      <c r="AL120" s="793"/>
      <c r="AM120" s="793"/>
      <c r="AN120" s="793"/>
      <c r="AO120" s="794"/>
      <c r="AP120" s="837" t="s">
        <v>122</v>
      </c>
      <c r="AQ120" s="838"/>
      <c r="AR120" s="838"/>
      <c r="AS120" s="838"/>
      <c r="AT120" s="839"/>
      <c r="AU120" s="893" t="s">
        <v>442</v>
      </c>
      <c r="AV120" s="894"/>
      <c r="AW120" s="894"/>
      <c r="AX120" s="894"/>
      <c r="AY120" s="895"/>
      <c r="AZ120" s="873" t="s">
        <v>443</v>
      </c>
      <c r="BA120" s="821"/>
      <c r="BB120" s="821"/>
      <c r="BC120" s="821"/>
      <c r="BD120" s="821"/>
      <c r="BE120" s="821"/>
      <c r="BF120" s="821"/>
      <c r="BG120" s="821"/>
      <c r="BH120" s="821"/>
      <c r="BI120" s="821"/>
      <c r="BJ120" s="821"/>
      <c r="BK120" s="821"/>
      <c r="BL120" s="821"/>
      <c r="BM120" s="821"/>
      <c r="BN120" s="821"/>
      <c r="BO120" s="821"/>
      <c r="BP120" s="822"/>
      <c r="BQ120" s="874">
        <v>2145730</v>
      </c>
      <c r="BR120" s="855"/>
      <c r="BS120" s="855"/>
      <c r="BT120" s="855"/>
      <c r="BU120" s="855"/>
      <c r="BV120" s="855">
        <v>2205119</v>
      </c>
      <c r="BW120" s="855"/>
      <c r="BX120" s="855"/>
      <c r="BY120" s="855"/>
      <c r="BZ120" s="855"/>
      <c r="CA120" s="855">
        <v>2381980</v>
      </c>
      <c r="CB120" s="855"/>
      <c r="CC120" s="855"/>
      <c r="CD120" s="855"/>
      <c r="CE120" s="855"/>
      <c r="CF120" s="879">
        <v>93.1</v>
      </c>
      <c r="CG120" s="880"/>
      <c r="CH120" s="880"/>
      <c r="CI120" s="880"/>
      <c r="CJ120" s="880"/>
      <c r="CK120" s="881" t="s">
        <v>444</v>
      </c>
      <c r="CL120" s="865"/>
      <c r="CM120" s="865"/>
      <c r="CN120" s="865"/>
      <c r="CO120" s="866"/>
      <c r="CP120" s="885" t="s">
        <v>393</v>
      </c>
      <c r="CQ120" s="886"/>
      <c r="CR120" s="886"/>
      <c r="CS120" s="886"/>
      <c r="CT120" s="886"/>
      <c r="CU120" s="886"/>
      <c r="CV120" s="886"/>
      <c r="CW120" s="886"/>
      <c r="CX120" s="886"/>
      <c r="CY120" s="886"/>
      <c r="CZ120" s="886"/>
      <c r="DA120" s="886"/>
      <c r="DB120" s="886"/>
      <c r="DC120" s="886"/>
      <c r="DD120" s="886"/>
      <c r="DE120" s="886"/>
      <c r="DF120" s="887"/>
      <c r="DG120" s="874" t="s">
        <v>122</v>
      </c>
      <c r="DH120" s="855"/>
      <c r="DI120" s="855"/>
      <c r="DJ120" s="855"/>
      <c r="DK120" s="855"/>
      <c r="DL120" s="855" t="s">
        <v>122</v>
      </c>
      <c r="DM120" s="855"/>
      <c r="DN120" s="855"/>
      <c r="DO120" s="855"/>
      <c r="DP120" s="855"/>
      <c r="DQ120" s="855">
        <v>721573</v>
      </c>
      <c r="DR120" s="855"/>
      <c r="DS120" s="855"/>
      <c r="DT120" s="855"/>
      <c r="DU120" s="855"/>
      <c r="DV120" s="856">
        <v>28.2</v>
      </c>
      <c r="DW120" s="856"/>
      <c r="DX120" s="856"/>
      <c r="DY120" s="856"/>
      <c r="DZ120" s="857"/>
    </row>
    <row r="121" spans="1:130" s="212" customFormat="1" ht="26.25" customHeight="1" x14ac:dyDescent="0.15">
      <c r="A121" s="833"/>
      <c r="B121" s="834"/>
      <c r="C121" s="876" t="s">
        <v>445</v>
      </c>
      <c r="D121" s="877"/>
      <c r="E121" s="877"/>
      <c r="F121" s="877"/>
      <c r="G121" s="877"/>
      <c r="H121" s="877"/>
      <c r="I121" s="877"/>
      <c r="J121" s="877"/>
      <c r="K121" s="877"/>
      <c r="L121" s="877"/>
      <c r="M121" s="877"/>
      <c r="N121" s="877"/>
      <c r="O121" s="877"/>
      <c r="P121" s="877"/>
      <c r="Q121" s="877"/>
      <c r="R121" s="877"/>
      <c r="S121" s="877"/>
      <c r="T121" s="877"/>
      <c r="U121" s="877"/>
      <c r="V121" s="877"/>
      <c r="W121" s="877"/>
      <c r="X121" s="877"/>
      <c r="Y121" s="877"/>
      <c r="Z121" s="878"/>
      <c r="AA121" s="792" t="s">
        <v>122</v>
      </c>
      <c r="AB121" s="793"/>
      <c r="AC121" s="793"/>
      <c r="AD121" s="793"/>
      <c r="AE121" s="794"/>
      <c r="AF121" s="795" t="s">
        <v>122</v>
      </c>
      <c r="AG121" s="793"/>
      <c r="AH121" s="793"/>
      <c r="AI121" s="793"/>
      <c r="AJ121" s="794"/>
      <c r="AK121" s="795" t="s">
        <v>122</v>
      </c>
      <c r="AL121" s="793"/>
      <c r="AM121" s="793"/>
      <c r="AN121" s="793"/>
      <c r="AO121" s="794"/>
      <c r="AP121" s="837" t="s">
        <v>122</v>
      </c>
      <c r="AQ121" s="838"/>
      <c r="AR121" s="838"/>
      <c r="AS121" s="838"/>
      <c r="AT121" s="839"/>
      <c r="AU121" s="896"/>
      <c r="AV121" s="897"/>
      <c r="AW121" s="897"/>
      <c r="AX121" s="897"/>
      <c r="AY121" s="898"/>
      <c r="AZ121" s="828" t="s">
        <v>446</v>
      </c>
      <c r="BA121" s="765"/>
      <c r="BB121" s="765"/>
      <c r="BC121" s="765"/>
      <c r="BD121" s="765"/>
      <c r="BE121" s="765"/>
      <c r="BF121" s="765"/>
      <c r="BG121" s="765"/>
      <c r="BH121" s="765"/>
      <c r="BI121" s="765"/>
      <c r="BJ121" s="765"/>
      <c r="BK121" s="765"/>
      <c r="BL121" s="765"/>
      <c r="BM121" s="765"/>
      <c r="BN121" s="765"/>
      <c r="BO121" s="765"/>
      <c r="BP121" s="766"/>
      <c r="BQ121" s="829">
        <v>791100</v>
      </c>
      <c r="BR121" s="830"/>
      <c r="BS121" s="830"/>
      <c r="BT121" s="830"/>
      <c r="BU121" s="830"/>
      <c r="BV121" s="830">
        <v>856668</v>
      </c>
      <c r="BW121" s="830"/>
      <c r="BX121" s="830"/>
      <c r="BY121" s="830"/>
      <c r="BZ121" s="830"/>
      <c r="CA121" s="830">
        <v>914014</v>
      </c>
      <c r="CB121" s="830"/>
      <c r="CC121" s="830"/>
      <c r="CD121" s="830"/>
      <c r="CE121" s="830"/>
      <c r="CF121" s="888">
        <v>35.700000000000003</v>
      </c>
      <c r="CG121" s="889"/>
      <c r="CH121" s="889"/>
      <c r="CI121" s="889"/>
      <c r="CJ121" s="889"/>
      <c r="CK121" s="882"/>
      <c r="CL121" s="868"/>
      <c r="CM121" s="868"/>
      <c r="CN121" s="868"/>
      <c r="CO121" s="869"/>
      <c r="CP121" s="848" t="s">
        <v>391</v>
      </c>
      <c r="CQ121" s="849"/>
      <c r="CR121" s="849"/>
      <c r="CS121" s="849"/>
      <c r="CT121" s="849"/>
      <c r="CU121" s="849"/>
      <c r="CV121" s="849"/>
      <c r="CW121" s="849"/>
      <c r="CX121" s="849"/>
      <c r="CY121" s="849"/>
      <c r="CZ121" s="849"/>
      <c r="DA121" s="849"/>
      <c r="DB121" s="849"/>
      <c r="DC121" s="849"/>
      <c r="DD121" s="849"/>
      <c r="DE121" s="849"/>
      <c r="DF121" s="850"/>
      <c r="DG121" s="829">
        <v>4521</v>
      </c>
      <c r="DH121" s="830"/>
      <c r="DI121" s="830"/>
      <c r="DJ121" s="830"/>
      <c r="DK121" s="830"/>
      <c r="DL121" s="830">
        <v>6225</v>
      </c>
      <c r="DM121" s="830"/>
      <c r="DN121" s="830"/>
      <c r="DO121" s="830"/>
      <c r="DP121" s="830"/>
      <c r="DQ121" s="830">
        <v>662559</v>
      </c>
      <c r="DR121" s="830"/>
      <c r="DS121" s="830"/>
      <c r="DT121" s="830"/>
      <c r="DU121" s="830"/>
      <c r="DV121" s="807">
        <v>25.9</v>
      </c>
      <c r="DW121" s="807"/>
      <c r="DX121" s="807"/>
      <c r="DY121" s="807"/>
      <c r="DZ121" s="808"/>
    </row>
    <row r="122" spans="1:130" s="212" customFormat="1" ht="26.25" customHeight="1" x14ac:dyDescent="0.15">
      <c r="A122" s="833"/>
      <c r="B122" s="834"/>
      <c r="C122" s="828" t="s">
        <v>428</v>
      </c>
      <c r="D122" s="765"/>
      <c r="E122" s="765"/>
      <c r="F122" s="765"/>
      <c r="G122" s="765"/>
      <c r="H122" s="765"/>
      <c r="I122" s="765"/>
      <c r="J122" s="765"/>
      <c r="K122" s="765"/>
      <c r="L122" s="765"/>
      <c r="M122" s="765"/>
      <c r="N122" s="765"/>
      <c r="O122" s="765"/>
      <c r="P122" s="765"/>
      <c r="Q122" s="765"/>
      <c r="R122" s="765"/>
      <c r="S122" s="765"/>
      <c r="T122" s="765"/>
      <c r="U122" s="765"/>
      <c r="V122" s="765"/>
      <c r="W122" s="765"/>
      <c r="X122" s="765"/>
      <c r="Y122" s="765"/>
      <c r="Z122" s="766"/>
      <c r="AA122" s="792" t="s">
        <v>122</v>
      </c>
      <c r="AB122" s="793"/>
      <c r="AC122" s="793"/>
      <c r="AD122" s="793"/>
      <c r="AE122" s="794"/>
      <c r="AF122" s="795" t="s">
        <v>122</v>
      </c>
      <c r="AG122" s="793"/>
      <c r="AH122" s="793"/>
      <c r="AI122" s="793"/>
      <c r="AJ122" s="794"/>
      <c r="AK122" s="795" t="s">
        <v>122</v>
      </c>
      <c r="AL122" s="793"/>
      <c r="AM122" s="793"/>
      <c r="AN122" s="793"/>
      <c r="AO122" s="794"/>
      <c r="AP122" s="837" t="s">
        <v>122</v>
      </c>
      <c r="AQ122" s="838"/>
      <c r="AR122" s="838"/>
      <c r="AS122" s="838"/>
      <c r="AT122" s="839"/>
      <c r="AU122" s="896"/>
      <c r="AV122" s="897"/>
      <c r="AW122" s="897"/>
      <c r="AX122" s="897"/>
      <c r="AY122" s="898"/>
      <c r="AZ122" s="851" t="s">
        <v>447</v>
      </c>
      <c r="BA122" s="852"/>
      <c r="BB122" s="852"/>
      <c r="BC122" s="852"/>
      <c r="BD122" s="852"/>
      <c r="BE122" s="852"/>
      <c r="BF122" s="852"/>
      <c r="BG122" s="852"/>
      <c r="BH122" s="852"/>
      <c r="BI122" s="852"/>
      <c r="BJ122" s="852"/>
      <c r="BK122" s="852"/>
      <c r="BL122" s="852"/>
      <c r="BM122" s="852"/>
      <c r="BN122" s="852"/>
      <c r="BO122" s="852"/>
      <c r="BP122" s="853"/>
      <c r="BQ122" s="892">
        <v>4510965</v>
      </c>
      <c r="BR122" s="858"/>
      <c r="BS122" s="858"/>
      <c r="BT122" s="858"/>
      <c r="BU122" s="858"/>
      <c r="BV122" s="858">
        <v>4255759</v>
      </c>
      <c r="BW122" s="858"/>
      <c r="BX122" s="858"/>
      <c r="BY122" s="858"/>
      <c r="BZ122" s="858"/>
      <c r="CA122" s="858">
        <v>4099545</v>
      </c>
      <c r="CB122" s="858"/>
      <c r="CC122" s="858"/>
      <c r="CD122" s="858"/>
      <c r="CE122" s="858"/>
      <c r="CF122" s="859">
        <v>160.19999999999999</v>
      </c>
      <c r="CG122" s="860"/>
      <c r="CH122" s="860"/>
      <c r="CI122" s="860"/>
      <c r="CJ122" s="860"/>
      <c r="CK122" s="882"/>
      <c r="CL122" s="868"/>
      <c r="CM122" s="868"/>
      <c r="CN122" s="868"/>
      <c r="CO122" s="869"/>
      <c r="CP122" s="848" t="s">
        <v>389</v>
      </c>
      <c r="CQ122" s="849"/>
      <c r="CR122" s="849"/>
      <c r="CS122" s="849"/>
      <c r="CT122" s="849"/>
      <c r="CU122" s="849"/>
      <c r="CV122" s="849"/>
      <c r="CW122" s="849"/>
      <c r="CX122" s="849"/>
      <c r="CY122" s="849"/>
      <c r="CZ122" s="849"/>
      <c r="DA122" s="849"/>
      <c r="DB122" s="849"/>
      <c r="DC122" s="849"/>
      <c r="DD122" s="849"/>
      <c r="DE122" s="849"/>
      <c r="DF122" s="850"/>
      <c r="DG122" s="829" t="s">
        <v>122</v>
      </c>
      <c r="DH122" s="830"/>
      <c r="DI122" s="830"/>
      <c r="DJ122" s="830"/>
      <c r="DK122" s="830"/>
      <c r="DL122" s="830" t="s">
        <v>122</v>
      </c>
      <c r="DM122" s="830"/>
      <c r="DN122" s="830"/>
      <c r="DO122" s="830"/>
      <c r="DP122" s="830"/>
      <c r="DQ122" s="830" t="s">
        <v>122</v>
      </c>
      <c r="DR122" s="830"/>
      <c r="DS122" s="830"/>
      <c r="DT122" s="830"/>
      <c r="DU122" s="830"/>
      <c r="DV122" s="807" t="s">
        <v>122</v>
      </c>
      <c r="DW122" s="807"/>
      <c r="DX122" s="807"/>
      <c r="DY122" s="807"/>
      <c r="DZ122" s="808"/>
    </row>
    <row r="123" spans="1:130" s="212" customFormat="1" ht="26.25" customHeight="1" x14ac:dyDescent="0.15">
      <c r="A123" s="833"/>
      <c r="B123" s="834"/>
      <c r="C123" s="828" t="s">
        <v>434</v>
      </c>
      <c r="D123" s="765"/>
      <c r="E123" s="765"/>
      <c r="F123" s="765"/>
      <c r="G123" s="765"/>
      <c r="H123" s="765"/>
      <c r="I123" s="765"/>
      <c r="J123" s="765"/>
      <c r="K123" s="765"/>
      <c r="L123" s="765"/>
      <c r="M123" s="765"/>
      <c r="N123" s="765"/>
      <c r="O123" s="765"/>
      <c r="P123" s="765"/>
      <c r="Q123" s="765"/>
      <c r="R123" s="765"/>
      <c r="S123" s="765"/>
      <c r="T123" s="765"/>
      <c r="U123" s="765"/>
      <c r="V123" s="765"/>
      <c r="W123" s="765"/>
      <c r="X123" s="765"/>
      <c r="Y123" s="765"/>
      <c r="Z123" s="766"/>
      <c r="AA123" s="792" t="s">
        <v>122</v>
      </c>
      <c r="AB123" s="793"/>
      <c r="AC123" s="793"/>
      <c r="AD123" s="793"/>
      <c r="AE123" s="794"/>
      <c r="AF123" s="795" t="s">
        <v>122</v>
      </c>
      <c r="AG123" s="793"/>
      <c r="AH123" s="793"/>
      <c r="AI123" s="793"/>
      <c r="AJ123" s="794"/>
      <c r="AK123" s="795" t="s">
        <v>122</v>
      </c>
      <c r="AL123" s="793"/>
      <c r="AM123" s="793"/>
      <c r="AN123" s="793"/>
      <c r="AO123" s="794"/>
      <c r="AP123" s="837" t="s">
        <v>122</v>
      </c>
      <c r="AQ123" s="838"/>
      <c r="AR123" s="838"/>
      <c r="AS123" s="838"/>
      <c r="AT123" s="839"/>
      <c r="AU123" s="899"/>
      <c r="AV123" s="900"/>
      <c r="AW123" s="900"/>
      <c r="AX123" s="900"/>
      <c r="AY123" s="900"/>
      <c r="AZ123" s="233" t="s">
        <v>177</v>
      </c>
      <c r="BA123" s="233"/>
      <c r="BB123" s="233"/>
      <c r="BC123" s="233"/>
      <c r="BD123" s="233"/>
      <c r="BE123" s="233"/>
      <c r="BF123" s="233"/>
      <c r="BG123" s="233"/>
      <c r="BH123" s="233"/>
      <c r="BI123" s="233"/>
      <c r="BJ123" s="233"/>
      <c r="BK123" s="233"/>
      <c r="BL123" s="233"/>
      <c r="BM123" s="233"/>
      <c r="BN123" s="233"/>
      <c r="BO123" s="890" t="s">
        <v>448</v>
      </c>
      <c r="BP123" s="891"/>
      <c r="BQ123" s="845">
        <v>7447795</v>
      </c>
      <c r="BR123" s="846"/>
      <c r="BS123" s="846"/>
      <c r="BT123" s="846"/>
      <c r="BU123" s="846"/>
      <c r="BV123" s="846">
        <v>7317546</v>
      </c>
      <c r="BW123" s="846"/>
      <c r="BX123" s="846"/>
      <c r="BY123" s="846"/>
      <c r="BZ123" s="846"/>
      <c r="CA123" s="846">
        <v>7395539</v>
      </c>
      <c r="CB123" s="846"/>
      <c r="CC123" s="846"/>
      <c r="CD123" s="846"/>
      <c r="CE123" s="846"/>
      <c r="CF123" s="761"/>
      <c r="CG123" s="762"/>
      <c r="CH123" s="762"/>
      <c r="CI123" s="762"/>
      <c r="CJ123" s="847"/>
      <c r="CK123" s="882"/>
      <c r="CL123" s="868"/>
      <c r="CM123" s="868"/>
      <c r="CN123" s="868"/>
      <c r="CO123" s="869"/>
      <c r="CP123" s="848" t="s">
        <v>390</v>
      </c>
      <c r="CQ123" s="849"/>
      <c r="CR123" s="849"/>
      <c r="CS123" s="849"/>
      <c r="CT123" s="849"/>
      <c r="CU123" s="849"/>
      <c r="CV123" s="849"/>
      <c r="CW123" s="849"/>
      <c r="CX123" s="849"/>
      <c r="CY123" s="849"/>
      <c r="CZ123" s="849"/>
      <c r="DA123" s="849"/>
      <c r="DB123" s="849"/>
      <c r="DC123" s="849"/>
      <c r="DD123" s="849"/>
      <c r="DE123" s="849"/>
      <c r="DF123" s="850"/>
      <c r="DG123" s="792" t="s">
        <v>122</v>
      </c>
      <c r="DH123" s="793"/>
      <c r="DI123" s="793"/>
      <c r="DJ123" s="793"/>
      <c r="DK123" s="794"/>
      <c r="DL123" s="795" t="s">
        <v>122</v>
      </c>
      <c r="DM123" s="793"/>
      <c r="DN123" s="793"/>
      <c r="DO123" s="793"/>
      <c r="DP123" s="794"/>
      <c r="DQ123" s="795" t="s">
        <v>122</v>
      </c>
      <c r="DR123" s="793"/>
      <c r="DS123" s="793"/>
      <c r="DT123" s="793"/>
      <c r="DU123" s="794"/>
      <c r="DV123" s="837" t="s">
        <v>122</v>
      </c>
      <c r="DW123" s="838"/>
      <c r="DX123" s="838"/>
      <c r="DY123" s="838"/>
      <c r="DZ123" s="839"/>
    </row>
    <row r="124" spans="1:130" s="212" customFormat="1" ht="26.25" customHeight="1" thickBot="1" x14ac:dyDescent="0.2">
      <c r="A124" s="833"/>
      <c r="B124" s="834"/>
      <c r="C124" s="828" t="s">
        <v>437</v>
      </c>
      <c r="D124" s="765"/>
      <c r="E124" s="765"/>
      <c r="F124" s="765"/>
      <c r="G124" s="765"/>
      <c r="H124" s="765"/>
      <c r="I124" s="765"/>
      <c r="J124" s="765"/>
      <c r="K124" s="765"/>
      <c r="L124" s="765"/>
      <c r="M124" s="765"/>
      <c r="N124" s="765"/>
      <c r="O124" s="765"/>
      <c r="P124" s="765"/>
      <c r="Q124" s="765"/>
      <c r="R124" s="765"/>
      <c r="S124" s="765"/>
      <c r="T124" s="765"/>
      <c r="U124" s="765"/>
      <c r="V124" s="765"/>
      <c r="W124" s="765"/>
      <c r="X124" s="765"/>
      <c r="Y124" s="765"/>
      <c r="Z124" s="766"/>
      <c r="AA124" s="792" t="s">
        <v>122</v>
      </c>
      <c r="AB124" s="793"/>
      <c r="AC124" s="793"/>
      <c r="AD124" s="793"/>
      <c r="AE124" s="794"/>
      <c r="AF124" s="795" t="s">
        <v>122</v>
      </c>
      <c r="AG124" s="793"/>
      <c r="AH124" s="793"/>
      <c r="AI124" s="793"/>
      <c r="AJ124" s="794"/>
      <c r="AK124" s="795" t="s">
        <v>122</v>
      </c>
      <c r="AL124" s="793"/>
      <c r="AM124" s="793"/>
      <c r="AN124" s="793"/>
      <c r="AO124" s="794"/>
      <c r="AP124" s="837" t="s">
        <v>122</v>
      </c>
      <c r="AQ124" s="838"/>
      <c r="AR124" s="838"/>
      <c r="AS124" s="838"/>
      <c r="AT124" s="839"/>
      <c r="AU124" s="840" t="s">
        <v>449</v>
      </c>
      <c r="AV124" s="841"/>
      <c r="AW124" s="841"/>
      <c r="AX124" s="841"/>
      <c r="AY124" s="841"/>
      <c r="AZ124" s="841"/>
      <c r="BA124" s="841"/>
      <c r="BB124" s="841"/>
      <c r="BC124" s="841"/>
      <c r="BD124" s="841"/>
      <c r="BE124" s="841"/>
      <c r="BF124" s="841"/>
      <c r="BG124" s="841"/>
      <c r="BH124" s="841"/>
      <c r="BI124" s="841"/>
      <c r="BJ124" s="841"/>
      <c r="BK124" s="841"/>
      <c r="BL124" s="841"/>
      <c r="BM124" s="841"/>
      <c r="BN124" s="841"/>
      <c r="BO124" s="841"/>
      <c r="BP124" s="842"/>
      <c r="BQ124" s="843">
        <v>13.4</v>
      </c>
      <c r="BR124" s="844"/>
      <c r="BS124" s="844"/>
      <c r="BT124" s="844"/>
      <c r="BU124" s="844"/>
      <c r="BV124" s="844">
        <v>3.5</v>
      </c>
      <c r="BW124" s="844"/>
      <c r="BX124" s="844"/>
      <c r="BY124" s="844"/>
      <c r="BZ124" s="844"/>
      <c r="CA124" s="844">
        <v>28.3</v>
      </c>
      <c r="CB124" s="844"/>
      <c r="CC124" s="844"/>
      <c r="CD124" s="844"/>
      <c r="CE124" s="844"/>
      <c r="CF124" s="739"/>
      <c r="CG124" s="740"/>
      <c r="CH124" s="740"/>
      <c r="CI124" s="740"/>
      <c r="CJ124" s="875"/>
      <c r="CK124" s="883"/>
      <c r="CL124" s="883"/>
      <c r="CM124" s="883"/>
      <c r="CN124" s="883"/>
      <c r="CO124" s="884"/>
      <c r="CP124" s="848" t="s">
        <v>450</v>
      </c>
      <c r="CQ124" s="849"/>
      <c r="CR124" s="849"/>
      <c r="CS124" s="849"/>
      <c r="CT124" s="849"/>
      <c r="CU124" s="849"/>
      <c r="CV124" s="849"/>
      <c r="CW124" s="849"/>
      <c r="CX124" s="849"/>
      <c r="CY124" s="849"/>
      <c r="CZ124" s="849"/>
      <c r="DA124" s="849"/>
      <c r="DB124" s="849"/>
      <c r="DC124" s="849"/>
      <c r="DD124" s="849"/>
      <c r="DE124" s="849"/>
      <c r="DF124" s="850"/>
      <c r="DG124" s="776">
        <v>852641</v>
      </c>
      <c r="DH124" s="777"/>
      <c r="DI124" s="777"/>
      <c r="DJ124" s="777"/>
      <c r="DK124" s="778"/>
      <c r="DL124" s="779">
        <v>753296</v>
      </c>
      <c r="DM124" s="777"/>
      <c r="DN124" s="777"/>
      <c r="DO124" s="777"/>
      <c r="DP124" s="778"/>
      <c r="DQ124" s="779" t="s">
        <v>122</v>
      </c>
      <c r="DR124" s="777"/>
      <c r="DS124" s="777"/>
      <c r="DT124" s="777"/>
      <c r="DU124" s="778"/>
      <c r="DV124" s="861" t="s">
        <v>122</v>
      </c>
      <c r="DW124" s="862"/>
      <c r="DX124" s="862"/>
      <c r="DY124" s="862"/>
      <c r="DZ124" s="863"/>
    </row>
    <row r="125" spans="1:130" s="212" customFormat="1" ht="26.25" customHeight="1" x14ac:dyDescent="0.15">
      <c r="A125" s="833"/>
      <c r="B125" s="834"/>
      <c r="C125" s="828" t="s">
        <v>439</v>
      </c>
      <c r="D125" s="765"/>
      <c r="E125" s="765"/>
      <c r="F125" s="765"/>
      <c r="G125" s="765"/>
      <c r="H125" s="765"/>
      <c r="I125" s="765"/>
      <c r="J125" s="765"/>
      <c r="K125" s="765"/>
      <c r="L125" s="765"/>
      <c r="M125" s="765"/>
      <c r="N125" s="765"/>
      <c r="O125" s="765"/>
      <c r="P125" s="765"/>
      <c r="Q125" s="765"/>
      <c r="R125" s="765"/>
      <c r="S125" s="765"/>
      <c r="T125" s="765"/>
      <c r="U125" s="765"/>
      <c r="V125" s="765"/>
      <c r="W125" s="765"/>
      <c r="X125" s="765"/>
      <c r="Y125" s="765"/>
      <c r="Z125" s="766"/>
      <c r="AA125" s="792" t="s">
        <v>122</v>
      </c>
      <c r="AB125" s="793"/>
      <c r="AC125" s="793"/>
      <c r="AD125" s="793"/>
      <c r="AE125" s="794"/>
      <c r="AF125" s="795" t="s">
        <v>122</v>
      </c>
      <c r="AG125" s="793"/>
      <c r="AH125" s="793"/>
      <c r="AI125" s="793"/>
      <c r="AJ125" s="794"/>
      <c r="AK125" s="795" t="s">
        <v>122</v>
      </c>
      <c r="AL125" s="793"/>
      <c r="AM125" s="793"/>
      <c r="AN125" s="793"/>
      <c r="AO125" s="794"/>
      <c r="AP125" s="837" t="s">
        <v>122</v>
      </c>
      <c r="AQ125" s="838"/>
      <c r="AR125" s="838"/>
      <c r="AS125" s="838"/>
      <c r="AT125" s="839"/>
      <c r="AU125" s="234"/>
      <c r="AV125" s="235"/>
      <c r="AW125" s="235"/>
      <c r="AX125" s="235"/>
      <c r="AY125" s="235"/>
      <c r="AZ125" s="235"/>
      <c r="BA125" s="235"/>
      <c r="BB125" s="235"/>
      <c r="BC125" s="235"/>
      <c r="BD125" s="235"/>
      <c r="BE125" s="235"/>
      <c r="BF125" s="235"/>
      <c r="BG125" s="235"/>
      <c r="BH125" s="235"/>
      <c r="BI125" s="235"/>
      <c r="BJ125" s="235"/>
      <c r="BK125" s="235"/>
      <c r="BL125" s="235"/>
      <c r="BM125" s="235"/>
      <c r="BN125" s="235"/>
      <c r="BO125" s="235"/>
      <c r="BP125" s="235"/>
      <c r="BQ125" s="214"/>
      <c r="BR125" s="214"/>
      <c r="BS125" s="214"/>
      <c r="BT125" s="214"/>
      <c r="BU125" s="214"/>
      <c r="BV125" s="214"/>
      <c r="BW125" s="214"/>
      <c r="BX125" s="214"/>
      <c r="BY125" s="214"/>
      <c r="BZ125" s="214"/>
      <c r="CA125" s="214"/>
      <c r="CB125" s="214"/>
      <c r="CC125" s="214"/>
      <c r="CD125" s="214"/>
      <c r="CE125" s="214"/>
      <c r="CF125" s="214"/>
      <c r="CG125" s="214"/>
      <c r="CH125" s="214"/>
      <c r="CI125" s="214"/>
      <c r="CJ125" s="236"/>
      <c r="CK125" s="864" t="s">
        <v>451</v>
      </c>
      <c r="CL125" s="865"/>
      <c r="CM125" s="865"/>
      <c r="CN125" s="865"/>
      <c r="CO125" s="866"/>
      <c r="CP125" s="873" t="s">
        <v>452</v>
      </c>
      <c r="CQ125" s="821"/>
      <c r="CR125" s="821"/>
      <c r="CS125" s="821"/>
      <c r="CT125" s="821"/>
      <c r="CU125" s="821"/>
      <c r="CV125" s="821"/>
      <c r="CW125" s="821"/>
      <c r="CX125" s="821"/>
      <c r="CY125" s="821"/>
      <c r="CZ125" s="821"/>
      <c r="DA125" s="821"/>
      <c r="DB125" s="821"/>
      <c r="DC125" s="821"/>
      <c r="DD125" s="821"/>
      <c r="DE125" s="821"/>
      <c r="DF125" s="822"/>
      <c r="DG125" s="874" t="s">
        <v>122</v>
      </c>
      <c r="DH125" s="855"/>
      <c r="DI125" s="855"/>
      <c r="DJ125" s="855"/>
      <c r="DK125" s="855"/>
      <c r="DL125" s="855" t="s">
        <v>122</v>
      </c>
      <c r="DM125" s="855"/>
      <c r="DN125" s="855"/>
      <c r="DO125" s="855"/>
      <c r="DP125" s="855"/>
      <c r="DQ125" s="855" t="s">
        <v>122</v>
      </c>
      <c r="DR125" s="855"/>
      <c r="DS125" s="855"/>
      <c r="DT125" s="855"/>
      <c r="DU125" s="855"/>
      <c r="DV125" s="856" t="s">
        <v>122</v>
      </c>
      <c r="DW125" s="856"/>
      <c r="DX125" s="856"/>
      <c r="DY125" s="856"/>
      <c r="DZ125" s="857"/>
    </row>
    <row r="126" spans="1:130" s="212" customFormat="1" ht="26.25" customHeight="1" thickBot="1" x14ac:dyDescent="0.2">
      <c r="A126" s="833"/>
      <c r="B126" s="834"/>
      <c r="C126" s="828" t="s">
        <v>441</v>
      </c>
      <c r="D126" s="765"/>
      <c r="E126" s="765"/>
      <c r="F126" s="765"/>
      <c r="G126" s="765"/>
      <c r="H126" s="765"/>
      <c r="I126" s="765"/>
      <c r="J126" s="765"/>
      <c r="K126" s="765"/>
      <c r="L126" s="765"/>
      <c r="M126" s="765"/>
      <c r="N126" s="765"/>
      <c r="O126" s="765"/>
      <c r="P126" s="765"/>
      <c r="Q126" s="765"/>
      <c r="R126" s="765"/>
      <c r="S126" s="765"/>
      <c r="T126" s="765"/>
      <c r="U126" s="765"/>
      <c r="V126" s="765"/>
      <c r="W126" s="765"/>
      <c r="X126" s="765"/>
      <c r="Y126" s="765"/>
      <c r="Z126" s="766"/>
      <c r="AA126" s="792">
        <v>17955</v>
      </c>
      <c r="AB126" s="793"/>
      <c r="AC126" s="793"/>
      <c r="AD126" s="793"/>
      <c r="AE126" s="794"/>
      <c r="AF126" s="795">
        <v>33368</v>
      </c>
      <c r="AG126" s="793"/>
      <c r="AH126" s="793"/>
      <c r="AI126" s="793"/>
      <c r="AJ126" s="794"/>
      <c r="AK126" s="795">
        <v>5807</v>
      </c>
      <c r="AL126" s="793"/>
      <c r="AM126" s="793"/>
      <c r="AN126" s="793"/>
      <c r="AO126" s="794"/>
      <c r="AP126" s="837">
        <v>0.2</v>
      </c>
      <c r="AQ126" s="838"/>
      <c r="AR126" s="838"/>
      <c r="AS126" s="838"/>
      <c r="AT126" s="839"/>
      <c r="AU126" s="214"/>
      <c r="AV126" s="214"/>
      <c r="AW126" s="214"/>
      <c r="AX126" s="214"/>
      <c r="AY126" s="214"/>
      <c r="AZ126" s="214"/>
      <c r="BA126" s="214"/>
      <c r="BB126" s="214"/>
      <c r="BC126" s="214"/>
      <c r="BD126" s="214"/>
      <c r="BE126" s="214"/>
      <c r="BF126" s="214"/>
      <c r="BG126" s="214"/>
      <c r="BH126" s="214"/>
      <c r="BI126" s="214"/>
      <c r="BJ126" s="214"/>
      <c r="BK126" s="214"/>
      <c r="BL126" s="214"/>
      <c r="BM126" s="214"/>
      <c r="BN126" s="214"/>
      <c r="BO126" s="214"/>
      <c r="BP126" s="214"/>
      <c r="BQ126" s="214"/>
      <c r="BR126" s="214"/>
      <c r="BS126" s="214"/>
      <c r="BT126" s="214"/>
      <c r="BU126" s="214"/>
      <c r="BV126" s="214"/>
      <c r="BW126" s="214"/>
      <c r="BX126" s="214"/>
      <c r="BY126" s="214"/>
      <c r="BZ126" s="214"/>
      <c r="CA126" s="214"/>
      <c r="CB126" s="214"/>
      <c r="CC126" s="214"/>
      <c r="CD126" s="237"/>
      <c r="CE126" s="237"/>
      <c r="CF126" s="237"/>
      <c r="CG126" s="214"/>
      <c r="CH126" s="214"/>
      <c r="CI126" s="214"/>
      <c r="CJ126" s="236"/>
      <c r="CK126" s="867"/>
      <c r="CL126" s="868"/>
      <c r="CM126" s="868"/>
      <c r="CN126" s="868"/>
      <c r="CO126" s="869"/>
      <c r="CP126" s="828" t="s">
        <v>453</v>
      </c>
      <c r="CQ126" s="765"/>
      <c r="CR126" s="765"/>
      <c r="CS126" s="765"/>
      <c r="CT126" s="765"/>
      <c r="CU126" s="765"/>
      <c r="CV126" s="765"/>
      <c r="CW126" s="765"/>
      <c r="CX126" s="765"/>
      <c r="CY126" s="765"/>
      <c r="CZ126" s="765"/>
      <c r="DA126" s="765"/>
      <c r="DB126" s="765"/>
      <c r="DC126" s="765"/>
      <c r="DD126" s="765"/>
      <c r="DE126" s="765"/>
      <c r="DF126" s="766"/>
      <c r="DG126" s="829" t="s">
        <v>122</v>
      </c>
      <c r="DH126" s="830"/>
      <c r="DI126" s="830"/>
      <c r="DJ126" s="830"/>
      <c r="DK126" s="830"/>
      <c r="DL126" s="830" t="s">
        <v>122</v>
      </c>
      <c r="DM126" s="830"/>
      <c r="DN126" s="830"/>
      <c r="DO126" s="830"/>
      <c r="DP126" s="830"/>
      <c r="DQ126" s="830" t="s">
        <v>122</v>
      </c>
      <c r="DR126" s="830"/>
      <c r="DS126" s="830"/>
      <c r="DT126" s="830"/>
      <c r="DU126" s="830"/>
      <c r="DV126" s="807" t="s">
        <v>122</v>
      </c>
      <c r="DW126" s="807"/>
      <c r="DX126" s="807"/>
      <c r="DY126" s="807"/>
      <c r="DZ126" s="808"/>
    </row>
    <row r="127" spans="1:130" s="212" customFormat="1" ht="26.25" customHeight="1" x14ac:dyDescent="0.15">
      <c r="A127" s="835"/>
      <c r="B127" s="836"/>
      <c r="C127" s="851" t="s">
        <v>454</v>
      </c>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3"/>
      <c r="AA127" s="792">
        <v>39</v>
      </c>
      <c r="AB127" s="793"/>
      <c r="AC127" s="793"/>
      <c r="AD127" s="793"/>
      <c r="AE127" s="794"/>
      <c r="AF127" s="795">
        <v>22</v>
      </c>
      <c r="AG127" s="793"/>
      <c r="AH127" s="793"/>
      <c r="AI127" s="793"/>
      <c r="AJ127" s="794"/>
      <c r="AK127" s="795">
        <v>12</v>
      </c>
      <c r="AL127" s="793"/>
      <c r="AM127" s="793"/>
      <c r="AN127" s="793"/>
      <c r="AO127" s="794"/>
      <c r="AP127" s="837">
        <v>0</v>
      </c>
      <c r="AQ127" s="838"/>
      <c r="AR127" s="838"/>
      <c r="AS127" s="838"/>
      <c r="AT127" s="839"/>
      <c r="AU127" s="214"/>
      <c r="AV127" s="214"/>
      <c r="AW127" s="214"/>
      <c r="AX127" s="854" t="s">
        <v>455</v>
      </c>
      <c r="AY127" s="825"/>
      <c r="AZ127" s="825"/>
      <c r="BA127" s="825"/>
      <c r="BB127" s="825"/>
      <c r="BC127" s="825"/>
      <c r="BD127" s="825"/>
      <c r="BE127" s="826"/>
      <c r="BF127" s="824" t="s">
        <v>456</v>
      </c>
      <c r="BG127" s="825"/>
      <c r="BH127" s="825"/>
      <c r="BI127" s="825"/>
      <c r="BJ127" s="825"/>
      <c r="BK127" s="825"/>
      <c r="BL127" s="826"/>
      <c r="BM127" s="824" t="s">
        <v>457</v>
      </c>
      <c r="BN127" s="825"/>
      <c r="BO127" s="825"/>
      <c r="BP127" s="825"/>
      <c r="BQ127" s="825"/>
      <c r="BR127" s="825"/>
      <c r="BS127" s="826"/>
      <c r="BT127" s="824" t="s">
        <v>458</v>
      </c>
      <c r="BU127" s="825"/>
      <c r="BV127" s="825"/>
      <c r="BW127" s="825"/>
      <c r="BX127" s="825"/>
      <c r="BY127" s="825"/>
      <c r="BZ127" s="827"/>
      <c r="CA127" s="214"/>
      <c r="CB127" s="214"/>
      <c r="CC127" s="214"/>
      <c r="CD127" s="237"/>
      <c r="CE127" s="237"/>
      <c r="CF127" s="237"/>
      <c r="CG127" s="214"/>
      <c r="CH127" s="214"/>
      <c r="CI127" s="214"/>
      <c r="CJ127" s="236"/>
      <c r="CK127" s="867"/>
      <c r="CL127" s="868"/>
      <c r="CM127" s="868"/>
      <c r="CN127" s="868"/>
      <c r="CO127" s="869"/>
      <c r="CP127" s="828" t="s">
        <v>459</v>
      </c>
      <c r="CQ127" s="765"/>
      <c r="CR127" s="765"/>
      <c r="CS127" s="765"/>
      <c r="CT127" s="765"/>
      <c r="CU127" s="765"/>
      <c r="CV127" s="765"/>
      <c r="CW127" s="765"/>
      <c r="CX127" s="765"/>
      <c r="CY127" s="765"/>
      <c r="CZ127" s="765"/>
      <c r="DA127" s="765"/>
      <c r="DB127" s="765"/>
      <c r="DC127" s="765"/>
      <c r="DD127" s="765"/>
      <c r="DE127" s="765"/>
      <c r="DF127" s="766"/>
      <c r="DG127" s="829" t="s">
        <v>122</v>
      </c>
      <c r="DH127" s="830"/>
      <c r="DI127" s="830"/>
      <c r="DJ127" s="830"/>
      <c r="DK127" s="830"/>
      <c r="DL127" s="830" t="s">
        <v>122</v>
      </c>
      <c r="DM127" s="830"/>
      <c r="DN127" s="830"/>
      <c r="DO127" s="830"/>
      <c r="DP127" s="830"/>
      <c r="DQ127" s="830" t="s">
        <v>122</v>
      </c>
      <c r="DR127" s="830"/>
      <c r="DS127" s="830"/>
      <c r="DT127" s="830"/>
      <c r="DU127" s="830"/>
      <c r="DV127" s="807" t="s">
        <v>122</v>
      </c>
      <c r="DW127" s="807"/>
      <c r="DX127" s="807"/>
      <c r="DY127" s="807"/>
      <c r="DZ127" s="808"/>
    </row>
    <row r="128" spans="1:130" s="212" customFormat="1" ht="26.25" customHeight="1" thickBot="1" x14ac:dyDescent="0.2">
      <c r="A128" s="809" t="s">
        <v>460</v>
      </c>
      <c r="B128" s="810"/>
      <c r="C128" s="810"/>
      <c r="D128" s="810"/>
      <c r="E128" s="810"/>
      <c r="F128" s="810"/>
      <c r="G128" s="810"/>
      <c r="H128" s="810"/>
      <c r="I128" s="810"/>
      <c r="J128" s="810"/>
      <c r="K128" s="810"/>
      <c r="L128" s="810"/>
      <c r="M128" s="810"/>
      <c r="N128" s="810"/>
      <c r="O128" s="810"/>
      <c r="P128" s="810"/>
      <c r="Q128" s="810"/>
      <c r="R128" s="810"/>
      <c r="S128" s="810"/>
      <c r="T128" s="810"/>
      <c r="U128" s="810"/>
      <c r="V128" s="810"/>
      <c r="W128" s="811" t="s">
        <v>461</v>
      </c>
      <c r="X128" s="811"/>
      <c r="Y128" s="811"/>
      <c r="Z128" s="812"/>
      <c r="AA128" s="813">
        <v>62978</v>
      </c>
      <c r="AB128" s="814"/>
      <c r="AC128" s="814"/>
      <c r="AD128" s="814"/>
      <c r="AE128" s="815"/>
      <c r="AF128" s="816">
        <v>74512</v>
      </c>
      <c r="AG128" s="814"/>
      <c r="AH128" s="814"/>
      <c r="AI128" s="814"/>
      <c r="AJ128" s="815"/>
      <c r="AK128" s="816">
        <v>79387</v>
      </c>
      <c r="AL128" s="814"/>
      <c r="AM128" s="814"/>
      <c r="AN128" s="814"/>
      <c r="AO128" s="815"/>
      <c r="AP128" s="817"/>
      <c r="AQ128" s="818"/>
      <c r="AR128" s="818"/>
      <c r="AS128" s="818"/>
      <c r="AT128" s="819"/>
      <c r="AU128" s="214"/>
      <c r="AV128" s="214"/>
      <c r="AW128" s="214"/>
      <c r="AX128" s="820" t="s">
        <v>462</v>
      </c>
      <c r="AY128" s="821"/>
      <c r="AZ128" s="821"/>
      <c r="BA128" s="821"/>
      <c r="BB128" s="821"/>
      <c r="BC128" s="821"/>
      <c r="BD128" s="821"/>
      <c r="BE128" s="822"/>
      <c r="BF128" s="799" t="s">
        <v>122</v>
      </c>
      <c r="BG128" s="800"/>
      <c r="BH128" s="800"/>
      <c r="BI128" s="800"/>
      <c r="BJ128" s="800"/>
      <c r="BK128" s="800"/>
      <c r="BL128" s="823"/>
      <c r="BM128" s="799">
        <v>15</v>
      </c>
      <c r="BN128" s="800"/>
      <c r="BO128" s="800"/>
      <c r="BP128" s="800"/>
      <c r="BQ128" s="800"/>
      <c r="BR128" s="800"/>
      <c r="BS128" s="823"/>
      <c r="BT128" s="799">
        <v>20</v>
      </c>
      <c r="BU128" s="800"/>
      <c r="BV128" s="800"/>
      <c r="BW128" s="800"/>
      <c r="BX128" s="800"/>
      <c r="BY128" s="800"/>
      <c r="BZ128" s="801"/>
      <c r="CA128" s="237"/>
      <c r="CB128" s="237"/>
      <c r="CC128" s="237"/>
      <c r="CD128" s="237"/>
      <c r="CE128" s="237"/>
      <c r="CF128" s="237"/>
      <c r="CG128" s="214"/>
      <c r="CH128" s="214"/>
      <c r="CI128" s="214"/>
      <c r="CJ128" s="236"/>
      <c r="CK128" s="870"/>
      <c r="CL128" s="871"/>
      <c r="CM128" s="871"/>
      <c r="CN128" s="871"/>
      <c r="CO128" s="872"/>
      <c r="CP128" s="802" t="s">
        <v>463</v>
      </c>
      <c r="CQ128" s="743"/>
      <c r="CR128" s="743"/>
      <c r="CS128" s="743"/>
      <c r="CT128" s="743"/>
      <c r="CU128" s="743"/>
      <c r="CV128" s="743"/>
      <c r="CW128" s="743"/>
      <c r="CX128" s="743"/>
      <c r="CY128" s="743"/>
      <c r="CZ128" s="743"/>
      <c r="DA128" s="743"/>
      <c r="DB128" s="743"/>
      <c r="DC128" s="743"/>
      <c r="DD128" s="743"/>
      <c r="DE128" s="743"/>
      <c r="DF128" s="744"/>
      <c r="DG128" s="803" t="s">
        <v>122</v>
      </c>
      <c r="DH128" s="804"/>
      <c r="DI128" s="804"/>
      <c r="DJ128" s="804"/>
      <c r="DK128" s="804"/>
      <c r="DL128" s="804" t="s">
        <v>122</v>
      </c>
      <c r="DM128" s="804"/>
      <c r="DN128" s="804"/>
      <c r="DO128" s="804"/>
      <c r="DP128" s="804"/>
      <c r="DQ128" s="804" t="s">
        <v>122</v>
      </c>
      <c r="DR128" s="804"/>
      <c r="DS128" s="804"/>
      <c r="DT128" s="804"/>
      <c r="DU128" s="804"/>
      <c r="DV128" s="805" t="s">
        <v>122</v>
      </c>
      <c r="DW128" s="805"/>
      <c r="DX128" s="805"/>
      <c r="DY128" s="805"/>
      <c r="DZ128" s="806"/>
    </row>
    <row r="129" spans="1:131" s="212" customFormat="1" ht="26.25" customHeight="1" x14ac:dyDescent="0.15">
      <c r="A129" s="787" t="s">
        <v>102</v>
      </c>
      <c r="B129" s="788"/>
      <c r="C129" s="788"/>
      <c r="D129" s="788"/>
      <c r="E129" s="788"/>
      <c r="F129" s="788"/>
      <c r="G129" s="788"/>
      <c r="H129" s="788"/>
      <c r="I129" s="788"/>
      <c r="J129" s="788"/>
      <c r="K129" s="788"/>
      <c r="L129" s="788"/>
      <c r="M129" s="788"/>
      <c r="N129" s="788"/>
      <c r="O129" s="788"/>
      <c r="P129" s="788"/>
      <c r="Q129" s="788"/>
      <c r="R129" s="788"/>
      <c r="S129" s="788"/>
      <c r="T129" s="788"/>
      <c r="U129" s="788"/>
      <c r="V129" s="788"/>
      <c r="W129" s="789" t="s">
        <v>464</v>
      </c>
      <c r="X129" s="790"/>
      <c r="Y129" s="790"/>
      <c r="Z129" s="791"/>
      <c r="AA129" s="792">
        <v>3108344</v>
      </c>
      <c r="AB129" s="793"/>
      <c r="AC129" s="793"/>
      <c r="AD129" s="793"/>
      <c r="AE129" s="794"/>
      <c r="AF129" s="795">
        <v>3029348</v>
      </c>
      <c r="AG129" s="793"/>
      <c r="AH129" s="793"/>
      <c r="AI129" s="793"/>
      <c r="AJ129" s="794"/>
      <c r="AK129" s="795">
        <v>3055900</v>
      </c>
      <c r="AL129" s="793"/>
      <c r="AM129" s="793"/>
      <c r="AN129" s="793"/>
      <c r="AO129" s="794"/>
      <c r="AP129" s="796"/>
      <c r="AQ129" s="797"/>
      <c r="AR129" s="797"/>
      <c r="AS129" s="797"/>
      <c r="AT129" s="798"/>
      <c r="AU129" s="215"/>
      <c r="AV129" s="215"/>
      <c r="AW129" s="215"/>
      <c r="AX129" s="764" t="s">
        <v>465</v>
      </c>
      <c r="AY129" s="765"/>
      <c r="AZ129" s="765"/>
      <c r="BA129" s="765"/>
      <c r="BB129" s="765"/>
      <c r="BC129" s="765"/>
      <c r="BD129" s="765"/>
      <c r="BE129" s="766"/>
      <c r="BF129" s="783" t="s">
        <v>122</v>
      </c>
      <c r="BG129" s="784"/>
      <c r="BH129" s="784"/>
      <c r="BI129" s="784"/>
      <c r="BJ129" s="784"/>
      <c r="BK129" s="784"/>
      <c r="BL129" s="785"/>
      <c r="BM129" s="783">
        <v>20</v>
      </c>
      <c r="BN129" s="784"/>
      <c r="BO129" s="784"/>
      <c r="BP129" s="784"/>
      <c r="BQ129" s="784"/>
      <c r="BR129" s="784"/>
      <c r="BS129" s="785"/>
      <c r="BT129" s="783">
        <v>30</v>
      </c>
      <c r="BU129" s="784"/>
      <c r="BV129" s="784"/>
      <c r="BW129" s="784"/>
      <c r="BX129" s="784"/>
      <c r="BY129" s="784"/>
      <c r="BZ129" s="786"/>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15"/>
      <c r="DQ129" s="215"/>
      <c r="DR129" s="215"/>
      <c r="DS129" s="215"/>
      <c r="DT129" s="215"/>
      <c r="DU129" s="215"/>
      <c r="DV129" s="215"/>
      <c r="DW129" s="215"/>
      <c r="DX129" s="215"/>
      <c r="DY129" s="215"/>
      <c r="DZ129" s="215"/>
    </row>
    <row r="130" spans="1:131" s="212" customFormat="1" ht="26.25" customHeight="1" x14ac:dyDescent="0.15">
      <c r="A130" s="787" t="s">
        <v>466</v>
      </c>
      <c r="B130" s="788"/>
      <c r="C130" s="788"/>
      <c r="D130" s="788"/>
      <c r="E130" s="788"/>
      <c r="F130" s="788"/>
      <c r="G130" s="788"/>
      <c r="H130" s="788"/>
      <c r="I130" s="788"/>
      <c r="J130" s="788"/>
      <c r="K130" s="788"/>
      <c r="L130" s="788"/>
      <c r="M130" s="788"/>
      <c r="N130" s="788"/>
      <c r="O130" s="788"/>
      <c r="P130" s="788"/>
      <c r="Q130" s="788"/>
      <c r="R130" s="788"/>
      <c r="S130" s="788"/>
      <c r="T130" s="788"/>
      <c r="U130" s="788"/>
      <c r="V130" s="788"/>
      <c r="W130" s="789" t="s">
        <v>467</v>
      </c>
      <c r="X130" s="790"/>
      <c r="Y130" s="790"/>
      <c r="Z130" s="791"/>
      <c r="AA130" s="792">
        <v>628750</v>
      </c>
      <c r="AB130" s="793"/>
      <c r="AC130" s="793"/>
      <c r="AD130" s="793"/>
      <c r="AE130" s="794"/>
      <c r="AF130" s="795">
        <v>543747</v>
      </c>
      <c r="AG130" s="793"/>
      <c r="AH130" s="793"/>
      <c r="AI130" s="793"/>
      <c r="AJ130" s="794"/>
      <c r="AK130" s="795">
        <v>496308</v>
      </c>
      <c r="AL130" s="793"/>
      <c r="AM130" s="793"/>
      <c r="AN130" s="793"/>
      <c r="AO130" s="794"/>
      <c r="AP130" s="796"/>
      <c r="AQ130" s="797"/>
      <c r="AR130" s="797"/>
      <c r="AS130" s="797"/>
      <c r="AT130" s="798"/>
      <c r="AU130" s="215"/>
      <c r="AV130" s="215"/>
      <c r="AW130" s="215"/>
      <c r="AX130" s="764" t="s">
        <v>468</v>
      </c>
      <c r="AY130" s="765"/>
      <c r="AZ130" s="765"/>
      <c r="BA130" s="765"/>
      <c r="BB130" s="765"/>
      <c r="BC130" s="765"/>
      <c r="BD130" s="765"/>
      <c r="BE130" s="766"/>
      <c r="BF130" s="767">
        <v>10.9</v>
      </c>
      <c r="BG130" s="768"/>
      <c r="BH130" s="768"/>
      <c r="BI130" s="768"/>
      <c r="BJ130" s="768"/>
      <c r="BK130" s="768"/>
      <c r="BL130" s="769"/>
      <c r="BM130" s="767">
        <v>25</v>
      </c>
      <c r="BN130" s="768"/>
      <c r="BO130" s="768"/>
      <c r="BP130" s="768"/>
      <c r="BQ130" s="768"/>
      <c r="BR130" s="768"/>
      <c r="BS130" s="769"/>
      <c r="BT130" s="767">
        <v>35</v>
      </c>
      <c r="BU130" s="768"/>
      <c r="BV130" s="768"/>
      <c r="BW130" s="768"/>
      <c r="BX130" s="768"/>
      <c r="BY130" s="768"/>
      <c r="BZ130" s="770"/>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15"/>
      <c r="DQ130" s="215"/>
      <c r="DR130" s="215"/>
      <c r="DS130" s="215"/>
      <c r="DT130" s="215"/>
      <c r="DU130" s="215"/>
      <c r="DV130" s="215"/>
      <c r="DW130" s="215"/>
      <c r="DX130" s="215"/>
      <c r="DY130" s="215"/>
      <c r="DZ130" s="215"/>
    </row>
    <row r="131" spans="1:131" s="212" customFormat="1" ht="26.25" customHeight="1" thickBot="1" x14ac:dyDescent="0.2">
      <c r="A131" s="771"/>
      <c r="B131" s="772"/>
      <c r="C131" s="772"/>
      <c r="D131" s="772"/>
      <c r="E131" s="772"/>
      <c r="F131" s="772"/>
      <c r="G131" s="772"/>
      <c r="H131" s="772"/>
      <c r="I131" s="772"/>
      <c r="J131" s="772"/>
      <c r="K131" s="772"/>
      <c r="L131" s="772"/>
      <c r="M131" s="772"/>
      <c r="N131" s="772"/>
      <c r="O131" s="772"/>
      <c r="P131" s="772"/>
      <c r="Q131" s="772"/>
      <c r="R131" s="772"/>
      <c r="S131" s="772"/>
      <c r="T131" s="772"/>
      <c r="U131" s="772"/>
      <c r="V131" s="772"/>
      <c r="W131" s="773" t="s">
        <v>469</v>
      </c>
      <c r="X131" s="774"/>
      <c r="Y131" s="774"/>
      <c r="Z131" s="775"/>
      <c r="AA131" s="776">
        <v>2479594</v>
      </c>
      <c r="AB131" s="777"/>
      <c r="AC131" s="777"/>
      <c r="AD131" s="777"/>
      <c r="AE131" s="778"/>
      <c r="AF131" s="779">
        <v>2485601</v>
      </c>
      <c r="AG131" s="777"/>
      <c r="AH131" s="777"/>
      <c r="AI131" s="777"/>
      <c r="AJ131" s="778"/>
      <c r="AK131" s="779">
        <v>2559592</v>
      </c>
      <c r="AL131" s="777"/>
      <c r="AM131" s="777"/>
      <c r="AN131" s="777"/>
      <c r="AO131" s="778"/>
      <c r="AP131" s="780"/>
      <c r="AQ131" s="781"/>
      <c r="AR131" s="781"/>
      <c r="AS131" s="781"/>
      <c r="AT131" s="782"/>
      <c r="AU131" s="215"/>
      <c r="AV131" s="215"/>
      <c r="AW131" s="215"/>
      <c r="AX131" s="742" t="s">
        <v>470</v>
      </c>
      <c r="AY131" s="743"/>
      <c r="AZ131" s="743"/>
      <c r="BA131" s="743"/>
      <c r="BB131" s="743"/>
      <c r="BC131" s="743"/>
      <c r="BD131" s="743"/>
      <c r="BE131" s="744"/>
      <c r="BF131" s="745">
        <v>28.3</v>
      </c>
      <c r="BG131" s="746"/>
      <c r="BH131" s="746"/>
      <c r="BI131" s="746"/>
      <c r="BJ131" s="746"/>
      <c r="BK131" s="746"/>
      <c r="BL131" s="747"/>
      <c r="BM131" s="745">
        <v>350</v>
      </c>
      <c r="BN131" s="746"/>
      <c r="BO131" s="746"/>
      <c r="BP131" s="746"/>
      <c r="BQ131" s="746"/>
      <c r="BR131" s="746"/>
      <c r="BS131" s="747"/>
      <c r="BT131" s="748"/>
      <c r="BU131" s="749"/>
      <c r="BV131" s="749"/>
      <c r="BW131" s="749"/>
      <c r="BX131" s="749"/>
      <c r="BY131" s="749"/>
      <c r="BZ131" s="750"/>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15"/>
      <c r="DQ131" s="215"/>
      <c r="DR131" s="215"/>
      <c r="DS131" s="215"/>
      <c r="DT131" s="215"/>
      <c r="DU131" s="215"/>
      <c r="DV131" s="215"/>
      <c r="DW131" s="215"/>
      <c r="DX131" s="215"/>
      <c r="DY131" s="215"/>
      <c r="DZ131" s="215"/>
    </row>
    <row r="132" spans="1:131" s="212" customFormat="1" ht="26.25" customHeight="1" x14ac:dyDescent="0.15">
      <c r="A132" s="751" t="s">
        <v>471</v>
      </c>
      <c r="B132" s="752"/>
      <c r="C132" s="752"/>
      <c r="D132" s="752"/>
      <c r="E132" s="752"/>
      <c r="F132" s="752"/>
      <c r="G132" s="752"/>
      <c r="H132" s="752"/>
      <c r="I132" s="752"/>
      <c r="J132" s="752"/>
      <c r="K132" s="752"/>
      <c r="L132" s="752"/>
      <c r="M132" s="752"/>
      <c r="N132" s="752"/>
      <c r="O132" s="752"/>
      <c r="P132" s="752"/>
      <c r="Q132" s="752"/>
      <c r="R132" s="752"/>
      <c r="S132" s="752"/>
      <c r="T132" s="752"/>
      <c r="U132" s="752"/>
      <c r="V132" s="755" t="s">
        <v>472</v>
      </c>
      <c r="W132" s="755"/>
      <c r="X132" s="755"/>
      <c r="Y132" s="755"/>
      <c r="Z132" s="756"/>
      <c r="AA132" s="757">
        <v>10.42235</v>
      </c>
      <c r="AB132" s="758"/>
      <c r="AC132" s="758"/>
      <c r="AD132" s="758"/>
      <c r="AE132" s="759"/>
      <c r="AF132" s="760">
        <v>13.45228</v>
      </c>
      <c r="AG132" s="758"/>
      <c r="AH132" s="758"/>
      <c r="AI132" s="758"/>
      <c r="AJ132" s="759"/>
      <c r="AK132" s="760">
        <v>9.0347989999999996</v>
      </c>
      <c r="AL132" s="758"/>
      <c r="AM132" s="758"/>
      <c r="AN132" s="758"/>
      <c r="AO132" s="759"/>
      <c r="AP132" s="761"/>
      <c r="AQ132" s="762"/>
      <c r="AR132" s="762"/>
      <c r="AS132" s="762"/>
      <c r="AT132" s="763"/>
      <c r="AU132" s="239"/>
      <c r="AV132" s="215"/>
      <c r="AW132" s="215"/>
      <c r="AX132" s="215"/>
      <c r="AY132" s="215"/>
      <c r="AZ132" s="215"/>
      <c r="BA132" s="215"/>
      <c r="BB132" s="215"/>
      <c r="BC132" s="215"/>
      <c r="BD132" s="215"/>
      <c r="BE132" s="215"/>
      <c r="BF132" s="215"/>
      <c r="BG132" s="215"/>
      <c r="BH132" s="215"/>
      <c r="BI132" s="215"/>
      <c r="BJ132" s="215"/>
      <c r="BK132" s="215"/>
      <c r="BL132" s="215"/>
      <c r="BM132" s="215"/>
      <c r="BN132" s="215"/>
      <c r="BO132" s="215"/>
      <c r="BP132" s="215"/>
      <c r="BQ132" s="215"/>
      <c r="BR132" s="215"/>
      <c r="BS132" s="216"/>
      <c r="BT132" s="215"/>
      <c r="BU132" s="215"/>
      <c r="BV132" s="215"/>
      <c r="BW132" s="215"/>
      <c r="BX132" s="215"/>
      <c r="BY132" s="215"/>
      <c r="BZ132" s="215"/>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5"/>
      <c r="DQ132" s="215"/>
      <c r="DR132" s="215"/>
      <c r="DS132" s="215"/>
      <c r="DT132" s="215"/>
      <c r="DU132" s="215"/>
      <c r="DV132" s="215"/>
      <c r="DW132" s="215"/>
      <c r="DX132" s="215"/>
      <c r="DY132" s="215"/>
      <c r="DZ132" s="215"/>
    </row>
    <row r="133" spans="1:131" s="212" customFormat="1" ht="26.25" customHeight="1" thickBot="1" x14ac:dyDescent="0.2">
      <c r="A133" s="753"/>
      <c r="B133" s="754"/>
      <c r="C133" s="754"/>
      <c r="D133" s="754"/>
      <c r="E133" s="754"/>
      <c r="F133" s="754"/>
      <c r="G133" s="754"/>
      <c r="H133" s="754"/>
      <c r="I133" s="754"/>
      <c r="J133" s="754"/>
      <c r="K133" s="754"/>
      <c r="L133" s="754"/>
      <c r="M133" s="754"/>
      <c r="N133" s="754"/>
      <c r="O133" s="754"/>
      <c r="P133" s="754"/>
      <c r="Q133" s="754"/>
      <c r="R133" s="754"/>
      <c r="S133" s="754"/>
      <c r="T133" s="754"/>
      <c r="U133" s="754"/>
      <c r="V133" s="734" t="s">
        <v>473</v>
      </c>
      <c r="W133" s="734"/>
      <c r="X133" s="734"/>
      <c r="Y133" s="734"/>
      <c r="Z133" s="735"/>
      <c r="AA133" s="736">
        <v>11.1</v>
      </c>
      <c r="AB133" s="737"/>
      <c r="AC133" s="737"/>
      <c r="AD133" s="737"/>
      <c r="AE133" s="738"/>
      <c r="AF133" s="736">
        <v>11.6</v>
      </c>
      <c r="AG133" s="737"/>
      <c r="AH133" s="737"/>
      <c r="AI133" s="737"/>
      <c r="AJ133" s="738"/>
      <c r="AK133" s="736">
        <v>10.9</v>
      </c>
      <c r="AL133" s="737"/>
      <c r="AM133" s="737"/>
      <c r="AN133" s="737"/>
      <c r="AO133" s="738"/>
      <c r="AP133" s="739"/>
      <c r="AQ133" s="740"/>
      <c r="AR133" s="740"/>
      <c r="AS133" s="740"/>
      <c r="AT133" s="741"/>
      <c r="AU133" s="215"/>
      <c r="AV133" s="215"/>
      <c r="AW133" s="215"/>
      <c r="AX133" s="215"/>
      <c r="AY133" s="215"/>
      <c r="AZ133" s="215"/>
      <c r="BA133" s="215"/>
      <c r="BB133" s="215"/>
      <c r="BC133" s="215"/>
      <c r="BD133" s="215"/>
      <c r="BE133" s="215"/>
      <c r="BF133" s="215"/>
      <c r="BG133" s="215"/>
      <c r="BH133" s="215"/>
      <c r="BI133" s="215"/>
      <c r="BJ133" s="215"/>
      <c r="BK133" s="215"/>
      <c r="BL133" s="215"/>
      <c r="BM133" s="215"/>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5"/>
      <c r="DQ133" s="215"/>
      <c r="DR133" s="215"/>
      <c r="DS133" s="215"/>
      <c r="DT133" s="215"/>
      <c r="DU133" s="215"/>
      <c r="DV133" s="215"/>
      <c r="DW133" s="215"/>
      <c r="DX133" s="215"/>
      <c r="DY133" s="215"/>
      <c r="DZ133" s="215"/>
    </row>
    <row r="134" spans="1:131" ht="11.25" customHeight="1" x14ac:dyDescent="0.15">
      <c r="A134" s="24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15"/>
      <c r="AV134" s="215"/>
      <c r="AW134" s="215"/>
      <c r="AX134" s="215"/>
      <c r="AY134" s="215"/>
      <c r="AZ134" s="215"/>
      <c r="BA134" s="215"/>
      <c r="BB134" s="215"/>
      <c r="BC134" s="215"/>
      <c r="BD134" s="215"/>
      <c r="BE134" s="215"/>
      <c r="BF134" s="215"/>
      <c r="BG134" s="215"/>
      <c r="BH134" s="215"/>
      <c r="BI134" s="215"/>
      <c r="BJ134" s="215"/>
      <c r="BK134" s="215"/>
      <c r="BL134" s="215"/>
      <c r="BM134" s="215"/>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5"/>
      <c r="DQ134" s="215"/>
      <c r="DR134" s="215"/>
      <c r="DS134" s="215"/>
      <c r="DT134" s="215"/>
      <c r="DU134" s="215"/>
      <c r="DV134" s="215"/>
      <c r="DW134" s="215"/>
      <c r="DX134" s="215"/>
      <c r="DY134" s="215"/>
      <c r="DZ134" s="215"/>
      <c r="EA134" s="212"/>
    </row>
    <row r="135" spans="1:131" ht="14.25" hidden="1" x14ac:dyDescent="0.15">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row>
  </sheetData>
  <sheetProtection algorithmName="SHA-512" hashValue="99f8J13qWZHuFU1fExdeJ/btkjD60XwmRqgRRXYCEYe/QYG/y5fFFjw4/9bRbC4//sq1MEHTBdyk+OtybPSEPg==" saltValue="I+IO2g2dWHd4pEkbUergpA=="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topLeftCell="W1" zoomScale="85" zoomScaleNormal="85" zoomScaleSheetLayoutView="85" workbookViewId="0">
      <selection activeCell="CS51" sqref="CS51"/>
    </sheetView>
  </sheetViews>
  <sheetFormatPr defaultColWidth="0" defaultRowHeight="13.5" customHeight="1" zeroHeight="1" x14ac:dyDescent="0.15"/>
  <cols>
    <col min="1" max="120" width="2.75" style="242" customWidth="1"/>
    <col min="121" max="121" width="0" style="241" hidden="1" customWidth="1"/>
    <col min="122" max="16384" width="9" style="241" hidden="1"/>
  </cols>
  <sheetData>
    <row r="1" spans="1:120"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1"/>
    </row>
    <row r="17" spans="119:120" x14ac:dyDescent="0.15">
      <c r="DP17" s="241"/>
    </row>
    <row r="18" spans="119:120" x14ac:dyDescent="0.15"/>
    <row r="19" spans="119:120" x14ac:dyDescent="0.15"/>
    <row r="20" spans="119:120" x14ac:dyDescent="0.15">
      <c r="DO20" s="241"/>
      <c r="DP20" s="241"/>
    </row>
    <row r="21" spans="119:120" x14ac:dyDescent="0.15">
      <c r="DP21" s="241"/>
    </row>
    <row r="22" spans="119:120" x14ac:dyDescent="0.15"/>
    <row r="23" spans="119:120" x14ac:dyDescent="0.15">
      <c r="DO23" s="241"/>
      <c r="DP23" s="241"/>
    </row>
    <row r="24" spans="119:120" x14ac:dyDescent="0.15">
      <c r="DP24" s="241"/>
    </row>
    <row r="25" spans="119:120" x14ac:dyDescent="0.15">
      <c r="DP25" s="241"/>
    </row>
    <row r="26" spans="119:120" x14ac:dyDescent="0.15">
      <c r="DO26" s="241"/>
      <c r="DP26" s="241"/>
    </row>
    <row r="27" spans="119:120" x14ac:dyDescent="0.15"/>
    <row r="28" spans="119:120" x14ac:dyDescent="0.15">
      <c r="DO28" s="241"/>
      <c r="DP28" s="241"/>
    </row>
    <row r="29" spans="119:120" x14ac:dyDescent="0.15">
      <c r="DP29" s="241"/>
    </row>
    <row r="30" spans="119:120" x14ac:dyDescent="0.15"/>
    <row r="31" spans="119:120" x14ac:dyDescent="0.15">
      <c r="DO31" s="241"/>
      <c r="DP31" s="241"/>
    </row>
    <row r="32" spans="119:120" x14ac:dyDescent="0.15"/>
    <row r="33" spans="98:120" x14ac:dyDescent="0.15">
      <c r="DO33" s="241"/>
      <c r="DP33" s="241"/>
    </row>
    <row r="34" spans="98:120" x14ac:dyDescent="0.15">
      <c r="DM34" s="241"/>
    </row>
    <row r="35" spans="98:120" x14ac:dyDescent="0.15">
      <c r="CT35" s="241"/>
      <c r="CU35" s="241"/>
      <c r="CV35" s="241"/>
      <c r="CY35" s="241"/>
      <c r="CZ35" s="241"/>
      <c r="DA35" s="241"/>
      <c r="DD35" s="241"/>
      <c r="DE35" s="241"/>
      <c r="DF35" s="241"/>
      <c r="DI35" s="241"/>
      <c r="DJ35" s="241"/>
      <c r="DK35" s="241"/>
      <c r="DM35" s="241"/>
      <c r="DN35" s="241"/>
      <c r="DO35" s="241"/>
      <c r="DP35" s="241"/>
    </row>
    <row r="36" spans="98:120" x14ac:dyDescent="0.15"/>
    <row r="37" spans="98:120" x14ac:dyDescent="0.15">
      <c r="CW37" s="241"/>
      <c r="DB37" s="241"/>
      <c r="DG37" s="241"/>
      <c r="DL37" s="241"/>
      <c r="DP37" s="241"/>
    </row>
    <row r="38" spans="98:120" x14ac:dyDescent="0.15">
      <c r="CT38" s="241"/>
      <c r="CU38" s="241"/>
      <c r="CV38" s="241"/>
      <c r="CW38" s="241"/>
      <c r="CY38" s="241"/>
      <c r="CZ38" s="241"/>
      <c r="DA38" s="241"/>
      <c r="DB38" s="241"/>
      <c r="DD38" s="241"/>
      <c r="DE38" s="241"/>
      <c r="DF38" s="241"/>
      <c r="DG38" s="241"/>
      <c r="DI38" s="241"/>
      <c r="DJ38" s="241"/>
      <c r="DK38" s="241"/>
      <c r="DL38" s="241"/>
      <c r="DN38" s="241"/>
      <c r="DO38" s="241"/>
      <c r="DP38" s="24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1"/>
      <c r="DO49" s="241"/>
      <c r="DP49" s="24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1"/>
      <c r="CS63" s="241"/>
      <c r="CX63" s="241"/>
      <c r="DC63" s="241"/>
      <c r="DH63" s="241"/>
    </row>
    <row r="64" spans="22:120" x14ac:dyDescent="0.15">
      <c r="V64" s="241"/>
    </row>
    <row r="65" spans="15:120" x14ac:dyDescent="0.15">
      <c r="X65" s="241"/>
      <c r="Z65" s="241"/>
      <c r="AA65" s="241"/>
      <c r="AB65" s="241"/>
      <c r="AC65" s="241"/>
      <c r="AD65" s="241"/>
      <c r="AE65" s="241"/>
      <c r="AF65" s="241"/>
      <c r="AG65" s="241"/>
      <c r="AH65" s="241"/>
      <c r="AI65" s="241"/>
      <c r="AJ65" s="241"/>
      <c r="AK65" s="241"/>
      <c r="AL65" s="241"/>
      <c r="AM65" s="241"/>
      <c r="AN65" s="241"/>
      <c r="AO65" s="241"/>
      <c r="AP65" s="241"/>
      <c r="AQ65" s="241"/>
      <c r="AR65" s="241"/>
      <c r="AS65" s="241"/>
      <c r="AT65" s="241"/>
      <c r="AU65" s="241"/>
      <c r="AV65" s="241"/>
      <c r="AW65" s="241"/>
      <c r="AX65" s="241"/>
      <c r="AY65" s="241"/>
      <c r="AZ65" s="241"/>
      <c r="BA65" s="241"/>
      <c r="BB65" s="241"/>
      <c r="BC65" s="241"/>
      <c r="BD65" s="241"/>
      <c r="BE65" s="241"/>
      <c r="BF65" s="241"/>
      <c r="BG65" s="241"/>
      <c r="BH65" s="241"/>
      <c r="BI65" s="241"/>
      <c r="BJ65" s="241"/>
      <c r="BK65" s="241"/>
      <c r="BL65" s="241"/>
      <c r="BM65" s="241"/>
      <c r="BN65" s="241"/>
      <c r="BO65" s="241"/>
      <c r="BP65" s="241"/>
      <c r="BQ65" s="241"/>
      <c r="BR65" s="241"/>
      <c r="BS65" s="241"/>
      <c r="BT65" s="241"/>
      <c r="BU65" s="241"/>
      <c r="BV65" s="241"/>
      <c r="BW65" s="241"/>
      <c r="BX65" s="241"/>
      <c r="BY65" s="241"/>
      <c r="BZ65" s="241"/>
      <c r="CA65" s="241"/>
      <c r="CB65" s="241"/>
      <c r="CC65" s="241"/>
      <c r="CD65" s="241"/>
      <c r="CE65" s="241"/>
      <c r="CF65" s="241"/>
      <c r="CG65" s="241"/>
      <c r="CH65" s="241"/>
      <c r="CI65" s="241"/>
      <c r="CJ65" s="241"/>
      <c r="CK65" s="241"/>
      <c r="CL65" s="241"/>
      <c r="CM65" s="241"/>
      <c r="CN65" s="241"/>
      <c r="CO65" s="241"/>
      <c r="CP65" s="241"/>
      <c r="CQ65" s="241"/>
      <c r="CR65" s="241"/>
      <c r="CU65" s="241"/>
      <c r="CZ65" s="241"/>
      <c r="DE65" s="241"/>
      <c r="DJ65" s="241"/>
    </row>
    <row r="66" spans="15:120" x14ac:dyDescent="0.15">
      <c r="Q66" s="241"/>
      <c r="S66" s="241"/>
      <c r="U66" s="241"/>
      <c r="DM66" s="241"/>
    </row>
    <row r="67" spans="15:120" x14ac:dyDescent="0.15">
      <c r="O67" s="241"/>
      <c r="P67" s="241"/>
      <c r="R67" s="241"/>
      <c r="T67" s="241"/>
      <c r="Y67" s="241"/>
      <c r="CT67" s="241"/>
      <c r="CV67" s="241"/>
      <c r="CW67" s="241"/>
      <c r="CY67" s="241"/>
      <c r="DA67" s="241"/>
      <c r="DB67" s="241"/>
      <c r="DD67" s="241"/>
      <c r="DF67" s="241"/>
      <c r="DG67" s="241"/>
      <c r="DI67" s="241"/>
      <c r="DK67" s="241"/>
      <c r="DL67" s="241"/>
      <c r="DN67" s="241"/>
      <c r="DO67" s="241"/>
      <c r="DP67" s="241"/>
    </row>
    <row r="68" spans="15:120" x14ac:dyDescent="0.15"/>
    <row r="69" spans="15:120" x14ac:dyDescent="0.15"/>
    <row r="70" spans="15:120" x14ac:dyDescent="0.15"/>
    <row r="71" spans="15:120" x14ac:dyDescent="0.15"/>
    <row r="72" spans="15:120" x14ac:dyDescent="0.15">
      <c r="DP72" s="241"/>
    </row>
    <row r="73" spans="15:120" x14ac:dyDescent="0.15">
      <c r="DP73" s="24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1"/>
      <c r="CX96" s="241"/>
      <c r="DC96" s="241"/>
      <c r="DH96" s="241"/>
    </row>
    <row r="97" spans="24:120" x14ac:dyDescent="0.15">
      <c r="CS97" s="241"/>
      <c r="CX97" s="241"/>
      <c r="DC97" s="241"/>
      <c r="DH97" s="241"/>
      <c r="DP97" s="242" t="s">
        <v>474</v>
      </c>
    </row>
    <row r="98" spans="24:120" hidden="1" x14ac:dyDescent="0.15">
      <c r="CS98" s="241"/>
      <c r="CX98" s="241"/>
      <c r="DC98" s="241"/>
      <c r="DH98" s="241"/>
    </row>
    <row r="99" spans="24:120" hidden="1" x14ac:dyDescent="0.15">
      <c r="CS99" s="241"/>
      <c r="CX99" s="241"/>
      <c r="DC99" s="241"/>
      <c r="DH99" s="241"/>
    </row>
    <row r="101" spans="24:120" ht="12" hidden="1" customHeight="1" x14ac:dyDescent="0.15">
      <c r="X101" s="241"/>
      <c r="Y101" s="241"/>
      <c r="Z101" s="241"/>
      <c r="AA101" s="241"/>
      <c r="AB101" s="241"/>
      <c r="AC101" s="241"/>
      <c r="AD101" s="241"/>
      <c r="AE101" s="241"/>
      <c r="AF101" s="241"/>
      <c r="AG101" s="241"/>
      <c r="AH101" s="241"/>
      <c r="AI101" s="241"/>
      <c r="AJ101" s="241"/>
      <c r="AK101" s="241"/>
      <c r="AL101" s="241"/>
      <c r="AM101" s="241"/>
      <c r="AN101" s="241"/>
      <c r="AO101" s="241"/>
      <c r="AP101" s="241"/>
      <c r="AQ101" s="241"/>
      <c r="AR101" s="241"/>
      <c r="AS101" s="241"/>
      <c r="AT101" s="241"/>
      <c r="AU101" s="241"/>
      <c r="AV101" s="241"/>
      <c r="AW101" s="241"/>
      <c r="AX101" s="241"/>
      <c r="AY101" s="241"/>
      <c r="AZ101" s="241"/>
      <c r="BA101" s="241"/>
      <c r="BB101" s="241"/>
      <c r="BC101" s="241"/>
      <c r="BD101" s="241"/>
      <c r="BE101" s="241"/>
      <c r="BF101" s="241"/>
      <c r="BG101" s="241"/>
      <c r="BH101" s="241"/>
      <c r="BI101" s="241"/>
      <c r="BJ101" s="241"/>
      <c r="BK101" s="241"/>
      <c r="BL101" s="241"/>
      <c r="BM101" s="241"/>
      <c r="BN101" s="241"/>
      <c r="BO101" s="241"/>
      <c r="BP101" s="241"/>
      <c r="BQ101" s="241"/>
      <c r="BR101" s="241"/>
      <c r="BS101" s="241"/>
      <c r="BT101" s="241"/>
      <c r="BU101" s="241"/>
      <c r="BV101" s="241"/>
      <c r="BW101" s="241"/>
      <c r="BX101" s="241"/>
      <c r="BY101" s="241"/>
      <c r="BZ101" s="241"/>
      <c r="CA101" s="241"/>
      <c r="CB101" s="241"/>
      <c r="CC101" s="241"/>
      <c r="CD101" s="241"/>
      <c r="CE101" s="241"/>
      <c r="CF101" s="241"/>
      <c r="CG101" s="241"/>
      <c r="CH101" s="241"/>
      <c r="CI101" s="241"/>
      <c r="CJ101" s="241"/>
      <c r="CK101" s="241"/>
      <c r="CL101" s="241"/>
      <c r="CM101" s="241"/>
      <c r="CN101" s="241"/>
      <c r="CO101" s="241"/>
      <c r="CP101" s="241"/>
      <c r="CQ101" s="241"/>
      <c r="CR101" s="241"/>
      <c r="CU101" s="241"/>
      <c r="CZ101" s="241"/>
      <c r="DE101" s="241"/>
      <c r="DJ101" s="241"/>
    </row>
    <row r="102" spans="24:120" ht="1.5" hidden="1" customHeight="1" x14ac:dyDescent="0.15">
      <c r="CU102" s="241"/>
      <c r="CZ102" s="241"/>
      <c r="DE102" s="241"/>
      <c r="DJ102" s="241"/>
      <c r="DM102" s="241"/>
    </row>
    <row r="103" spans="24:120" hidden="1" x14ac:dyDescent="0.15">
      <c r="CT103" s="241"/>
      <c r="CV103" s="241"/>
      <c r="CW103" s="241"/>
      <c r="CY103" s="241"/>
      <c r="DA103" s="241"/>
      <c r="DB103" s="241"/>
      <c r="DD103" s="241"/>
      <c r="DF103" s="241"/>
      <c r="DG103" s="241"/>
      <c r="DI103" s="241"/>
      <c r="DK103" s="241"/>
      <c r="DL103" s="241"/>
      <c r="DM103" s="241"/>
      <c r="DN103" s="241"/>
      <c r="DO103" s="241"/>
      <c r="DP103" s="241"/>
    </row>
    <row r="104" spans="24:120" hidden="1" x14ac:dyDescent="0.15">
      <c r="CV104" s="241"/>
      <c r="CW104" s="241"/>
      <c r="DA104" s="241"/>
      <c r="DB104" s="241"/>
      <c r="DF104" s="241"/>
      <c r="DG104" s="241"/>
      <c r="DK104" s="241"/>
      <c r="DL104" s="241"/>
      <c r="DN104" s="241"/>
      <c r="DO104" s="241"/>
      <c r="DP104" s="241"/>
    </row>
    <row r="105" spans="24:120" ht="12.75" hidden="1" customHeight="1" x14ac:dyDescent="0.15"/>
  </sheetData>
  <sheetProtection algorithmName="SHA-512" hashValue="eGv9gJ9vnwxHm74PwmJGfyPX1v+F8L8/ovY4SNChfhASMmg7OMj0YJFqHWjQ480uvQsGkKqg7aDRD0HvF8HVZQ==" saltValue="TzWTr/TMl53Vg2r8KLqet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topLeftCell="A7" zoomScaleNormal="100" zoomScaleSheetLayoutView="55" workbookViewId="0"/>
  </sheetViews>
  <sheetFormatPr defaultColWidth="0" defaultRowHeight="13.5" customHeight="1" zeroHeight="1" x14ac:dyDescent="0.15"/>
  <cols>
    <col min="1" max="116" width="2.625" style="242" customWidth="1"/>
    <col min="117" max="16384" width="9" style="241" hidden="1"/>
  </cols>
  <sheetData>
    <row r="1" spans="2:116"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row>
    <row r="2" spans="2:116" x14ac:dyDescent="0.15"/>
    <row r="3" spans="2:116" x14ac:dyDescent="0.15"/>
    <row r="4" spans="2:116" x14ac:dyDescent="0.15">
      <c r="R4" s="241"/>
      <c r="S4" s="241"/>
      <c r="T4" s="241"/>
      <c r="U4" s="241"/>
      <c r="V4" s="241"/>
      <c r="W4" s="241"/>
      <c r="X4" s="241"/>
      <c r="Y4" s="241"/>
      <c r="Z4" s="241"/>
      <c r="AA4" s="241"/>
      <c r="AB4" s="241"/>
      <c r="AC4" s="241"/>
      <c r="AD4" s="241"/>
      <c r="AE4" s="241"/>
      <c r="AF4" s="241"/>
      <c r="AG4" s="241"/>
      <c r="AH4" s="241"/>
      <c r="AI4" s="241"/>
      <c r="AJ4" s="241"/>
      <c r="AK4" s="241"/>
      <c r="AL4" s="241"/>
      <c r="AM4" s="241"/>
      <c r="AN4" s="241"/>
      <c r="AO4" s="241"/>
      <c r="AP4" s="241"/>
      <c r="AQ4" s="241"/>
      <c r="AR4" s="241"/>
      <c r="AS4" s="241"/>
      <c r="AT4" s="241"/>
      <c r="AU4" s="241"/>
      <c r="AV4" s="241"/>
      <c r="AW4" s="241"/>
      <c r="AX4" s="241"/>
      <c r="AY4" s="241"/>
      <c r="AZ4" s="241"/>
      <c r="BA4" s="241"/>
      <c r="BB4" s="241"/>
      <c r="BC4" s="241"/>
      <c r="BD4" s="241"/>
      <c r="BE4" s="241"/>
      <c r="BF4" s="241"/>
      <c r="BG4" s="241"/>
      <c r="BH4" s="241"/>
      <c r="BI4" s="241"/>
      <c r="BJ4" s="241"/>
      <c r="BK4" s="241"/>
      <c r="BL4" s="241"/>
      <c r="BM4" s="241"/>
      <c r="BN4" s="241"/>
      <c r="BO4" s="241"/>
      <c r="BP4" s="241"/>
      <c r="BQ4" s="241"/>
      <c r="BR4" s="241"/>
      <c r="BS4" s="241"/>
      <c r="BT4" s="241"/>
      <c r="BU4" s="241"/>
      <c r="BV4" s="241"/>
      <c r="BW4" s="241"/>
      <c r="BX4" s="241"/>
      <c r="BY4" s="241"/>
      <c r="BZ4" s="241"/>
      <c r="CA4" s="241"/>
      <c r="CB4" s="241"/>
      <c r="CC4" s="241"/>
      <c r="CD4" s="241"/>
      <c r="CE4" s="241"/>
      <c r="CF4" s="241"/>
      <c r="CG4" s="241"/>
      <c r="CH4" s="241"/>
      <c r="CI4" s="241"/>
      <c r="CJ4" s="241"/>
      <c r="CK4" s="241"/>
      <c r="CL4" s="241"/>
      <c r="CM4" s="241"/>
      <c r="CN4" s="241"/>
      <c r="CO4" s="241"/>
      <c r="CP4" s="241"/>
      <c r="CQ4" s="241"/>
      <c r="CR4" s="241"/>
      <c r="CS4" s="241"/>
      <c r="CT4" s="241"/>
      <c r="CU4" s="241"/>
      <c r="CV4" s="241"/>
      <c r="CW4" s="241"/>
      <c r="CX4" s="241"/>
      <c r="CY4" s="241"/>
      <c r="CZ4" s="241"/>
      <c r="DA4" s="241"/>
      <c r="DB4" s="241"/>
      <c r="DC4" s="241"/>
      <c r="DD4" s="241"/>
      <c r="DE4" s="241"/>
      <c r="DF4" s="241"/>
      <c r="DG4" s="241"/>
      <c r="DH4" s="241"/>
      <c r="DI4" s="241"/>
      <c r="DJ4" s="241"/>
      <c r="DK4" s="241"/>
      <c r="DL4" s="241"/>
    </row>
    <row r="5" spans="2:116" x14ac:dyDescent="0.15">
      <c r="R5" s="241"/>
      <c r="S5" s="241"/>
      <c r="T5" s="241"/>
      <c r="U5" s="241"/>
      <c r="V5" s="241"/>
      <c r="W5" s="241"/>
      <c r="X5" s="241"/>
      <c r="Y5" s="241"/>
      <c r="Z5" s="241"/>
      <c r="AA5" s="241"/>
      <c r="AB5" s="241"/>
      <c r="AC5" s="241"/>
      <c r="AD5" s="241"/>
      <c r="AE5" s="241"/>
      <c r="AF5" s="241"/>
      <c r="AG5" s="241"/>
      <c r="AH5" s="241"/>
      <c r="AI5" s="241"/>
      <c r="AJ5" s="241"/>
      <c r="AK5" s="241"/>
      <c r="AL5" s="241"/>
      <c r="AM5" s="241"/>
      <c r="AN5" s="241"/>
      <c r="AO5" s="241"/>
      <c r="AP5" s="241"/>
      <c r="AQ5" s="241"/>
      <c r="AR5" s="241"/>
      <c r="AS5" s="241"/>
      <c r="AT5" s="241"/>
      <c r="AU5" s="241"/>
      <c r="AV5" s="241"/>
      <c r="AW5" s="241"/>
      <c r="AX5" s="241"/>
      <c r="AY5" s="241"/>
      <c r="AZ5" s="241"/>
      <c r="BA5" s="241"/>
      <c r="BB5" s="241"/>
      <c r="BC5" s="241"/>
      <c r="BD5" s="241"/>
      <c r="BE5" s="241"/>
      <c r="BF5" s="241"/>
      <c r="BG5" s="241"/>
      <c r="BH5" s="241"/>
      <c r="BI5" s="241"/>
      <c r="BJ5" s="241"/>
      <c r="BK5" s="241"/>
      <c r="BL5" s="241"/>
      <c r="BM5" s="241"/>
      <c r="BN5" s="241"/>
      <c r="BO5" s="241"/>
      <c r="BP5" s="241"/>
      <c r="BQ5" s="241"/>
      <c r="BR5" s="241"/>
      <c r="BS5" s="241"/>
      <c r="BT5" s="241"/>
      <c r="BU5" s="241"/>
      <c r="BV5" s="241"/>
      <c r="BW5" s="241"/>
      <c r="BX5" s="241"/>
      <c r="BY5" s="241"/>
      <c r="BZ5" s="241"/>
      <c r="CA5" s="241"/>
      <c r="CB5" s="241"/>
      <c r="CC5" s="241"/>
      <c r="CD5" s="241"/>
      <c r="CE5" s="241"/>
      <c r="CF5" s="241"/>
      <c r="CG5" s="241"/>
      <c r="CH5" s="241"/>
      <c r="CI5" s="241"/>
      <c r="CJ5" s="241"/>
      <c r="CK5" s="241"/>
      <c r="CL5" s="241"/>
      <c r="CM5" s="241"/>
      <c r="CN5" s="241"/>
      <c r="CO5" s="241"/>
      <c r="CP5" s="241"/>
      <c r="CQ5" s="241"/>
      <c r="CR5" s="241"/>
      <c r="CS5" s="241"/>
      <c r="CT5" s="241"/>
      <c r="CU5" s="241"/>
      <c r="CV5" s="241"/>
      <c r="CW5" s="241"/>
      <c r="CX5" s="241"/>
      <c r="CY5" s="241"/>
      <c r="CZ5" s="241"/>
      <c r="DA5" s="241"/>
      <c r="DB5" s="241"/>
      <c r="DC5" s="241"/>
      <c r="DD5" s="241"/>
      <c r="DE5" s="241"/>
      <c r="DF5" s="241"/>
      <c r="DG5" s="241"/>
      <c r="DH5" s="241"/>
      <c r="DI5" s="241"/>
      <c r="DJ5" s="241"/>
      <c r="DK5" s="241"/>
      <c r="DL5" s="24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c r="AX18" s="241"/>
      <c r="AY18" s="241"/>
      <c r="AZ18" s="241"/>
      <c r="BA18" s="241"/>
      <c r="BB18" s="241"/>
      <c r="BC18" s="241"/>
      <c r="BD18" s="241"/>
      <c r="BE18" s="241"/>
      <c r="BF18" s="241"/>
      <c r="BG18" s="241"/>
      <c r="BH18" s="241"/>
      <c r="BI18" s="241"/>
      <c r="BJ18" s="241"/>
      <c r="BK18" s="241"/>
      <c r="BL18" s="241"/>
      <c r="BM18" s="241"/>
      <c r="BN18" s="241"/>
      <c r="BO18" s="241"/>
      <c r="BP18" s="241"/>
      <c r="BQ18" s="241"/>
      <c r="BR18" s="241"/>
      <c r="BS18" s="241"/>
      <c r="BT18" s="241"/>
      <c r="BU18" s="241"/>
      <c r="BV18" s="241"/>
      <c r="BW18" s="241"/>
      <c r="BX18" s="241"/>
      <c r="BY18" s="241"/>
      <c r="BZ18" s="241"/>
      <c r="CA18" s="241"/>
      <c r="CB18" s="241"/>
      <c r="CC18" s="241"/>
      <c r="CD18" s="241"/>
      <c r="CE18" s="241"/>
      <c r="CF18" s="241"/>
      <c r="CG18" s="241"/>
      <c r="CH18" s="241"/>
      <c r="CI18" s="241"/>
      <c r="CJ18" s="241"/>
      <c r="CK18" s="241"/>
      <c r="CL18" s="241"/>
      <c r="CM18" s="241"/>
      <c r="CN18" s="241"/>
      <c r="CO18" s="241"/>
      <c r="CP18" s="241"/>
      <c r="CQ18" s="241"/>
      <c r="CR18" s="241"/>
      <c r="CS18" s="241"/>
      <c r="CT18" s="241"/>
      <c r="CU18" s="241"/>
      <c r="CV18" s="241"/>
      <c r="CW18" s="241"/>
      <c r="CX18" s="241"/>
      <c r="CY18" s="241"/>
      <c r="CZ18" s="241"/>
      <c r="DA18" s="241"/>
      <c r="DB18" s="241"/>
      <c r="DC18" s="241"/>
      <c r="DD18" s="241"/>
      <c r="DE18" s="241"/>
      <c r="DF18" s="241"/>
      <c r="DG18" s="241"/>
      <c r="DH18" s="241"/>
      <c r="DI18" s="241"/>
      <c r="DJ18" s="241"/>
      <c r="DK18" s="241"/>
      <c r="DL18" s="241"/>
    </row>
    <row r="19" spans="9:116" x14ac:dyDescent="0.15"/>
    <row r="20" spans="9:116" x14ac:dyDescent="0.15"/>
    <row r="21" spans="9:116" x14ac:dyDescent="0.15">
      <c r="DL21" s="241"/>
    </row>
    <row r="22" spans="9:116" x14ac:dyDescent="0.15">
      <c r="DI22" s="241"/>
      <c r="DJ22" s="241"/>
      <c r="DK22" s="241"/>
      <c r="DL22" s="241"/>
    </row>
    <row r="23" spans="9:116" x14ac:dyDescent="0.15">
      <c r="CY23" s="241"/>
      <c r="CZ23" s="241"/>
      <c r="DA23" s="241"/>
      <c r="DB23" s="241"/>
      <c r="DC23" s="241"/>
      <c r="DD23" s="241"/>
      <c r="DE23" s="241"/>
      <c r="DF23" s="241"/>
      <c r="DG23" s="241"/>
      <c r="DH23" s="241"/>
      <c r="DI23" s="241"/>
      <c r="DJ23" s="241"/>
      <c r="DK23" s="241"/>
      <c r="DL23" s="24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1"/>
      <c r="DA35" s="241"/>
      <c r="DB35" s="241"/>
      <c r="DC35" s="241"/>
      <c r="DD35" s="241"/>
      <c r="DE35" s="241"/>
      <c r="DF35" s="241"/>
      <c r="DG35" s="241"/>
      <c r="DH35" s="241"/>
      <c r="DI35" s="241"/>
      <c r="DJ35" s="241"/>
      <c r="DK35" s="241"/>
      <c r="DL35" s="241"/>
    </row>
    <row r="36" spans="15:116" x14ac:dyDescent="0.15"/>
    <row r="37" spans="15:116" x14ac:dyDescent="0.15">
      <c r="DL37" s="241"/>
    </row>
    <row r="38" spans="15:116" x14ac:dyDescent="0.15">
      <c r="DI38" s="241"/>
      <c r="DJ38" s="241"/>
      <c r="DK38" s="241"/>
      <c r="DL38" s="241"/>
    </row>
    <row r="39" spans="15:116" x14ac:dyDescent="0.15"/>
    <row r="40" spans="15:116" x14ac:dyDescent="0.15"/>
    <row r="41" spans="15:116" x14ac:dyDescent="0.15"/>
    <row r="42" spans="15:116" x14ac:dyDescent="0.15"/>
    <row r="43" spans="15:116" x14ac:dyDescent="0.15">
      <c r="O43" s="241"/>
      <c r="P43" s="241"/>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E43" s="241"/>
      <c r="DF43" s="241"/>
      <c r="DG43" s="241"/>
      <c r="DH43" s="241"/>
      <c r="DI43" s="241"/>
      <c r="DJ43" s="241"/>
      <c r="DK43" s="241"/>
      <c r="DL43" s="241"/>
    </row>
    <row r="44" spans="15:116" x14ac:dyDescent="0.15">
      <c r="DL44" s="241"/>
    </row>
    <row r="45" spans="15:116" x14ac:dyDescent="0.15"/>
    <row r="46" spans="15:116" x14ac:dyDescent="0.15">
      <c r="DA46" s="241"/>
      <c r="DB46" s="241"/>
      <c r="DC46" s="241"/>
      <c r="DD46" s="241"/>
      <c r="DE46" s="241"/>
      <c r="DF46" s="241"/>
      <c r="DG46" s="241"/>
      <c r="DH46" s="241"/>
      <c r="DI46" s="241"/>
      <c r="DJ46" s="241"/>
      <c r="DK46" s="241"/>
      <c r="DL46" s="241"/>
    </row>
    <row r="47" spans="15:116" x14ac:dyDescent="0.15"/>
    <row r="48" spans="15:116" x14ac:dyDescent="0.15"/>
    <row r="49" spans="104:116" x14ac:dyDescent="0.15"/>
    <row r="50" spans="104:116" x14ac:dyDescent="0.15">
      <c r="CZ50" s="241"/>
      <c r="DA50" s="241"/>
      <c r="DB50" s="241"/>
      <c r="DC50" s="241"/>
      <c r="DD50" s="241"/>
      <c r="DE50" s="241"/>
      <c r="DF50" s="241"/>
      <c r="DG50" s="241"/>
      <c r="DH50" s="241"/>
      <c r="DI50" s="241"/>
      <c r="DJ50" s="241"/>
      <c r="DK50" s="241"/>
      <c r="DL50" s="241"/>
    </row>
    <row r="51" spans="104:116" x14ac:dyDescent="0.15"/>
    <row r="52" spans="104:116" x14ac:dyDescent="0.15"/>
    <row r="53" spans="104:116" x14ac:dyDescent="0.15">
      <c r="DL53" s="24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1"/>
      <c r="DD67" s="241"/>
      <c r="DE67" s="241"/>
      <c r="DF67" s="241"/>
      <c r="DG67" s="241"/>
      <c r="DH67" s="241"/>
      <c r="DI67" s="241"/>
      <c r="DJ67" s="241"/>
      <c r="DK67" s="241"/>
      <c r="DL67" s="24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6+KuFgBcdyKqFBCjsaIPRq8620+SoDDjNAtBx4wum8xyLXGu8+VXVlTpTSSPdVDEecC4eWBho/cWI/VXnoqjDg==" saltValue="c0MKoXqHt3IsGqdtMi35Ow=="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topLeftCell="A37" workbookViewId="0"/>
  </sheetViews>
  <sheetFormatPr defaultColWidth="0" defaultRowHeight="13.5" customHeight="1" zeroHeight="1" x14ac:dyDescent="0.15"/>
  <cols>
    <col min="1" max="36" width="2.5" style="243" customWidth="1"/>
    <col min="37" max="44" width="17" style="243" customWidth="1"/>
    <col min="45" max="45" width="6.125" style="249" customWidth="1"/>
    <col min="46" max="46" width="3" style="247" customWidth="1"/>
    <col min="47" max="47" width="19.125" style="243" hidden="1" customWidth="1"/>
    <col min="48" max="52" width="12.625" style="243" hidden="1" customWidth="1"/>
    <col min="53" max="16384" width="8.625" style="243" hidden="1"/>
  </cols>
  <sheetData>
    <row r="1" spans="1:46" x14ac:dyDescent="0.15">
      <c r="AS1" s="243"/>
      <c r="AT1" s="243"/>
    </row>
    <row r="2" spans="1:46" x14ac:dyDescent="0.15">
      <c r="AS2" s="243"/>
      <c r="AT2" s="243"/>
    </row>
    <row r="3" spans="1:46" x14ac:dyDescent="0.15">
      <c r="AS3" s="243"/>
      <c r="AT3" s="243"/>
    </row>
    <row r="4" spans="1:46" x14ac:dyDescent="0.15">
      <c r="AS4" s="243"/>
      <c r="AT4" s="243"/>
    </row>
    <row r="5" spans="1:46" ht="17.25" x14ac:dyDescent="0.15">
      <c r="A5" s="244" t="s">
        <v>475</v>
      </c>
      <c r="B5" s="245"/>
      <c r="C5" s="245"/>
      <c r="D5" s="245"/>
      <c r="E5" s="245"/>
      <c r="F5" s="245"/>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245"/>
      <c r="AI5" s="245"/>
      <c r="AJ5" s="245"/>
      <c r="AK5" s="245"/>
      <c r="AL5" s="245"/>
      <c r="AM5" s="245"/>
      <c r="AN5" s="245"/>
      <c r="AO5" s="245"/>
      <c r="AP5" s="245"/>
      <c r="AQ5" s="245"/>
      <c r="AR5" s="245"/>
      <c r="AS5" s="246"/>
    </row>
    <row r="6" spans="1:46" x14ac:dyDescent="0.15">
      <c r="A6" s="247"/>
      <c r="AK6" s="248" t="s">
        <v>476</v>
      </c>
      <c r="AL6" s="248"/>
      <c r="AM6" s="248"/>
      <c r="AN6" s="248"/>
    </row>
    <row r="7" spans="1:46" ht="13.5" customHeight="1" x14ac:dyDescent="0.15">
      <c r="A7" s="247"/>
      <c r="AK7" s="250"/>
      <c r="AL7" s="251"/>
      <c r="AM7" s="251"/>
      <c r="AN7" s="252"/>
      <c r="AO7" s="1131" t="s">
        <v>477</v>
      </c>
      <c r="AP7" s="253"/>
      <c r="AQ7" s="254" t="s">
        <v>478</v>
      </c>
      <c r="AR7" s="255"/>
    </row>
    <row r="8" spans="1:46" x14ac:dyDescent="0.15">
      <c r="A8" s="247"/>
      <c r="AK8" s="256"/>
      <c r="AL8" s="257"/>
      <c r="AM8" s="257"/>
      <c r="AN8" s="258"/>
      <c r="AO8" s="1132"/>
      <c r="AP8" s="259" t="s">
        <v>479</v>
      </c>
      <c r="AQ8" s="260" t="s">
        <v>480</v>
      </c>
      <c r="AR8" s="261" t="s">
        <v>481</v>
      </c>
    </row>
    <row r="9" spans="1:46" x14ac:dyDescent="0.15">
      <c r="A9" s="247"/>
      <c r="AK9" s="1143" t="s">
        <v>482</v>
      </c>
      <c r="AL9" s="1144"/>
      <c r="AM9" s="1144"/>
      <c r="AN9" s="1145"/>
      <c r="AO9" s="262">
        <v>895091</v>
      </c>
      <c r="AP9" s="262">
        <v>236985</v>
      </c>
      <c r="AQ9" s="263">
        <v>263788</v>
      </c>
      <c r="AR9" s="264">
        <v>-10.199999999999999</v>
      </c>
    </row>
    <row r="10" spans="1:46" ht="13.5" customHeight="1" x14ac:dyDescent="0.15">
      <c r="A10" s="247"/>
      <c r="AK10" s="1143" t="s">
        <v>483</v>
      </c>
      <c r="AL10" s="1144"/>
      <c r="AM10" s="1144"/>
      <c r="AN10" s="1145"/>
      <c r="AO10" s="265">
        <v>169895</v>
      </c>
      <c r="AP10" s="265">
        <v>44981</v>
      </c>
      <c r="AQ10" s="266">
        <v>39680</v>
      </c>
      <c r="AR10" s="267">
        <v>13.4</v>
      </c>
    </row>
    <row r="11" spans="1:46" ht="13.5" customHeight="1" x14ac:dyDescent="0.15">
      <c r="A11" s="247"/>
      <c r="AK11" s="1143" t="s">
        <v>484</v>
      </c>
      <c r="AL11" s="1144"/>
      <c r="AM11" s="1144"/>
      <c r="AN11" s="1145"/>
      <c r="AO11" s="265" t="s">
        <v>485</v>
      </c>
      <c r="AP11" s="265" t="s">
        <v>485</v>
      </c>
      <c r="AQ11" s="266">
        <v>4557</v>
      </c>
      <c r="AR11" s="267" t="s">
        <v>485</v>
      </c>
    </row>
    <row r="12" spans="1:46" ht="13.5" customHeight="1" x14ac:dyDescent="0.15">
      <c r="A12" s="247"/>
      <c r="AK12" s="1143" t="s">
        <v>486</v>
      </c>
      <c r="AL12" s="1144"/>
      <c r="AM12" s="1144"/>
      <c r="AN12" s="1145"/>
      <c r="AO12" s="265" t="s">
        <v>485</v>
      </c>
      <c r="AP12" s="265" t="s">
        <v>485</v>
      </c>
      <c r="AQ12" s="266" t="s">
        <v>485</v>
      </c>
      <c r="AR12" s="267" t="s">
        <v>485</v>
      </c>
    </row>
    <row r="13" spans="1:46" ht="13.5" customHeight="1" x14ac:dyDescent="0.15">
      <c r="A13" s="247"/>
      <c r="AK13" s="1143" t="s">
        <v>487</v>
      </c>
      <c r="AL13" s="1144"/>
      <c r="AM13" s="1144"/>
      <c r="AN13" s="1145"/>
      <c r="AO13" s="265">
        <v>21096</v>
      </c>
      <c r="AP13" s="265">
        <v>5585</v>
      </c>
      <c r="AQ13" s="266">
        <v>12917</v>
      </c>
      <c r="AR13" s="267">
        <v>-56.8</v>
      </c>
    </row>
    <row r="14" spans="1:46" ht="13.5" customHeight="1" x14ac:dyDescent="0.15">
      <c r="A14" s="247"/>
      <c r="AK14" s="1143" t="s">
        <v>488</v>
      </c>
      <c r="AL14" s="1144"/>
      <c r="AM14" s="1144"/>
      <c r="AN14" s="1145"/>
      <c r="AO14" s="265" t="s">
        <v>485</v>
      </c>
      <c r="AP14" s="265" t="s">
        <v>485</v>
      </c>
      <c r="AQ14" s="266">
        <v>4746</v>
      </c>
      <c r="AR14" s="267" t="s">
        <v>485</v>
      </c>
    </row>
    <row r="15" spans="1:46" ht="13.5" customHeight="1" x14ac:dyDescent="0.15">
      <c r="A15" s="247"/>
      <c r="AK15" s="1146" t="s">
        <v>489</v>
      </c>
      <c r="AL15" s="1147"/>
      <c r="AM15" s="1147"/>
      <c r="AN15" s="1148"/>
      <c r="AO15" s="265">
        <v>-30585</v>
      </c>
      <c r="AP15" s="265">
        <v>-8098</v>
      </c>
      <c r="AQ15" s="266">
        <v>-12765</v>
      </c>
      <c r="AR15" s="267">
        <v>-36.6</v>
      </c>
    </row>
    <row r="16" spans="1:46" x14ac:dyDescent="0.15">
      <c r="A16" s="247"/>
      <c r="AK16" s="1146" t="s">
        <v>177</v>
      </c>
      <c r="AL16" s="1147"/>
      <c r="AM16" s="1147"/>
      <c r="AN16" s="1148"/>
      <c r="AO16" s="265">
        <v>1055497</v>
      </c>
      <c r="AP16" s="265">
        <v>279454</v>
      </c>
      <c r="AQ16" s="266">
        <v>312922</v>
      </c>
      <c r="AR16" s="267">
        <v>-10.7</v>
      </c>
    </row>
    <row r="17" spans="1:46" x14ac:dyDescent="0.15">
      <c r="A17" s="247"/>
    </row>
    <row r="18" spans="1:46" x14ac:dyDescent="0.15">
      <c r="A18" s="247"/>
      <c r="AQ18" s="268"/>
      <c r="AR18" s="268"/>
    </row>
    <row r="19" spans="1:46" x14ac:dyDescent="0.15">
      <c r="A19" s="247"/>
      <c r="AK19" s="243" t="s">
        <v>490</v>
      </c>
    </row>
    <row r="20" spans="1:46" x14ac:dyDescent="0.15">
      <c r="A20" s="247"/>
      <c r="AK20" s="269"/>
      <c r="AL20" s="270"/>
      <c r="AM20" s="270"/>
      <c r="AN20" s="271"/>
      <c r="AO20" s="272" t="s">
        <v>491</v>
      </c>
      <c r="AP20" s="273" t="s">
        <v>492</v>
      </c>
      <c r="AQ20" s="274" t="s">
        <v>493</v>
      </c>
      <c r="AR20" s="275"/>
    </row>
    <row r="21" spans="1:46" s="248" customFormat="1" x14ac:dyDescent="0.15">
      <c r="A21" s="276"/>
      <c r="AK21" s="1149" t="s">
        <v>494</v>
      </c>
      <c r="AL21" s="1150"/>
      <c r="AM21" s="1150"/>
      <c r="AN21" s="1151"/>
      <c r="AO21" s="277">
        <v>25.68</v>
      </c>
      <c r="AP21" s="278">
        <v>24.75</v>
      </c>
      <c r="AQ21" s="279">
        <v>0.93</v>
      </c>
      <c r="AS21" s="280"/>
      <c r="AT21" s="276"/>
    </row>
    <row r="22" spans="1:46" s="248" customFormat="1" x14ac:dyDescent="0.15">
      <c r="A22" s="276"/>
      <c r="AK22" s="1149" t="s">
        <v>495</v>
      </c>
      <c r="AL22" s="1150"/>
      <c r="AM22" s="1150"/>
      <c r="AN22" s="1151"/>
      <c r="AO22" s="281">
        <v>96</v>
      </c>
      <c r="AP22" s="282">
        <v>95.6</v>
      </c>
      <c r="AQ22" s="283">
        <v>0.4</v>
      </c>
      <c r="AR22" s="268"/>
      <c r="AS22" s="280"/>
      <c r="AT22" s="276"/>
    </row>
    <row r="23" spans="1:46" s="248" customFormat="1" x14ac:dyDescent="0.15">
      <c r="A23" s="276"/>
      <c r="AP23" s="268"/>
      <c r="AQ23" s="268"/>
      <c r="AR23" s="268"/>
      <c r="AS23" s="280"/>
      <c r="AT23" s="276"/>
    </row>
    <row r="24" spans="1:46" s="248" customFormat="1" x14ac:dyDescent="0.15">
      <c r="A24" s="276"/>
      <c r="AP24" s="268"/>
      <c r="AQ24" s="268"/>
      <c r="AR24" s="268"/>
      <c r="AS24" s="280"/>
      <c r="AT24" s="276"/>
    </row>
    <row r="25" spans="1:46" s="248" customFormat="1" x14ac:dyDescent="0.15">
      <c r="A25" s="284"/>
      <c r="B25" s="285"/>
      <c r="C25" s="285"/>
      <c r="D25" s="285"/>
      <c r="E25" s="285"/>
      <c r="F25" s="285"/>
      <c r="G25" s="285"/>
      <c r="H25" s="285"/>
      <c r="I25" s="285"/>
      <c r="J25" s="285"/>
      <c r="K25" s="285"/>
      <c r="L25" s="285"/>
      <c r="M25" s="285"/>
      <c r="N25" s="285"/>
      <c r="O25" s="285"/>
      <c r="P25" s="285"/>
      <c r="Q25" s="285"/>
      <c r="R25" s="285"/>
      <c r="S25" s="285"/>
      <c r="T25" s="285"/>
      <c r="U25" s="285"/>
      <c r="V25" s="285"/>
      <c r="W25" s="285"/>
      <c r="X25" s="285"/>
      <c r="Y25" s="285"/>
      <c r="Z25" s="285"/>
      <c r="AA25" s="285"/>
      <c r="AB25" s="285"/>
      <c r="AC25" s="285"/>
      <c r="AD25" s="285"/>
      <c r="AE25" s="285"/>
      <c r="AF25" s="285"/>
      <c r="AG25" s="285"/>
      <c r="AH25" s="285"/>
      <c r="AI25" s="285"/>
      <c r="AJ25" s="285"/>
      <c r="AK25" s="285"/>
      <c r="AL25" s="285"/>
      <c r="AM25" s="285"/>
      <c r="AN25" s="285"/>
      <c r="AO25" s="285"/>
      <c r="AP25" s="286"/>
      <c r="AQ25" s="286"/>
      <c r="AR25" s="286"/>
      <c r="AS25" s="287"/>
      <c r="AT25" s="276"/>
    </row>
    <row r="26" spans="1:46" s="248" customFormat="1" x14ac:dyDescent="0.15">
      <c r="A26" s="1142" t="s">
        <v>496</v>
      </c>
      <c r="B26" s="1142"/>
      <c r="C26" s="1142"/>
      <c r="D26" s="1142"/>
      <c r="E26" s="1142"/>
      <c r="F26" s="1142"/>
      <c r="G26" s="1142"/>
      <c r="H26" s="1142"/>
      <c r="I26" s="1142"/>
      <c r="J26" s="1142"/>
      <c r="K26" s="1142"/>
      <c r="L26" s="1142"/>
      <c r="M26" s="1142"/>
      <c r="N26" s="1142"/>
      <c r="O26" s="1142"/>
      <c r="P26" s="1142"/>
      <c r="Q26" s="1142"/>
      <c r="R26" s="1142"/>
      <c r="S26" s="1142"/>
      <c r="T26" s="1142"/>
      <c r="U26" s="1142"/>
      <c r="V26" s="1142"/>
      <c r="W26" s="1142"/>
      <c r="X26" s="1142"/>
      <c r="Y26" s="1142"/>
      <c r="Z26" s="1142"/>
      <c r="AA26" s="1142"/>
      <c r="AB26" s="1142"/>
      <c r="AC26" s="1142"/>
      <c r="AD26" s="1142"/>
      <c r="AE26" s="1142"/>
      <c r="AF26" s="1142"/>
      <c r="AG26" s="1142"/>
      <c r="AH26" s="1142"/>
      <c r="AI26" s="1142"/>
      <c r="AJ26" s="1142"/>
      <c r="AK26" s="1142"/>
      <c r="AL26" s="1142"/>
      <c r="AM26" s="1142"/>
      <c r="AN26" s="1142"/>
      <c r="AO26" s="1142"/>
      <c r="AP26" s="1142"/>
      <c r="AQ26" s="1142"/>
      <c r="AR26" s="1142"/>
      <c r="AS26" s="1142"/>
    </row>
    <row r="27" spans="1:46" x14ac:dyDescent="0.15">
      <c r="A27" s="288"/>
      <c r="AS27" s="243"/>
      <c r="AT27" s="243"/>
    </row>
    <row r="28" spans="1:46" ht="17.25" x14ac:dyDescent="0.15">
      <c r="A28" s="244" t="s">
        <v>497</v>
      </c>
      <c r="B28" s="245"/>
      <c r="C28" s="245"/>
      <c r="D28" s="245"/>
      <c r="E28" s="245"/>
      <c r="F28" s="245"/>
      <c r="G28" s="245"/>
      <c r="H28" s="245"/>
      <c r="I28" s="245"/>
      <c r="J28" s="245"/>
      <c r="K28" s="245"/>
      <c r="L28" s="245"/>
      <c r="M28" s="245"/>
      <c r="N28" s="245"/>
      <c r="O28" s="245"/>
      <c r="P28" s="245"/>
      <c r="Q28" s="245"/>
      <c r="R28" s="245"/>
      <c r="S28" s="245"/>
      <c r="T28" s="245"/>
      <c r="U28" s="245"/>
      <c r="V28" s="245"/>
      <c r="W28" s="245"/>
      <c r="X28" s="245"/>
      <c r="Y28" s="245"/>
      <c r="Z28" s="245"/>
      <c r="AA28" s="245"/>
      <c r="AB28" s="245"/>
      <c r="AC28" s="245"/>
      <c r="AD28" s="245"/>
      <c r="AE28" s="245"/>
      <c r="AF28" s="245"/>
      <c r="AG28" s="245"/>
      <c r="AH28" s="245"/>
      <c r="AI28" s="245"/>
      <c r="AJ28" s="245"/>
      <c r="AK28" s="245"/>
      <c r="AL28" s="245"/>
      <c r="AM28" s="245"/>
      <c r="AN28" s="245"/>
      <c r="AO28" s="245"/>
      <c r="AP28" s="245"/>
      <c r="AQ28" s="245"/>
      <c r="AR28" s="245"/>
      <c r="AS28" s="289"/>
    </row>
    <row r="29" spans="1:46" x14ac:dyDescent="0.15">
      <c r="A29" s="247"/>
      <c r="AK29" s="248" t="s">
        <v>498</v>
      </c>
      <c r="AL29" s="248"/>
      <c r="AM29" s="248"/>
      <c r="AN29" s="248"/>
      <c r="AS29" s="290"/>
    </row>
    <row r="30" spans="1:46" ht="13.5" customHeight="1" x14ac:dyDescent="0.15">
      <c r="A30" s="247"/>
      <c r="AK30" s="250"/>
      <c r="AL30" s="251"/>
      <c r="AM30" s="251"/>
      <c r="AN30" s="252"/>
      <c r="AO30" s="1131" t="s">
        <v>477</v>
      </c>
      <c r="AP30" s="253"/>
      <c r="AQ30" s="254" t="s">
        <v>478</v>
      </c>
      <c r="AR30" s="255"/>
    </row>
    <row r="31" spans="1:46" x14ac:dyDescent="0.15">
      <c r="A31" s="247"/>
      <c r="AK31" s="256"/>
      <c r="AL31" s="257"/>
      <c r="AM31" s="257"/>
      <c r="AN31" s="258"/>
      <c r="AO31" s="1132"/>
      <c r="AP31" s="259" t="s">
        <v>479</v>
      </c>
      <c r="AQ31" s="260" t="s">
        <v>480</v>
      </c>
      <c r="AR31" s="261" t="s">
        <v>481</v>
      </c>
    </row>
    <row r="32" spans="1:46" ht="27" customHeight="1" x14ac:dyDescent="0.15">
      <c r="A32" s="247"/>
      <c r="AK32" s="1133" t="s">
        <v>499</v>
      </c>
      <c r="AL32" s="1134"/>
      <c r="AM32" s="1134"/>
      <c r="AN32" s="1135"/>
      <c r="AO32" s="291">
        <v>642928</v>
      </c>
      <c r="AP32" s="291">
        <v>170222</v>
      </c>
      <c r="AQ32" s="292">
        <v>170896</v>
      </c>
      <c r="AR32" s="293">
        <v>-0.4</v>
      </c>
    </row>
    <row r="33" spans="1:46" ht="13.5" customHeight="1" x14ac:dyDescent="0.15">
      <c r="A33" s="247"/>
      <c r="AK33" s="1133" t="s">
        <v>500</v>
      </c>
      <c r="AL33" s="1134"/>
      <c r="AM33" s="1134"/>
      <c r="AN33" s="1135"/>
      <c r="AO33" s="291" t="s">
        <v>485</v>
      </c>
      <c r="AP33" s="291" t="s">
        <v>485</v>
      </c>
      <c r="AQ33" s="292" t="s">
        <v>485</v>
      </c>
      <c r="AR33" s="293" t="s">
        <v>485</v>
      </c>
    </row>
    <row r="34" spans="1:46" ht="27" customHeight="1" x14ac:dyDescent="0.15">
      <c r="A34" s="247"/>
      <c r="AK34" s="1133" t="s">
        <v>501</v>
      </c>
      <c r="AL34" s="1134"/>
      <c r="AM34" s="1134"/>
      <c r="AN34" s="1135"/>
      <c r="AO34" s="291" t="s">
        <v>485</v>
      </c>
      <c r="AP34" s="291" t="s">
        <v>485</v>
      </c>
      <c r="AQ34" s="292">
        <v>5</v>
      </c>
      <c r="AR34" s="293" t="s">
        <v>485</v>
      </c>
    </row>
    <row r="35" spans="1:46" ht="27" customHeight="1" x14ac:dyDescent="0.15">
      <c r="A35" s="247"/>
      <c r="AK35" s="1133" t="s">
        <v>502</v>
      </c>
      <c r="AL35" s="1134"/>
      <c r="AM35" s="1134"/>
      <c r="AN35" s="1135"/>
      <c r="AO35" s="291">
        <v>158114</v>
      </c>
      <c r="AP35" s="291">
        <v>41862</v>
      </c>
      <c r="AQ35" s="292">
        <v>33138</v>
      </c>
      <c r="AR35" s="293">
        <v>26.3</v>
      </c>
    </row>
    <row r="36" spans="1:46" ht="27" customHeight="1" x14ac:dyDescent="0.15">
      <c r="A36" s="247"/>
      <c r="AK36" s="1133" t="s">
        <v>503</v>
      </c>
      <c r="AL36" s="1134"/>
      <c r="AM36" s="1134"/>
      <c r="AN36" s="1135"/>
      <c r="AO36" s="291" t="s">
        <v>485</v>
      </c>
      <c r="AP36" s="291" t="s">
        <v>485</v>
      </c>
      <c r="AQ36" s="292">
        <v>2943</v>
      </c>
      <c r="AR36" s="293" t="s">
        <v>485</v>
      </c>
    </row>
    <row r="37" spans="1:46" ht="13.5" customHeight="1" x14ac:dyDescent="0.15">
      <c r="A37" s="247"/>
      <c r="AK37" s="1133" t="s">
        <v>504</v>
      </c>
      <c r="AL37" s="1134"/>
      <c r="AM37" s="1134"/>
      <c r="AN37" s="1135"/>
      <c r="AO37" s="291">
        <v>5819</v>
      </c>
      <c r="AP37" s="291">
        <v>1541</v>
      </c>
      <c r="AQ37" s="292">
        <v>1487</v>
      </c>
      <c r="AR37" s="293">
        <v>3.6</v>
      </c>
    </row>
    <row r="38" spans="1:46" ht="27" customHeight="1" x14ac:dyDescent="0.15">
      <c r="A38" s="247"/>
      <c r="AK38" s="1136" t="s">
        <v>505</v>
      </c>
      <c r="AL38" s="1137"/>
      <c r="AM38" s="1137"/>
      <c r="AN38" s="1138"/>
      <c r="AO38" s="294">
        <v>88</v>
      </c>
      <c r="AP38" s="294">
        <v>23</v>
      </c>
      <c r="AQ38" s="295">
        <v>60</v>
      </c>
      <c r="AR38" s="283">
        <v>-61.7</v>
      </c>
      <c r="AS38" s="290"/>
    </row>
    <row r="39" spans="1:46" x14ac:dyDescent="0.15">
      <c r="A39" s="247"/>
      <c r="AK39" s="1136" t="s">
        <v>506</v>
      </c>
      <c r="AL39" s="1137"/>
      <c r="AM39" s="1137"/>
      <c r="AN39" s="1138"/>
      <c r="AO39" s="291">
        <v>-79387</v>
      </c>
      <c r="AP39" s="291">
        <v>-21019</v>
      </c>
      <c r="AQ39" s="292">
        <v>-8408</v>
      </c>
      <c r="AR39" s="293">
        <v>150</v>
      </c>
      <c r="AS39" s="290"/>
    </row>
    <row r="40" spans="1:46" ht="27" customHeight="1" x14ac:dyDescent="0.15">
      <c r="A40" s="247"/>
      <c r="AK40" s="1133" t="s">
        <v>507</v>
      </c>
      <c r="AL40" s="1134"/>
      <c r="AM40" s="1134"/>
      <c r="AN40" s="1135"/>
      <c r="AO40" s="291">
        <v>-496308</v>
      </c>
      <c r="AP40" s="291">
        <v>-131403</v>
      </c>
      <c r="AQ40" s="292">
        <v>-141122</v>
      </c>
      <c r="AR40" s="293">
        <v>-6.9</v>
      </c>
      <c r="AS40" s="290"/>
    </row>
    <row r="41" spans="1:46" x14ac:dyDescent="0.15">
      <c r="A41" s="247"/>
      <c r="AK41" s="1139" t="s">
        <v>287</v>
      </c>
      <c r="AL41" s="1140"/>
      <c r="AM41" s="1140"/>
      <c r="AN41" s="1141"/>
      <c r="AO41" s="291">
        <v>231254</v>
      </c>
      <c r="AP41" s="291">
        <v>61227</v>
      </c>
      <c r="AQ41" s="292">
        <v>59000</v>
      </c>
      <c r="AR41" s="293">
        <v>3.8</v>
      </c>
      <c r="AS41" s="290"/>
    </row>
    <row r="42" spans="1:46" x14ac:dyDescent="0.15">
      <c r="A42" s="247"/>
      <c r="AK42" s="296"/>
      <c r="AQ42" s="268"/>
      <c r="AR42" s="268"/>
      <c r="AS42" s="290"/>
    </row>
    <row r="43" spans="1:46" x14ac:dyDescent="0.15">
      <c r="A43" s="247"/>
      <c r="AP43" s="297"/>
      <c r="AQ43" s="268"/>
      <c r="AS43" s="290"/>
    </row>
    <row r="44" spans="1:46" x14ac:dyDescent="0.15">
      <c r="A44" s="247"/>
      <c r="AQ44" s="268"/>
    </row>
    <row r="45" spans="1:46" x14ac:dyDescent="0.15">
      <c r="A45" s="245"/>
      <c r="B45" s="245"/>
      <c r="C45" s="245"/>
      <c r="D45" s="245"/>
      <c r="E45" s="245"/>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c r="AD45" s="245"/>
      <c r="AE45" s="245"/>
      <c r="AF45" s="245"/>
      <c r="AG45" s="245"/>
      <c r="AH45" s="245"/>
      <c r="AI45" s="245"/>
      <c r="AJ45" s="245"/>
      <c r="AK45" s="245"/>
      <c r="AL45" s="245"/>
      <c r="AM45" s="245"/>
      <c r="AN45" s="245"/>
      <c r="AO45" s="245"/>
      <c r="AP45" s="245"/>
      <c r="AQ45" s="298"/>
      <c r="AR45" s="245"/>
      <c r="AS45" s="245"/>
      <c r="AT45" s="243"/>
    </row>
    <row r="46" spans="1:46" x14ac:dyDescent="0.15">
      <c r="A46" s="299"/>
      <c r="B46" s="299"/>
      <c r="C46" s="299"/>
      <c r="D46" s="299"/>
      <c r="E46" s="299"/>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9"/>
      <c r="AD46" s="299"/>
      <c r="AE46" s="299"/>
      <c r="AF46" s="299"/>
      <c r="AG46" s="299"/>
      <c r="AH46" s="299"/>
      <c r="AI46" s="299"/>
      <c r="AJ46" s="299"/>
      <c r="AK46" s="299"/>
      <c r="AL46" s="299"/>
      <c r="AM46" s="299"/>
      <c r="AN46" s="299"/>
      <c r="AO46" s="299"/>
      <c r="AP46" s="299"/>
      <c r="AQ46" s="299"/>
      <c r="AR46" s="299"/>
      <c r="AS46" s="299"/>
      <c r="AT46" s="243"/>
    </row>
    <row r="47" spans="1:46" ht="17.25" customHeight="1" x14ac:dyDescent="0.15">
      <c r="A47" s="300" t="s">
        <v>508</v>
      </c>
    </row>
    <row r="48" spans="1:46" x14ac:dyDescent="0.15">
      <c r="A48" s="247"/>
      <c r="AK48" s="301" t="s">
        <v>509</v>
      </c>
      <c r="AL48" s="301"/>
      <c r="AM48" s="301"/>
      <c r="AN48" s="301"/>
      <c r="AO48" s="301"/>
      <c r="AP48" s="301"/>
      <c r="AQ48" s="302"/>
      <c r="AR48" s="301"/>
    </row>
    <row r="49" spans="1:44" ht="13.5" customHeight="1" x14ac:dyDescent="0.15">
      <c r="A49" s="247"/>
      <c r="AK49" s="303"/>
      <c r="AL49" s="304"/>
      <c r="AM49" s="1126" t="s">
        <v>477</v>
      </c>
      <c r="AN49" s="1128" t="s">
        <v>510</v>
      </c>
      <c r="AO49" s="1129"/>
      <c r="AP49" s="1129"/>
      <c r="AQ49" s="1129"/>
      <c r="AR49" s="1130"/>
    </row>
    <row r="50" spans="1:44" x14ac:dyDescent="0.15">
      <c r="A50" s="247"/>
      <c r="AK50" s="305"/>
      <c r="AL50" s="306"/>
      <c r="AM50" s="1127"/>
      <c r="AN50" s="307" t="s">
        <v>511</v>
      </c>
      <c r="AO50" s="308" t="s">
        <v>512</v>
      </c>
      <c r="AP50" s="309" t="s">
        <v>513</v>
      </c>
      <c r="AQ50" s="310" t="s">
        <v>514</v>
      </c>
      <c r="AR50" s="311" t="s">
        <v>515</v>
      </c>
    </row>
    <row r="51" spans="1:44" x14ac:dyDescent="0.15">
      <c r="A51" s="247"/>
      <c r="AK51" s="303" t="s">
        <v>516</v>
      </c>
      <c r="AL51" s="304"/>
      <c r="AM51" s="312">
        <v>699515</v>
      </c>
      <c r="AN51" s="313">
        <v>169579</v>
      </c>
      <c r="AO51" s="314">
        <v>1.2</v>
      </c>
      <c r="AP51" s="315">
        <v>301035</v>
      </c>
      <c r="AQ51" s="316">
        <v>12.2</v>
      </c>
      <c r="AR51" s="317">
        <v>-11</v>
      </c>
    </row>
    <row r="52" spans="1:44" x14ac:dyDescent="0.15">
      <c r="A52" s="247"/>
      <c r="AK52" s="318"/>
      <c r="AL52" s="319" t="s">
        <v>517</v>
      </c>
      <c r="AM52" s="320">
        <v>215290</v>
      </c>
      <c r="AN52" s="321">
        <v>52192</v>
      </c>
      <c r="AO52" s="322">
        <v>-14.4</v>
      </c>
      <c r="AP52" s="323">
        <v>154376</v>
      </c>
      <c r="AQ52" s="324">
        <v>29.1</v>
      </c>
      <c r="AR52" s="325">
        <v>-43.5</v>
      </c>
    </row>
    <row r="53" spans="1:44" x14ac:dyDescent="0.15">
      <c r="A53" s="247"/>
      <c r="AK53" s="303" t="s">
        <v>518</v>
      </c>
      <c r="AL53" s="304"/>
      <c r="AM53" s="312">
        <v>633227</v>
      </c>
      <c r="AN53" s="313">
        <v>154937</v>
      </c>
      <c r="AO53" s="314">
        <v>-8.6</v>
      </c>
      <c r="AP53" s="315">
        <v>277467</v>
      </c>
      <c r="AQ53" s="316">
        <v>-7.8</v>
      </c>
      <c r="AR53" s="317">
        <v>-0.8</v>
      </c>
    </row>
    <row r="54" spans="1:44" x14ac:dyDescent="0.15">
      <c r="A54" s="247"/>
      <c r="AK54" s="318"/>
      <c r="AL54" s="319" t="s">
        <v>517</v>
      </c>
      <c r="AM54" s="320">
        <v>195241</v>
      </c>
      <c r="AN54" s="321">
        <v>47771</v>
      </c>
      <c r="AO54" s="322">
        <v>-8.5</v>
      </c>
      <c r="AP54" s="323">
        <v>128378</v>
      </c>
      <c r="AQ54" s="324">
        <v>-16.8</v>
      </c>
      <c r="AR54" s="325">
        <v>8.3000000000000007</v>
      </c>
    </row>
    <row r="55" spans="1:44" x14ac:dyDescent="0.15">
      <c r="A55" s="247"/>
      <c r="AK55" s="303" t="s">
        <v>519</v>
      </c>
      <c r="AL55" s="304"/>
      <c r="AM55" s="312">
        <v>778795</v>
      </c>
      <c r="AN55" s="313">
        <v>195530</v>
      </c>
      <c r="AO55" s="314">
        <v>26.2</v>
      </c>
      <c r="AP55" s="315">
        <v>282256</v>
      </c>
      <c r="AQ55" s="316">
        <v>1.7</v>
      </c>
      <c r="AR55" s="317">
        <v>24.5</v>
      </c>
    </row>
    <row r="56" spans="1:44" x14ac:dyDescent="0.15">
      <c r="A56" s="247"/>
      <c r="AK56" s="318"/>
      <c r="AL56" s="319" t="s">
        <v>517</v>
      </c>
      <c r="AM56" s="320">
        <v>256717</v>
      </c>
      <c r="AN56" s="321">
        <v>64453</v>
      </c>
      <c r="AO56" s="322">
        <v>34.9</v>
      </c>
      <c r="AP56" s="323">
        <v>145453</v>
      </c>
      <c r="AQ56" s="324">
        <v>13.3</v>
      </c>
      <c r="AR56" s="325">
        <v>21.6</v>
      </c>
    </row>
    <row r="57" spans="1:44" x14ac:dyDescent="0.15">
      <c r="A57" s="247"/>
      <c r="AK57" s="303" t="s">
        <v>520</v>
      </c>
      <c r="AL57" s="304"/>
      <c r="AM57" s="312">
        <v>562907</v>
      </c>
      <c r="AN57" s="313">
        <v>144298</v>
      </c>
      <c r="AO57" s="314">
        <v>-26.2</v>
      </c>
      <c r="AP57" s="315">
        <v>295341</v>
      </c>
      <c r="AQ57" s="316">
        <v>4.5999999999999996</v>
      </c>
      <c r="AR57" s="317">
        <v>-30.8</v>
      </c>
    </row>
    <row r="58" spans="1:44" x14ac:dyDescent="0.15">
      <c r="A58" s="247"/>
      <c r="AK58" s="318"/>
      <c r="AL58" s="319" t="s">
        <v>517</v>
      </c>
      <c r="AM58" s="320">
        <v>256988</v>
      </c>
      <c r="AN58" s="321">
        <v>65877</v>
      </c>
      <c r="AO58" s="322">
        <v>2.2000000000000002</v>
      </c>
      <c r="AP58" s="323">
        <v>137402</v>
      </c>
      <c r="AQ58" s="324">
        <v>-5.5</v>
      </c>
      <c r="AR58" s="325">
        <v>7.7</v>
      </c>
    </row>
    <row r="59" spans="1:44" x14ac:dyDescent="0.15">
      <c r="A59" s="247"/>
      <c r="AK59" s="303" t="s">
        <v>521</v>
      </c>
      <c r="AL59" s="304"/>
      <c r="AM59" s="312">
        <v>744898</v>
      </c>
      <c r="AN59" s="313">
        <v>197219</v>
      </c>
      <c r="AO59" s="314">
        <v>36.700000000000003</v>
      </c>
      <c r="AP59" s="315">
        <v>292845</v>
      </c>
      <c r="AQ59" s="316">
        <v>-0.8</v>
      </c>
      <c r="AR59" s="317">
        <v>37.5</v>
      </c>
    </row>
    <row r="60" spans="1:44" x14ac:dyDescent="0.15">
      <c r="A60" s="247"/>
      <c r="AK60" s="318"/>
      <c r="AL60" s="319" t="s">
        <v>517</v>
      </c>
      <c r="AM60" s="320">
        <v>328820</v>
      </c>
      <c r="AN60" s="321">
        <v>87059</v>
      </c>
      <c r="AO60" s="322">
        <v>32.200000000000003</v>
      </c>
      <c r="AP60" s="323">
        <v>143187</v>
      </c>
      <c r="AQ60" s="324">
        <v>4.2</v>
      </c>
      <c r="AR60" s="325">
        <v>28</v>
      </c>
    </row>
    <row r="61" spans="1:44" x14ac:dyDescent="0.15">
      <c r="A61" s="247"/>
      <c r="AK61" s="303" t="s">
        <v>522</v>
      </c>
      <c r="AL61" s="326"/>
      <c r="AM61" s="312">
        <v>683868</v>
      </c>
      <c r="AN61" s="313">
        <v>172313</v>
      </c>
      <c r="AO61" s="314">
        <v>5.9</v>
      </c>
      <c r="AP61" s="315">
        <v>289789</v>
      </c>
      <c r="AQ61" s="327">
        <v>2</v>
      </c>
      <c r="AR61" s="317">
        <v>3.9</v>
      </c>
    </row>
    <row r="62" spans="1:44" x14ac:dyDescent="0.15">
      <c r="A62" s="247"/>
      <c r="AK62" s="318"/>
      <c r="AL62" s="319" t="s">
        <v>517</v>
      </c>
      <c r="AM62" s="320">
        <v>250611</v>
      </c>
      <c r="AN62" s="321">
        <v>63470</v>
      </c>
      <c r="AO62" s="322">
        <v>9.3000000000000007</v>
      </c>
      <c r="AP62" s="323">
        <v>141759</v>
      </c>
      <c r="AQ62" s="324">
        <v>4.9000000000000004</v>
      </c>
      <c r="AR62" s="325">
        <v>4.4000000000000004</v>
      </c>
    </row>
    <row r="63" spans="1:44" x14ac:dyDescent="0.15">
      <c r="A63" s="247"/>
    </row>
    <row r="64" spans="1:44" x14ac:dyDescent="0.15">
      <c r="A64" s="247"/>
    </row>
    <row r="65" spans="1:46" x14ac:dyDescent="0.15">
      <c r="A65" s="247"/>
    </row>
    <row r="66" spans="1:46" x14ac:dyDescent="0.15">
      <c r="A66" s="328"/>
      <c r="B66" s="299"/>
      <c r="C66" s="299"/>
      <c r="D66" s="299"/>
      <c r="E66" s="299"/>
      <c r="F66" s="299"/>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299"/>
      <c r="AE66" s="299"/>
      <c r="AF66" s="299"/>
      <c r="AG66" s="299"/>
      <c r="AH66" s="299"/>
      <c r="AI66" s="299"/>
      <c r="AJ66" s="299"/>
      <c r="AK66" s="299"/>
      <c r="AL66" s="299"/>
      <c r="AM66" s="299"/>
      <c r="AN66" s="299"/>
      <c r="AO66" s="299"/>
      <c r="AP66" s="299"/>
      <c r="AQ66" s="299"/>
      <c r="AR66" s="299"/>
      <c r="AS66" s="329"/>
    </row>
    <row r="67" spans="1:46" ht="13.5" hidden="1" customHeight="1" x14ac:dyDescent="0.15">
      <c r="AS67" s="243"/>
      <c r="AT67" s="243"/>
    </row>
    <row r="70" spans="1:46" hidden="1" x14ac:dyDescent="0.15"/>
    <row r="71" spans="1:46" hidden="1" x14ac:dyDescent="0.15"/>
    <row r="72" spans="1:46" hidden="1" x14ac:dyDescent="0.15"/>
    <row r="73" spans="1:46" hidden="1" x14ac:dyDescent="0.15"/>
  </sheetData>
  <sheetProtection algorithmName="SHA-512" hashValue="bZboF9XF6Y0/uL1CPcGZLP1umI5CWFYcBVXbcr/E2nxaJgE4Ciexyes075g9pGSHPBvjsJIyzWdmCmTyqQ+wGQ==" saltValue="2cGZiIHVlbZLA58AHj/OGQ=="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topLeftCell="A70" zoomScaleNormal="100" zoomScaleSheetLayoutView="55" workbookViewId="0"/>
  </sheetViews>
  <sheetFormatPr defaultColWidth="0" defaultRowHeight="13.5" customHeight="1" zeroHeight="1" x14ac:dyDescent="0.15"/>
  <cols>
    <col min="1" max="125" width="2.5" style="242" customWidth="1"/>
    <col min="126" max="16384" width="9" style="241" hidden="1"/>
  </cols>
  <sheetData>
    <row r="1" spans="2:125"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2:125" x14ac:dyDescent="0.15">
      <c r="B2" s="241"/>
      <c r="DG2" s="241"/>
    </row>
    <row r="3" spans="2:125" x14ac:dyDescent="0.15">
      <c r="C3" s="241"/>
      <c r="D3" s="241"/>
      <c r="E3" s="241"/>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H3" s="241"/>
      <c r="DI3" s="241"/>
      <c r="DJ3" s="241"/>
      <c r="DK3" s="241"/>
      <c r="DL3" s="241"/>
      <c r="DM3" s="241"/>
      <c r="DN3" s="241"/>
      <c r="DO3" s="241"/>
      <c r="DP3" s="241"/>
      <c r="DQ3" s="241"/>
      <c r="DR3" s="241"/>
      <c r="DS3" s="241"/>
      <c r="DT3" s="241"/>
      <c r="DU3" s="241"/>
    </row>
    <row r="4" spans="2:125" x14ac:dyDescent="0.15"/>
    <row r="5" spans="2:125" x14ac:dyDescent="0.15"/>
    <row r="6" spans="2:125" x14ac:dyDescent="0.15"/>
    <row r="7" spans="2:125" x14ac:dyDescent="0.15"/>
    <row r="8" spans="2:125" x14ac:dyDescent="0.15"/>
    <row r="9" spans="2:125" x14ac:dyDescent="0.15">
      <c r="DU9" s="24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1"/>
    </row>
    <row r="18" spans="125:125" x14ac:dyDescent="0.15"/>
    <row r="19" spans="125:125" x14ac:dyDescent="0.15"/>
    <row r="20" spans="125:125" x14ac:dyDescent="0.15">
      <c r="DU20" s="241"/>
    </row>
    <row r="21" spans="125:125" x14ac:dyDescent="0.15">
      <c r="DU21" s="24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1"/>
    </row>
    <row r="29" spans="125:125" x14ac:dyDescent="0.15"/>
    <row r="30" spans="125:125" x14ac:dyDescent="0.15"/>
    <row r="31" spans="125:125" x14ac:dyDescent="0.15"/>
    <row r="32" spans="125:125" x14ac:dyDescent="0.15"/>
    <row r="33" spans="2:125" x14ac:dyDescent="0.15">
      <c r="B33" s="241"/>
      <c r="G33" s="241"/>
      <c r="I33" s="241"/>
    </row>
    <row r="34" spans="2:125" x14ac:dyDescent="0.15">
      <c r="C34" s="241"/>
      <c r="P34" s="241"/>
      <c r="DE34" s="241"/>
      <c r="DH34" s="241"/>
    </row>
    <row r="35" spans="2:125" x14ac:dyDescent="0.15">
      <c r="D35" s="241"/>
      <c r="E35" s="241"/>
      <c r="DG35" s="241"/>
      <c r="DJ35" s="241"/>
      <c r="DP35" s="241"/>
      <c r="DQ35" s="241"/>
      <c r="DR35" s="241"/>
      <c r="DS35" s="241"/>
      <c r="DT35" s="241"/>
      <c r="DU35" s="241"/>
    </row>
    <row r="36" spans="2:125" x14ac:dyDescent="0.15">
      <c r="F36" s="241"/>
      <c r="H36" s="241"/>
      <c r="J36" s="241"/>
      <c r="K36" s="241"/>
      <c r="L36" s="241"/>
      <c r="M36" s="241"/>
      <c r="N36" s="241"/>
      <c r="O36" s="241"/>
      <c r="Q36" s="241"/>
      <c r="R36" s="241"/>
      <c r="S36" s="241"/>
      <c r="T36" s="241"/>
      <c r="U36" s="241"/>
      <c r="V36" s="241"/>
      <c r="W36" s="241"/>
      <c r="X36" s="241"/>
      <c r="Y36" s="241"/>
      <c r="Z36" s="241"/>
      <c r="AA36" s="241"/>
      <c r="AB36" s="241"/>
      <c r="AC36" s="241"/>
      <c r="AD36" s="241"/>
      <c r="AE36" s="241"/>
      <c r="AF36" s="241"/>
      <c r="AG36" s="241"/>
      <c r="AH36" s="241"/>
      <c r="AI36" s="241"/>
      <c r="AJ36" s="241"/>
      <c r="AK36" s="241"/>
      <c r="AL36" s="241"/>
      <c r="AM36" s="241"/>
      <c r="AN36" s="241"/>
      <c r="AO36" s="241"/>
      <c r="AP36" s="241"/>
      <c r="AQ36" s="241"/>
      <c r="AR36" s="241"/>
      <c r="AS36" s="241"/>
      <c r="AT36" s="241"/>
      <c r="AU36" s="241"/>
      <c r="AV36" s="241"/>
      <c r="AW36" s="241"/>
      <c r="AX36" s="241"/>
      <c r="AY36" s="241"/>
      <c r="AZ36" s="241"/>
      <c r="BA36" s="241"/>
      <c r="BB36" s="241"/>
      <c r="BC36" s="241"/>
      <c r="BD36" s="241"/>
      <c r="BE36" s="241"/>
      <c r="BF36" s="241"/>
      <c r="BG36" s="241"/>
      <c r="BH36" s="241"/>
      <c r="BI36" s="241"/>
      <c r="BJ36" s="241"/>
      <c r="BK36" s="241"/>
      <c r="BL36" s="241"/>
      <c r="BM36" s="241"/>
      <c r="BN36" s="241"/>
      <c r="BO36" s="241"/>
      <c r="BP36" s="241"/>
      <c r="BQ36" s="241"/>
      <c r="BR36" s="241"/>
      <c r="BS36" s="241"/>
      <c r="BT36" s="241"/>
      <c r="BU36" s="241"/>
      <c r="BV36" s="241"/>
      <c r="BW36" s="241"/>
      <c r="BX36" s="241"/>
      <c r="BY36" s="241"/>
      <c r="BZ36" s="241"/>
      <c r="CA36" s="241"/>
      <c r="CB36" s="241"/>
      <c r="CC36" s="241"/>
      <c r="CD36" s="241"/>
      <c r="CE36" s="241"/>
      <c r="CF36" s="241"/>
      <c r="CG36" s="241"/>
      <c r="CH36" s="241"/>
      <c r="CI36" s="241"/>
      <c r="CJ36" s="241"/>
      <c r="CK36" s="241"/>
      <c r="CL36" s="241"/>
      <c r="CM36" s="241"/>
      <c r="CN36" s="241"/>
      <c r="CO36" s="241"/>
      <c r="CP36" s="241"/>
      <c r="CQ36" s="241"/>
      <c r="CR36" s="241"/>
      <c r="CS36" s="241"/>
      <c r="CT36" s="241"/>
      <c r="CU36" s="241"/>
      <c r="CV36" s="241"/>
      <c r="CW36" s="241"/>
      <c r="CX36" s="241"/>
      <c r="CY36" s="241"/>
      <c r="CZ36" s="241"/>
      <c r="DA36" s="241"/>
      <c r="DB36" s="241"/>
      <c r="DC36" s="241"/>
      <c r="DD36" s="241"/>
      <c r="DF36" s="241"/>
      <c r="DI36" s="241"/>
      <c r="DK36" s="241"/>
      <c r="DL36" s="241"/>
      <c r="DM36" s="241"/>
      <c r="DN36" s="241"/>
      <c r="DO36" s="241"/>
      <c r="DP36" s="241"/>
      <c r="DQ36" s="241"/>
      <c r="DR36" s="241"/>
      <c r="DS36" s="241"/>
      <c r="DT36" s="241"/>
      <c r="DU36" s="241"/>
    </row>
    <row r="37" spans="2:125" x14ac:dyDescent="0.15">
      <c r="DU37" s="241"/>
    </row>
    <row r="38" spans="2:125" x14ac:dyDescent="0.15">
      <c r="DT38" s="241"/>
      <c r="DU38" s="241"/>
    </row>
    <row r="39" spans="2:125" x14ac:dyDescent="0.15"/>
    <row r="40" spans="2:125" x14ac:dyDescent="0.15">
      <c r="DH40" s="241"/>
    </row>
    <row r="41" spans="2:125" x14ac:dyDescent="0.15">
      <c r="DE41" s="241"/>
    </row>
    <row r="42" spans="2:125" x14ac:dyDescent="0.15">
      <c r="DG42" s="241"/>
      <c r="DJ42" s="241"/>
    </row>
    <row r="43" spans="2:125" x14ac:dyDescent="0.15">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F43" s="241"/>
      <c r="DI43" s="241"/>
      <c r="DK43" s="241"/>
      <c r="DL43" s="241"/>
      <c r="DM43" s="241"/>
      <c r="DN43" s="241"/>
      <c r="DO43" s="241"/>
      <c r="DP43" s="241"/>
      <c r="DQ43" s="241"/>
      <c r="DR43" s="241"/>
      <c r="DS43" s="241"/>
      <c r="DT43" s="241"/>
      <c r="DU43" s="241"/>
    </row>
    <row r="44" spans="2:125" x14ac:dyDescent="0.15">
      <c r="DU44" s="241"/>
    </row>
    <row r="45" spans="2:125" x14ac:dyDescent="0.15"/>
    <row r="46" spans="2:125" x14ac:dyDescent="0.15"/>
    <row r="47" spans="2:125" x14ac:dyDescent="0.15"/>
    <row r="48" spans="2:125" x14ac:dyDescent="0.15">
      <c r="DT48" s="241"/>
      <c r="DU48" s="241"/>
    </row>
    <row r="49" spans="120:125" x14ac:dyDescent="0.15">
      <c r="DU49" s="241"/>
    </row>
    <row r="50" spans="120:125" x14ac:dyDescent="0.15">
      <c r="DU50" s="241"/>
    </row>
    <row r="51" spans="120:125" x14ac:dyDescent="0.15">
      <c r="DP51" s="241"/>
      <c r="DQ51" s="241"/>
      <c r="DR51" s="241"/>
      <c r="DS51" s="241"/>
      <c r="DT51" s="241"/>
      <c r="DU51" s="241"/>
    </row>
    <row r="52" spans="120:125" x14ac:dyDescent="0.15"/>
    <row r="53" spans="120:125" x14ac:dyDescent="0.15"/>
    <row r="54" spans="120:125" x14ac:dyDescent="0.15">
      <c r="DU54" s="241"/>
    </row>
    <row r="55" spans="120:125" x14ac:dyDescent="0.15"/>
    <row r="56" spans="120:125" x14ac:dyDescent="0.15"/>
    <row r="57" spans="120:125" x14ac:dyDescent="0.15"/>
    <row r="58" spans="120:125" x14ac:dyDescent="0.15">
      <c r="DU58" s="241"/>
    </row>
    <row r="59" spans="120:125" x14ac:dyDescent="0.15"/>
    <row r="60" spans="120:125" x14ac:dyDescent="0.15"/>
    <row r="61" spans="120:125" x14ac:dyDescent="0.15"/>
    <row r="62" spans="120:125" x14ac:dyDescent="0.15"/>
    <row r="63" spans="120:125" x14ac:dyDescent="0.15">
      <c r="DU63" s="241"/>
    </row>
    <row r="64" spans="120:125" x14ac:dyDescent="0.15">
      <c r="DT64" s="241"/>
      <c r="DU64" s="241"/>
    </row>
    <row r="65" spans="123:125" x14ac:dyDescent="0.15"/>
    <row r="66" spans="123:125" x14ac:dyDescent="0.15"/>
    <row r="67" spans="123:125" x14ac:dyDescent="0.15"/>
    <row r="68" spans="123:125" x14ac:dyDescent="0.15"/>
    <row r="69" spans="123:125" x14ac:dyDescent="0.15">
      <c r="DS69" s="241"/>
      <c r="DT69" s="241"/>
      <c r="DU69" s="24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1"/>
    </row>
    <row r="83" spans="116:125" x14ac:dyDescent="0.15">
      <c r="DM83" s="241"/>
      <c r="DN83" s="241"/>
      <c r="DO83" s="241"/>
      <c r="DP83" s="241"/>
      <c r="DQ83" s="241"/>
      <c r="DR83" s="241"/>
      <c r="DS83" s="241"/>
      <c r="DT83" s="241"/>
      <c r="DU83" s="241"/>
    </row>
    <row r="84" spans="116:125" x14ac:dyDescent="0.15"/>
    <row r="85" spans="116:125" x14ac:dyDescent="0.15"/>
    <row r="86" spans="116:125" x14ac:dyDescent="0.15"/>
    <row r="87" spans="116:125" x14ac:dyDescent="0.15"/>
    <row r="88" spans="116:125" x14ac:dyDescent="0.15">
      <c r="DU88" s="24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1"/>
      <c r="DT94" s="241"/>
      <c r="DU94" s="241"/>
    </row>
    <row r="95" spans="116:125" ht="13.5" customHeight="1" x14ac:dyDescent="0.15">
      <c r="DU95" s="24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1"/>
    </row>
    <row r="102" spans="124:125" ht="13.5" customHeight="1" x14ac:dyDescent="0.15"/>
    <row r="103" spans="124:125" ht="13.5" customHeight="1" x14ac:dyDescent="0.15"/>
    <row r="104" spans="124:125" ht="13.5" customHeight="1" x14ac:dyDescent="0.15">
      <c r="DT104" s="241"/>
      <c r="DU104" s="24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1" t="s">
        <v>474</v>
      </c>
    </row>
    <row r="121" spans="125:125" ht="13.5" hidden="1" customHeight="1" x14ac:dyDescent="0.15">
      <c r="DU121" s="241"/>
    </row>
  </sheetData>
  <sheetProtection algorithmName="SHA-512" hashValue="QAeXkUh+d087Z0xfupSOYuu3nHJIfjMgklPIb57R6n1JS8KOzRgKnHLEsS0oVMe1QxjaWijZISVx0Ut3Rv5kPw==" saltValue="N+IF8hk+KHKHV63osTN+Gw=="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topLeftCell="A85" zoomScaleNormal="100" zoomScaleSheetLayoutView="55" workbookViewId="0"/>
  </sheetViews>
  <sheetFormatPr defaultColWidth="0" defaultRowHeight="13.5" customHeight="1" zeroHeight="1" x14ac:dyDescent="0.15"/>
  <cols>
    <col min="1" max="125" width="2.5" style="242" customWidth="1"/>
    <col min="126" max="142" width="0" style="241" hidden="1" customWidth="1"/>
    <col min="143" max="16384" width="9" style="241" hidden="1"/>
  </cols>
  <sheetData>
    <row r="1" spans="1:125"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1:125" x14ac:dyDescent="0.15">
      <c r="B2" s="241"/>
      <c r="T2" s="241"/>
    </row>
    <row r="3" spans="1:125"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G3" s="241"/>
      <c r="DH3" s="241"/>
      <c r="DI3" s="241"/>
      <c r="DJ3" s="241"/>
      <c r="DK3" s="241"/>
      <c r="DL3" s="241"/>
      <c r="DM3" s="241"/>
      <c r="DN3" s="241"/>
      <c r="DO3" s="241"/>
      <c r="DP3" s="241"/>
      <c r="DQ3" s="241"/>
      <c r="DR3" s="241"/>
      <c r="DS3" s="241"/>
      <c r="DT3" s="241"/>
      <c r="DU3" s="24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1"/>
      <c r="G33" s="241"/>
      <c r="I33" s="241"/>
    </row>
    <row r="34" spans="2:125" x14ac:dyDescent="0.15">
      <c r="C34" s="241"/>
      <c r="P34" s="241"/>
      <c r="R34" s="241"/>
      <c r="U34" s="241"/>
    </row>
    <row r="35" spans="2:125" x14ac:dyDescent="0.15">
      <c r="D35" s="241"/>
      <c r="E35" s="241"/>
      <c r="T35" s="241"/>
      <c r="W35" s="241"/>
      <c r="X35" s="241"/>
      <c r="Y35" s="241"/>
      <c r="Z35" s="241"/>
      <c r="AA35" s="241"/>
      <c r="AB35" s="241"/>
      <c r="AC35" s="241"/>
      <c r="AD35" s="241"/>
      <c r="AE35" s="241"/>
      <c r="AF35" s="241"/>
      <c r="AG35" s="241"/>
      <c r="AH35" s="241"/>
      <c r="AI35" s="241"/>
      <c r="AJ35" s="241"/>
      <c r="AK35" s="241"/>
      <c r="AL35" s="241"/>
      <c r="AM35" s="241"/>
      <c r="AN35" s="241"/>
      <c r="AO35" s="241"/>
      <c r="AP35" s="241"/>
      <c r="AQ35" s="241"/>
      <c r="AR35" s="241"/>
      <c r="AS35" s="241"/>
      <c r="AT35" s="241"/>
      <c r="AU35" s="241"/>
      <c r="AV35" s="241"/>
      <c r="AW35" s="241"/>
      <c r="AX35" s="241"/>
      <c r="AY35" s="241"/>
      <c r="AZ35" s="241"/>
      <c r="BA35" s="241"/>
      <c r="BB35" s="241"/>
      <c r="BC35" s="241"/>
      <c r="BD35" s="241"/>
      <c r="BE35" s="241"/>
      <c r="BF35" s="241"/>
      <c r="BG35" s="241"/>
      <c r="BH35" s="241"/>
      <c r="BI35" s="241"/>
      <c r="BJ35" s="241"/>
      <c r="BK35" s="241"/>
      <c r="BL35" s="241"/>
      <c r="BM35" s="241"/>
      <c r="BN35" s="241"/>
      <c r="BO35" s="241"/>
      <c r="BP35" s="241"/>
      <c r="BQ35" s="241"/>
      <c r="BR35" s="241"/>
      <c r="BS35" s="241"/>
      <c r="BT35" s="241"/>
      <c r="BU35" s="241"/>
      <c r="BV35" s="241"/>
      <c r="BW35" s="241"/>
      <c r="BX35" s="241"/>
      <c r="BY35" s="241"/>
      <c r="BZ35" s="241"/>
      <c r="CA35" s="241"/>
      <c r="CB35" s="241"/>
      <c r="CC35" s="241"/>
      <c r="CD35" s="241"/>
      <c r="CE35" s="241"/>
      <c r="CF35" s="241"/>
      <c r="CG35" s="241"/>
      <c r="CH35" s="241"/>
      <c r="CI35" s="241"/>
      <c r="CJ35" s="241"/>
      <c r="CK35" s="241"/>
      <c r="CL35" s="241"/>
      <c r="CM35" s="241"/>
      <c r="CN35" s="241"/>
      <c r="CO35" s="241"/>
      <c r="CP35" s="241"/>
      <c r="CQ35" s="241"/>
      <c r="CR35" s="241"/>
      <c r="CS35" s="241"/>
      <c r="CT35" s="241"/>
      <c r="CU35" s="241"/>
      <c r="CV35" s="241"/>
      <c r="CW35" s="241"/>
      <c r="CX35" s="241"/>
      <c r="CY35" s="241"/>
      <c r="CZ35" s="241"/>
      <c r="DA35" s="241"/>
      <c r="DB35" s="241"/>
      <c r="DC35" s="241"/>
      <c r="DD35" s="241"/>
      <c r="DE35" s="241"/>
      <c r="DF35" s="241"/>
      <c r="DG35" s="241"/>
      <c r="DH35" s="241"/>
      <c r="DI35" s="241"/>
      <c r="DJ35" s="241"/>
      <c r="DK35" s="241"/>
      <c r="DL35" s="241"/>
      <c r="DM35" s="241"/>
      <c r="DN35" s="241"/>
      <c r="DO35" s="241"/>
      <c r="DP35" s="241"/>
      <c r="DQ35" s="241"/>
      <c r="DR35" s="241"/>
      <c r="DS35" s="241"/>
      <c r="DT35" s="241"/>
      <c r="DU35" s="241"/>
    </row>
    <row r="36" spans="2:125" x14ac:dyDescent="0.15">
      <c r="F36" s="241"/>
      <c r="H36" s="241"/>
      <c r="J36" s="241"/>
      <c r="K36" s="241"/>
      <c r="L36" s="241"/>
      <c r="M36" s="241"/>
      <c r="N36" s="241"/>
      <c r="O36" s="241"/>
      <c r="Q36" s="241"/>
      <c r="S36" s="241"/>
      <c r="V36" s="241"/>
    </row>
    <row r="37" spans="2:125" x14ac:dyDescent="0.15"/>
    <row r="38" spans="2:125" x14ac:dyDescent="0.15"/>
    <row r="39" spans="2:125" x14ac:dyDescent="0.15"/>
    <row r="40" spans="2:125" x14ac:dyDescent="0.15">
      <c r="U40" s="241"/>
    </row>
    <row r="41" spans="2:125" x14ac:dyDescent="0.15">
      <c r="R41" s="241"/>
    </row>
    <row r="42" spans="2:125" x14ac:dyDescent="0.15">
      <c r="T42" s="241"/>
      <c r="W42" s="241"/>
      <c r="X42" s="241"/>
      <c r="Y42" s="241"/>
      <c r="Z42" s="241"/>
      <c r="AA42" s="241"/>
      <c r="AB42" s="241"/>
      <c r="AC42" s="241"/>
      <c r="AD42" s="241"/>
      <c r="AE42" s="241"/>
      <c r="AF42" s="241"/>
      <c r="AG42" s="241"/>
      <c r="AH42" s="241"/>
      <c r="AI42" s="241"/>
      <c r="AJ42" s="241"/>
      <c r="AK42" s="241"/>
      <c r="AL42" s="241"/>
      <c r="AM42" s="241"/>
      <c r="AN42" s="241"/>
      <c r="AO42" s="241"/>
      <c r="AP42" s="241"/>
      <c r="AQ42" s="241"/>
      <c r="AR42" s="241"/>
      <c r="AS42" s="241"/>
      <c r="AT42" s="241"/>
      <c r="AU42" s="241"/>
      <c r="AV42" s="241"/>
      <c r="AW42" s="241"/>
      <c r="AX42" s="241"/>
      <c r="AY42" s="241"/>
      <c r="AZ42" s="241"/>
      <c r="BA42" s="241"/>
      <c r="BB42" s="241"/>
      <c r="BC42" s="241"/>
      <c r="BD42" s="241"/>
      <c r="BE42" s="241"/>
      <c r="BF42" s="241"/>
      <c r="BG42" s="241"/>
      <c r="BH42" s="241"/>
      <c r="BI42" s="241"/>
      <c r="BJ42" s="241"/>
      <c r="BK42" s="241"/>
      <c r="BL42" s="241"/>
      <c r="BM42" s="241"/>
      <c r="BN42" s="241"/>
      <c r="BO42" s="241"/>
      <c r="BP42" s="241"/>
      <c r="BQ42" s="241"/>
      <c r="BR42" s="241"/>
      <c r="BS42" s="241"/>
      <c r="BT42" s="241"/>
      <c r="BU42" s="241"/>
      <c r="BV42" s="241"/>
      <c r="BW42" s="241"/>
      <c r="BX42" s="241"/>
      <c r="BY42" s="241"/>
      <c r="BZ42" s="241"/>
      <c r="CA42" s="241"/>
      <c r="CB42" s="241"/>
      <c r="CC42" s="241"/>
      <c r="CD42" s="241"/>
      <c r="CE42" s="241"/>
      <c r="CF42" s="241"/>
      <c r="CG42" s="241"/>
      <c r="CH42" s="241"/>
      <c r="CI42" s="241"/>
      <c r="CJ42" s="241"/>
      <c r="CK42" s="241"/>
      <c r="CL42" s="241"/>
      <c r="CM42" s="241"/>
      <c r="CN42" s="241"/>
      <c r="CO42" s="241"/>
      <c r="CP42" s="241"/>
      <c r="CQ42" s="241"/>
      <c r="CR42" s="241"/>
      <c r="CS42" s="241"/>
      <c r="CT42" s="241"/>
      <c r="CU42" s="241"/>
      <c r="CV42" s="241"/>
      <c r="CW42" s="241"/>
      <c r="CX42" s="241"/>
      <c r="CY42" s="241"/>
      <c r="CZ42" s="241"/>
      <c r="DA42" s="241"/>
      <c r="DB42" s="241"/>
      <c r="DC42" s="241"/>
      <c r="DD42" s="241"/>
      <c r="DE42" s="241"/>
      <c r="DF42" s="241"/>
      <c r="DG42" s="241"/>
      <c r="DH42" s="241"/>
      <c r="DI42" s="241"/>
      <c r="DJ42" s="241"/>
      <c r="DK42" s="241"/>
      <c r="DL42" s="241"/>
      <c r="DM42" s="241"/>
      <c r="DN42" s="241"/>
      <c r="DO42" s="241"/>
      <c r="DP42" s="241"/>
      <c r="DQ42" s="241"/>
      <c r="DR42" s="241"/>
      <c r="DS42" s="241"/>
      <c r="DT42" s="241"/>
      <c r="DU42" s="241"/>
    </row>
    <row r="43" spans="2:125" x14ac:dyDescent="0.15">
      <c r="Q43" s="241"/>
      <c r="S43" s="241"/>
      <c r="V43" s="24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2" t="s">
        <v>474</v>
      </c>
    </row>
  </sheetData>
  <sheetProtection algorithmName="SHA-512" hashValue="oPgVy1TL8dIE0ixbTsXSU1c7BkiR7g7m4uuoS/MQew9Ey2Po+/M5aHb6OxyLt2wAei28NEHzLcEpE3EPAIT+TQ==" saltValue="ugvxo67MnT2XQfBJEA2+nA=="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topLeftCell="A16"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524</v>
      </c>
      <c r="G46" s="8" t="s">
        <v>525</v>
      </c>
      <c r="H46" s="8" t="s">
        <v>526</v>
      </c>
      <c r="I46" s="8" t="s">
        <v>527</v>
      </c>
      <c r="J46" s="9" t="s">
        <v>528</v>
      </c>
    </row>
    <row r="47" spans="2:10" ht="57.75" customHeight="1" x14ac:dyDescent="0.15">
      <c r="B47" s="10"/>
      <c r="C47" s="1152" t="s">
        <v>3</v>
      </c>
      <c r="D47" s="1152"/>
      <c r="E47" s="1153"/>
      <c r="F47" s="11">
        <v>21.02</v>
      </c>
      <c r="G47" s="12">
        <v>28.33</v>
      </c>
      <c r="H47" s="12">
        <v>28.72</v>
      </c>
      <c r="I47" s="12">
        <v>29.47</v>
      </c>
      <c r="J47" s="13">
        <v>29.21</v>
      </c>
    </row>
    <row r="48" spans="2:10" ht="57.75" customHeight="1" x14ac:dyDescent="0.15">
      <c r="B48" s="14"/>
      <c r="C48" s="1154" t="s">
        <v>4</v>
      </c>
      <c r="D48" s="1154"/>
      <c r="E48" s="1155"/>
      <c r="F48" s="15">
        <v>1.42</v>
      </c>
      <c r="G48" s="16">
        <v>1.71</v>
      </c>
      <c r="H48" s="16">
        <v>2.5</v>
      </c>
      <c r="I48" s="16">
        <v>1.71</v>
      </c>
      <c r="J48" s="17">
        <v>2.0499999999999998</v>
      </c>
    </row>
    <row r="49" spans="2:10" ht="57.75" customHeight="1" thickBot="1" x14ac:dyDescent="0.2">
      <c r="B49" s="18"/>
      <c r="C49" s="1156" t="s">
        <v>5</v>
      </c>
      <c r="D49" s="1156"/>
      <c r="E49" s="1157"/>
      <c r="F49" s="19">
        <v>2.61</v>
      </c>
      <c r="G49" s="20">
        <v>9.31</v>
      </c>
      <c r="H49" s="20">
        <v>0.77</v>
      </c>
      <c r="I49" s="20" t="s">
        <v>529</v>
      </c>
      <c r="J49" s="21">
        <v>0.35</v>
      </c>
    </row>
    <row r="50" spans="2:10" x14ac:dyDescent="0.15"/>
  </sheetData>
  <sheetProtection algorithmName="SHA-512" hashValue="cezCuwUKpFoJ2lMLapqJo2YUeDaS1s09C47u8PEgR63/p9t6lSBZxYf/yYgtANykpd+cjfHg+Vrw1xlRGKadgA==" saltValue="6MQC2pyGTLHdFI6DEpxAC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topLeftCell="A4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524</v>
      </c>
      <c r="G33" s="29" t="s">
        <v>525</v>
      </c>
      <c r="H33" s="29" t="s">
        <v>526</v>
      </c>
      <c r="I33" s="29" t="s">
        <v>527</v>
      </c>
      <c r="J33" s="30" t="s">
        <v>528</v>
      </c>
      <c r="K33" s="22"/>
      <c r="L33" s="22"/>
      <c r="M33" s="22"/>
      <c r="N33" s="22"/>
      <c r="O33" s="22"/>
      <c r="P33" s="22"/>
    </row>
    <row r="34" spans="1:16" ht="39" customHeight="1" x14ac:dyDescent="0.15">
      <c r="A34" s="22"/>
      <c r="B34" s="31"/>
      <c r="C34" s="1162" t="s">
        <v>530</v>
      </c>
      <c r="D34" s="1162"/>
      <c r="E34" s="1163"/>
      <c r="F34" s="32">
        <v>4.01</v>
      </c>
      <c r="G34" s="33">
        <v>4.33</v>
      </c>
      <c r="H34" s="33">
        <v>5.52</v>
      </c>
      <c r="I34" s="33">
        <v>6.8</v>
      </c>
      <c r="J34" s="34">
        <v>4.3499999999999996</v>
      </c>
      <c r="K34" s="22"/>
      <c r="L34" s="22"/>
      <c r="M34" s="22"/>
      <c r="N34" s="22"/>
      <c r="O34" s="22"/>
      <c r="P34" s="22"/>
    </row>
    <row r="35" spans="1:16" ht="39" customHeight="1" x14ac:dyDescent="0.15">
      <c r="A35" s="22"/>
      <c r="B35" s="35"/>
      <c r="C35" s="1158" t="s">
        <v>531</v>
      </c>
      <c r="D35" s="1158"/>
      <c r="E35" s="1159"/>
      <c r="F35" s="36">
        <v>1.41</v>
      </c>
      <c r="G35" s="37">
        <v>1.71</v>
      </c>
      <c r="H35" s="37">
        <v>2.5</v>
      </c>
      <c r="I35" s="37">
        <v>1.71</v>
      </c>
      <c r="J35" s="38">
        <v>2.04</v>
      </c>
      <c r="K35" s="22"/>
      <c r="L35" s="22"/>
      <c r="M35" s="22"/>
      <c r="N35" s="22"/>
      <c r="O35" s="22"/>
      <c r="P35" s="22"/>
    </row>
    <row r="36" spans="1:16" ht="39" customHeight="1" x14ac:dyDescent="0.15">
      <c r="A36" s="22"/>
      <c r="B36" s="35"/>
      <c r="C36" s="1158" t="s">
        <v>532</v>
      </c>
      <c r="D36" s="1158"/>
      <c r="E36" s="1159"/>
      <c r="F36" s="36" t="s">
        <v>485</v>
      </c>
      <c r="G36" s="37" t="s">
        <v>485</v>
      </c>
      <c r="H36" s="37" t="s">
        <v>485</v>
      </c>
      <c r="I36" s="37" t="s">
        <v>485</v>
      </c>
      <c r="J36" s="38">
        <v>0.69</v>
      </c>
      <c r="K36" s="22"/>
      <c r="L36" s="22"/>
      <c r="M36" s="22"/>
      <c r="N36" s="22"/>
      <c r="O36" s="22"/>
      <c r="P36" s="22"/>
    </row>
    <row r="37" spans="1:16" ht="39" customHeight="1" x14ac:dyDescent="0.15">
      <c r="A37" s="22"/>
      <c r="B37" s="35"/>
      <c r="C37" s="1158" t="s">
        <v>533</v>
      </c>
      <c r="D37" s="1158"/>
      <c r="E37" s="1159"/>
      <c r="F37" s="36">
        <v>3.3</v>
      </c>
      <c r="G37" s="37">
        <v>0.39</v>
      </c>
      <c r="H37" s="37">
        <v>0.53</v>
      </c>
      <c r="I37" s="37">
        <v>0.48</v>
      </c>
      <c r="J37" s="38">
        <v>0.55000000000000004</v>
      </c>
      <c r="K37" s="22"/>
      <c r="L37" s="22"/>
      <c r="M37" s="22"/>
      <c r="N37" s="22"/>
      <c r="O37" s="22"/>
      <c r="P37" s="22"/>
    </row>
    <row r="38" spans="1:16" ht="39" customHeight="1" x14ac:dyDescent="0.15">
      <c r="A38" s="22"/>
      <c r="B38" s="35"/>
      <c r="C38" s="1158" t="s">
        <v>534</v>
      </c>
      <c r="D38" s="1158"/>
      <c r="E38" s="1159"/>
      <c r="F38" s="36">
        <v>0.31</v>
      </c>
      <c r="G38" s="37">
        <v>0.4</v>
      </c>
      <c r="H38" s="37">
        <v>0.76</v>
      </c>
      <c r="I38" s="37">
        <v>0.52</v>
      </c>
      <c r="J38" s="38">
        <v>0</v>
      </c>
      <c r="K38" s="22"/>
      <c r="L38" s="22"/>
      <c r="M38" s="22"/>
      <c r="N38" s="22"/>
      <c r="O38" s="22"/>
      <c r="P38" s="22"/>
    </row>
    <row r="39" spans="1:16" ht="39" customHeight="1" x14ac:dyDescent="0.15">
      <c r="A39" s="22"/>
      <c r="B39" s="35"/>
      <c r="C39" s="1158" t="s">
        <v>535</v>
      </c>
      <c r="D39" s="1158"/>
      <c r="E39" s="1159"/>
      <c r="F39" s="36">
        <v>0</v>
      </c>
      <c r="G39" s="37">
        <v>0</v>
      </c>
      <c r="H39" s="37">
        <v>0</v>
      </c>
      <c r="I39" s="37">
        <v>0</v>
      </c>
      <c r="J39" s="38">
        <v>0</v>
      </c>
      <c r="K39" s="22"/>
      <c r="L39" s="22"/>
      <c r="M39" s="22"/>
      <c r="N39" s="22"/>
      <c r="O39" s="22"/>
      <c r="P39" s="22"/>
    </row>
    <row r="40" spans="1:16" ht="39" customHeight="1" x14ac:dyDescent="0.15">
      <c r="A40" s="22"/>
      <c r="B40" s="35"/>
      <c r="C40" s="1158"/>
      <c r="D40" s="1158"/>
      <c r="E40" s="1159"/>
      <c r="F40" s="36"/>
      <c r="G40" s="37"/>
      <c r="H40" s="37"/>
      <c r="I40" s="37"/>
      <c r="J40" s="38"/>
      <c r="K40" s="22"/>
      <c r="L40" s="22"/>
      <c r="M40" s="22"/>
      <c r="N40" s="22"/>
      <c r="O40" s="22"/>
      <c r="P40" s="22"/>
    </row>
    <row r="41" spans="1:16" ht="39" customHeight="1" x14ac:dyDescent="0.15">
      <c r="A41" s="22"/>
      <c r="B41" s="35"/>
      <c r="C41" s="1158"/>
      <c r="D41" s="1158"/>
      <c r="E41" s="1159"/>
      <c r="F41" s="36"/>
      <c r="G41" s="37"/>
      <c r="H41" s="37"/>
      <c r="I41" s="37"/>
      <c r="J41" s="38"/>
      <c r="K41" s="22"/>
      <c r="L41" s="22"/>
      <c r="M41" s="22"/>
      <c r="N41" s="22"/>
      <c r="O41" s="22"/>
      <c r="P41" s="22"/>
    </row>
    <row r="42" spans="1:16" ht="39" customHeight="1" x14ac:dyDescent="0.15">
      <c r="A42" s="22"/>
      <c r="B42" s="39"/>
      <c r="C42" s="1158" t="s">
        <v>536</v>
      </c>
      <c r="D42" s="1158"/>
      <c r="E42" s="1159"/>
      <c r="F42" s="36" t="s">
        <v>485</v>
      </c>
      <c r="G42" s="37" t="s">
        <v>485</v>
      </c>
      <c r="H42" s="37" t="s">
        <v>485</v>
      </c>
      <c r="I42" s="37" t="s">
        <v>485</v>
      </c>
      <c r="J42" s="38" t="s">
        <v>485</v>
      </c>
      <c r="K42" s="22"/>
      <c r="L42" s="22"/>
      <c r="M42" s="22"/>
      <c r="N42" s="22"/>
      <c r="O42" s="22"/>
      <c r="P42" s="22"/>
    </row>
    <row r="43" spans="1:16" ht="39" customHeight="1" thickBot="1" x14ac:dyDescent="0.2">
      <c r="A43" s="22"/>
      <c r="B43" s="40"/>
      <c r="C43" s="1160" t="s">
        <v>537</v>
      </c>
      <c r="D43" s="1160"/>
      <c r="E43" s="1161"/>
      <c r="F43" s="41">
        <v>0.03</v>
      </c>
      <c r="G43" s="42">
        <v>0.03</v>
      </c>
      <c r="H43" s="42">
        <v>0.02</v>
      </c>
      <c r="I43" s="42">
        <v>0.2</v>
      </c>
      <c r="J43" s="43" t="s">
        <v>485</v>
      </c>
      <c r="K43" s="22"/>
      <c r="L43" s="22"/>
      <c r="M43" s="22"/>
      <c r="N43" s="22"/>
      <c r="O43" s="22"/>
      <c r="P43" s="22"/>
    </row>
    <row r="44" spans="1:16" ht="39" customHeight="1" x14ac:dyDescent="0.15">
      <c r="A44" s="22"/>
      <c r="B44" s="44"/>
      <c r="C44" s="45"/>
      <c r="D44" s="45"/>
      <c r="E44" s="45"/>
      <c r="F44" s="22"/>
      <c r="G44" s="22"/>
      <c r="H44" s="22"/>
      <c r="I44" s="22"/>
      <c r="J44" s="22"/>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uWwJSKNJUNeJGuSh07plHScMOUdm2qQM32motzLcR6dyN4TjPMpmQzEcJAoml8/3DQoE/UMSx5eUFTqZwkzx1A==" saltValue="ou2AUjyRBGmnuIcmFglcW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topLeftCell="A43" zoomScaleSheetLayoutView="55" workbookViewId="0"/>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
      <c r="A44" s="46"/>
      <c r="B44" s="49" t="s">
        <v>8</v>
      </c>
      <c r="C44" s="50"/>
      <c r="D44" s="50"/>
      <c r="E44" s="51"/>
      <c r="F44" s="51"/>
      <c r="G44" s="51"/>
      <c r="H44" s="51"/>
      <c r="I44" s="51"/>
      <c r="J44" s="52" t="s">
        <v>2</v>
      </c>
      <c r="K44" s="53" t="s">
        <v>524</v>
      </c>
      <c r="L44" s="54" t="s">
        <v>525</v>
      </c>
      <c r="M44" s="54" t="s">
        <v>526</v>
      </c>
      <c r="N44" s="54" t="s">
        <v>527</v>
      </c>
      <c r="O44" s="55" t="s">
        <v>528</v>
      </c>
      <c r="P44" s="46"/>
      <c r="Q44" s="46"/>
      <c r="R44" s="46"/>
      <c r="S44" s="46"/>
      <c r="T44" s="46"/>
      <c r="U44" s="46"/>
    </row>
    <row r="45" spans="1:21" ht="30.75" customHeight="1" x14ac:dyDescent="0.15">
      <c r="A45" s="46"/>
      <c r="B45" s="1187" t="s">
        <v>9</v>
      </c>
      <c r="C45" s="1188"/>
      <c r="D45" s="56"/>
      <c r="E45" s="1193" t="s">
        <v>10</v>
      </c>
      <c r="F45" s="1193"/>
      <c r="G45" s="1193"/>
      <c r="H45" s="1193"/>
      <c r="I45" s="1193"/>
      <c r="J45" s="1194"/>
      <c r="K45" s="57">
        <v>766</v>
      </c>
      <c r="L45" s="58">
        <v>780</v>
      </c>
      <c r="M45" s="58">
        <v>775</v>
      </c>
      <c r="N45" s="58">
        <v>761</v>
      </c>
      <c r="O45" s="59">
        <v>643</v>
      </c>
      <c r="P45" s="46"/>
      <c r="Q45" s="46"/>
      <c r="R45" s="46"/>
      <c r="S45" s="46"/>
      <c r="T45" s="46"/>
      <c r="U45" s="46"/>
    </row>
    <row r="46" spans="1:21" ht="30.75" customHeight="1" x14ac:dyDescent="0.15">
      <c r="A46" s="46"/>
      <c r="B46" s="1189"/>
      <c r="C46" s="1190"/>
      <c r="D46" s="60"/>
      <c r="E46" s="1166" t="s">
        <v>11</v>
      </c>
      <c r="F46" s="1166"/>
      <c r="G46" s="1166"/>
      <c r="H46" s="1166"/>
      <c r="I46" s="1166"/>
      <c r="J46" s="1167"/>
      <c r="K46" s="61" t="s">
        <v>485</v>
      </c>
      <c r="L46" s="62" t="s">
        <v>485</v>
      </c>
      <c r="M46" s="62" t="s">
        <v>485</v>
      </c>
      <c r="N46" s="62" t="s">
        <v>485</v>
      </c>
      <c r="O46" s="63" t="s">
        <v>485</v>
      </c>
      <c r="P46" s="46"/>
      <c r="Q46" s="46"/>
      <c r="R46" s="46"/>
      <c r="S46" s="46"/>
      <c r="T46" s="46"/>
      <c r="U46" s="46"/>
    </row>
    <row r="47" spans="1:21" ht="30.75" customHeight="1" x14ac:dyDescent="0.15">
      <c r="A47" s="46"/>
      <c r="B47" s="1189"/>
      <c r="C47" s="1190"/>
      <c r="D47" s="60"/>
      <c r="E47" s="1166" t="s">
        <v>12</v>
      </c>
      <c r="F47" s="1166"/>
      <c r="G47" s="1166"/>
      <c r="H47" s="1166"/>
      <c r="I47" s="1166"/>
      <c r="J47" s="1167"/>
      <c r="K47" s="61" t="s">
        <v>485</v>
      </c>
      <c r="L47" s="62" t="s">
        <v>485</v>
      </c>
      <c r="M47" s="62" t="s">
        <v>485</v>
      </c>
      <c r="N47" s="62" t="s">
        <v>485</v>
      </c>
      <c r="O47" s="63" t="s">
        <v>485</v>
      </c>
      <c r="P47" s="46"/>
      <c r="Q47" s="46"/>
      <c r="R47" s="46"/>
      <c r="S47" s="46"/>
      <c r="T47" s="46"/>
      <c r="U47" s="46"/>
    </row>
    <row r="48" spans="1:21" ht="30.75" customHeight="1" x14ac:dyDescent="0.15">
      <c r="A48" s="46"/>
      <c r="B48" s="1189"/>
      <c r="C48" s="1190"/>
      <c r="D48" s="60"/>
      <c r="E48" s="1166" t="s">
        <v>13</v>
      </c>
      <c r="F48" s="1166"/>
      <c r="G48" s="1166"/>
      <c r="H48" s="1166"/>
      <c r="I48" s="1166"/>
      <c r="J48" s="1167"/>
      <c r="K48" s="61">
        <v>154</v>
      </c>
      <c r="L48" s="62">
        <v>156</v>
      </c>
      <c r="M48" s="62">
        <v>157</v>
      </c>
      <c r="N48" s="62">
        <v>157</v>
      </c>
      <c r="O48" s="63">
        <v>158</v>
      </c>
      <c r="P48" s="46"/>
      <c r="Q48" s="46"/>
      <c r="R48" s="46"/>
      <c r="S48" s="46"/>
      <c r="T48" s="46"/>
      <c r="U48" s="46"/>
    </row>
    <row r="49" spans="1:21" ht="30.75" customHeight="1" x14ac:dyDescent="0.15">
      <c r="A49" s="46"/>
      <c r="B49" s="1189"/>
      <c r="C49" s="1190"/>
      <c r="D49" s="60"/>
      <c r="E49" s="1166" t="s">
        <v>14</v>
      </c>
      <c r="F49" s="1166"/>
      <c r="G49" s="1166"/>
      <c r="H49" s="1166"/>
      <c r="I49" s="1166"/>
      <c r="J49" s="1167"/>
      <c r="K49" s="61" t="s">
        <v>485</v>
      </c>
      <c r="L49" s="62" t="s">
        <v>485</v>
      </c>
      <c r="M49" s="62" t="s">
        <v>485</v>
      </c>
      <c r="N49" s="62" t="s">
        <v>485</v>
      </c>
      <c r="O49" s="63" t="s">
        <v>485</v>
      </c>
      <c r="P49" s="46"/>
      <c r="Q49" s="46"/>
      <c r="R49" s="46"/>
      <c r="S49" s="46"/>
      <c r="T49" s="46"/>
      <c r="U49" s="46"/>
    </row>
    <row r="50" spans="1:21" ht="30.75" customHeight="1" x14ac:dyDescent="0.15">
      <c r="A50" s="46"/>
      <c r="B50" s="1189"/>
      <c r="C50" s="1190"/>
      <c r="D50" s="60"/>
      <c r="E50" s="1166" t="s">
        <v>15</v>
      </c>
      <c r="F50" s="1166"/>
      <c r="G50" s="1166"/>
      <c r="H50" s="1166"/>
      <c r="I50" s="1166"/>
      <c r="J50" s="1167"/>
      <c r="K50" s="61">
        <v>31</v>
      </c>
      <c r="L50" s="62">
        <v>31</v>
      </c>
      <c r="M50" s="62">
        <v>18</v>
      </c>
      <c r="N50" s="62">
        <v>33</v>
      </c>
      <c r="O50" s="63">
        <v>6</v>
      </c>
      <c r="P50" s="46"/>
      <c r="Q50" s="46"/>
      <c r="R50" s="46"/>
      <c r="S50" s="46"/>
      <c r="T50" s="46"/>
      <c r="U50" s="46"/>
    </row>
    <row r="51" spans="1:21" ht="30.75" customHeight="1" x14ac:dyDescent="0.15">
      <c r="A51" s="46"/>
      <c r="B51" s="1191"/>
      <c r="C51" s="1192"/>
      <c r="D51" s="64"/>
      <c r="E51" s="1166" t="s">
        <v>16</v>
      </c>
      <c r="F51" s="1166"/>
      <c r="G51" s="1166"/>
      <c r="H51" s="1166"/>
      <c r="I51" s="1166"/>
      <c r="J51" s="1167"/>
      <c r="K51" s="61">
        <v>0</v>
      </c>
      <c r="L51" s="62">
        <v>0</v>
      </c>
      <c r="M51" s="62">
        <v>0</v>
      </c>
      <c r="N51" s="62">
        <v>0</v>
      </c>
      <c r="O51" s="63">
        <v>0</v>
      </c>
      <c r="P51" s="46"/>
      <c r="Q51" s="46"/>
      <c r="R51" s="46"/>
      <c r="S51" s="46"/>
      <c r="T51" s="46"/>
      <c r="U51" s="46"/>
    </row>
    <row r="52" spans="1:21" ht="30.75" customHeight="1" x14ac:dyDescent="0.15">
      <c r="A52" s="46"/>
      <c r="B52" s="1164" t="s">
        <v>17</v>
      </c>
      <c r="C52" s="1165"/>
      <c r="D52" s="64"/>
      <c r="E52" s="1166" t="s">
        <v>18</v>
      </c>
      <c r="F52" s="1166"/>
      <c r="G52" s="1166"/>
      <c r="H52" s="1166"/>
      <c r="I52" s="1166"/>
      <c r="J52" s="1167"/>
      <c r="K52" s="61">
        <v>679</v>
      </c>
      <c r="L52" s="62">
        <v>685</v>
      </c>
      <c r="M52" s="62">
        <v>692</v>
      </c>
      <c r="N52" s="62">
        <v>619</v>
      </c>
      <c r="O52" s="63">
        <v>575</v>
      </c>
      <c r="P52" s="46"/>
      <c r="Q52" s="46"/>
      <c r="R52" s="46"/>
      <c r="S52" s="46"/>
      <c r="T52" s="46"/>
      <c r="U52" s="46"/>
    </row>
    <row r="53" spans="1:21" ht="30.75" customHeight="1" thickBot="1" x14ac:dyDescent="0.2">
      <c r="A53" s="46"/>
      <c r="B53" s="1168" t="s">
        <v>19</v>
      </c>
      <c r="C53" s="1169"/>
      <c r="D53" s="65"/>
      <c r="E53" s="1170" t="s">
        <v>20</v>
      </c>
      <c r="F53" s="1170"/>
      <c r="G53" s="1170"/>
      <c r="H53" s="1170"/>
      <c r="I53" s="1170"/>
      <c r="J53" s="1171"/>
      <c r="K53" s="66">
        <v>272</v>
      </c>
      <c r="L53" s="67">
        <v>282</v>
      </c>
      <c r="M53" s="67">
        <v>258</v>
      </c>
      <c r="N53" s="67">
        <v>332</v>
      </c>
      <c r="O53" s="68">
        <v>232</v>
      </c>
      <c r="P53" s="46"/>
      <c r="Q53" s="46"/>
      <c r="R53" s="46"/>
      <c r="S53" s="46"/>
      <c r="T53" s="46"/>
      <c r="U53" s="46"/>
    </row>
    <row r="54" spans="1:21" ht="24" customHeight="1" x14ac:dyDescent="0.15">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15">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
      <c r="A57" s="46"/>
      <c r="B57" s="74"/>
      <c r="C57" s="75"/>
      <c r="D57" s="75"/>
      <c r="E57" s="76"/>
      <c r="F57" s="76"/>
      <c r="G57" s="76"/>
      <c r="H57" s="76"/>
      <c r="I57" s="76"/>
      <c r="J57" s="77" t="s">
        <v>2</v>
      </c>
      <c r="K57" s="78" t="s">
        <v>538</v>
      </c>
      <c r="L57" s="79" t="s">
        <v>539</v>
      </c>
      <c r="M57" s="79" t="s">
        <v>540</v>
      </c>
      <c r="N57" s="79" t="s">
        <v>541</v>
      </c>
      <c r="O57" s="80" t="s">
        <v>542</v>
      </c>
      <c r="P57" s="46"/>
      <c r="Q57" s="46"/>
      <c r="R57" s="46"/>
      <c r="S57" s="46"/>
      <c r="T57" s="46"/>
      <c r="U57" s="46"/>
    </row>
    <row r="58" spans="1:21" ht="31.5" customHeight="1" x14ac:dyDescent="0.15">
      <c r="B58" s="1172" t="s">
        <v>24</v>
      </c>
      <c r="C58" s="1173"/>
      <c r="D58" s="1178" t="s">
        <v>25</v>
      </c>
      <c r="E58" s="1179"/>
      <c r="F58" s="1179"/>
      <c r="G58" s="1179"/>
      <c r="H58" s="1179"/>
      <c r="I58" s="1179"/>
      <c r="J58" s="1180"/>
      <c r="K58" s="81"/>
      <c r="L58" s="82"/>
      <c r="M58" s="82"/>
      <c r="N58" s="82"/>
      <c r="O58" s="83"/>
    </row>
    <row r="59" spans="1:21" ht="31.5" customHeight="1" x14ac:dyDescent="0.15">
      <c r="B59" s="1174"/>
      <c r="C59" s="1175"/>
      <c r="D59" s="1181" t="s">
        <v>26</v>
      </c>
      <c r="E59" s="1182"/>
      <c r="F59" s="1182"/>
      <c r="G59" s="1182"/>
      <c r="H59" s="1182"/>
      <c r="I59" s="1182"/>
      <c r="J59" s="1183"/>
      <c r="K59" s="84"/>
      <c r="L59" s="85"/>
      <c r="M59" s="85"/>
      <c r="N59" s="85"/>
      <c r="O59" s="86"/>
    </row>
    <row r="60" spans="1:21" ht="31.5" customHeight="1" thickBot="1" x14ac:dyDescent="0.2">
      <c r="B60" s="1176"/>
      <c r="C60" s="1177"/>
      <c r="D60" s="1184" t="s">
        <v>27</v>
      </c>
      <c r="E60" s="1185"/>
      <c r="F60" s="1185"/>
      <c r="G60" s="1185"/>
      <c r="H60" s="1185"/>
      <c r="I60" s="1185"/>
      <c r="J60" s="1186"/>
      <c r="K60" s="87"/>
      <c r="L60" s="88"/>
      <c r="M60" s="88"/>
      <c r="N60" s="88"/>
      <c r="O60" s="89"/>
    </row>
    <row r="61" spans="1:21" ht="24" customHeight="1" x14ac:dyDescent="0.15">
      <c r="B61" s="90"/>
      <c r="C61" s="90"/>
      <c r="D61" s="91" t="s">
        <v>28</v>
      </c>
      <c r="E61" s="92"/>
      <c r="F61" s="92"/>
      <c r="G61" s="92"/>
      <c r="H61" s="92"/>
      <c r="I61" s="92"/>
      <c r="J61" s="92"/>
      <c r="K61" s="92"/>
      <c r="L61" s="92"/>
      <c r="M61" s="92"/>
      <c r="N61" s="92"/>
      <c r="O61" s="92"/>
    </row>
    <row r="62" spans="1:21" ht="24" customHeight="1" x14ac:dyDescent="0.15">
      <c r="B62" s="93"/>
      <c r="C62" s="93"/>
      <c r="D62" s="91" t="s">
        <v>29</v>
      </c>
      <c r="E62" s="92"/>
      <c r="F62" s="92"/>
      <c r="G62" s="92"/>
      <c r="H62" s="92"/>
      <c r="I62" s="92"/>
      <c r="J62" s="92"/>
      <c r="K62" s="92"/>
      <c r="L62" s="92"/>
      <c r="M62" s="92"/>
      <c r="N62" s="92"/>
      <c r="O62" s="92"/>
    </row>
    <row r="63" spans="1:21" ht="24" customHeight="1" x14ac:dyDescent="0.1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1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S3mRDqDjK70ei1zbTDguYdwzjpJqLdVgUx3Xl8bn7X1IzYtmdcfHy7KAghzI/Pc42dzi9scmr9A9Rn+DKZtOIQ==" saltValue="KHwt6BiHhZDYBU48QSnw1Q=="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1"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topLeftCell="A46" zoomScaleSheetLayoutView="100" workbookViewId="0"/>
  </sheetViews>
  <sheetFormatPr defaultColWidth="0" defaultRowHeight="13.5" customHeight="1" zeroHeight="1" x14ac:dyDescent="0.15"/>
  <cols>
    <col min="1" max="1" width="6.625" style="94" customWidth="1"/>
    <col min="2" max="3" width="12.625" style="94" customWidth="1"/>
    <col min="4" max="4" width="11.625" style="94" customWidth="1"/>
    <col min="5" max="8" width="10.375" style="94" customWidth="1"/>
    <col min="9" max="13" width="16.375" style="94" customWidth="1"/>
    <col min="14" max="19" width="12.625" style="94" customWidth="1"/>
    <col min="20" max="16384" width="0" style="94"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5" t="s">
        <v>7</v>
      </c>
    </row>
    <row r="40" spans="2:13" ht="27.75" customHeight="1" thickBot="1" x14ac:dyDescent="0.2">
      <c r="B40" s="96" t="s">
        <v>8</v>
      </c>
      <c r="C40" s="97"/>
      <c r="D40" s="97"/>
      <c r="E40" s="98"/>
      <c r="F40" s="98"/>
      <c r="G40" s="98"/>
      <c r="H40" s="99" t="s">
        <v>2</v>
      </c>
      <c r="I40" s="100" t="s">
        <v>524</v>
      </c>
      <c r="J40" s="101" t="s">
        <v>525</v>
      </c>
      <c r="K40" s="101" t="s">
        <v>526</v>
      </c>
      <c r="L40" s="101" t="s">
        <v>527</v>
      </c>
      <c r="M40" s="102" t="s">
        <v>528</v>
      </c>
    </row>
    <row r="41" spans="2:13" ht="27.75" customHeight="1" x14ac:dyDescent="0.15">
      <c r="B41" s="1207" t="s">
        <v>30</v>
      </c>
      <c r="C41" s="1208"/>
      <c r="D41" s="103"/>
      <c r="E41" s="1209" t="s">
        <v>31</v>
      </c>
      <c r="F41" s="1209"/>
      <c r="G41" s="1209"/>
      <c r="H41" s="1210"/>
      <c r="I41" s="330">
        <v>7161</v>
      </c>
      <c r="J41" s="331">
        <v>6749</v>
      </c>
      <c r="K41" s="331">
        <v>6333</v>
      </c>
      <c r="L41" s="331">
        <v>6039</v>
      </c>
      <c r="M41" s="332">
        <v>5993</v>
      </c>
    </row>
    <row r="42" spans="2:13" ht="27.75" customHeight="1" x14ac:dyDescent="0.15">
      <c r="B42" s="1197"/>
      <c r="C42" s="1198"/>
      <c r="D42" s="104"/>
      <c r="E42" s="1201" t="s">
        <v>32</v>
      </c>
      <c r="F42" s="1201"/>
      <c r="G42" s="1201"/>
      <c r="H42" s="1202"/>
      <c r="I42" s="333" t="s">
        <v>485</v>
      </c>
      <c r="J42" s="334" t="s">
        <v>485</v>
      </c>
      <c r="K42" s="334">
        <v>47</v>
      </c>
      <c r="L42" s="334">
        <v>63</v>
      </c>
      <c r="M42" s="335">
        <v>181</v>
      </c>
    </row>
    <row r="43" spans="2:13" ht="27.75" customHeight="1" x14ac:dyDescent="0.15">
      <c r="B43" s="1197"/>
      <c r="C43" s="1198"/>
      <c r="D43" s="104"/>
      <c r="E43" s="1201" t="s">
        <v>33</v>
      </c>
      <c r="F43" s="1201"/>
      <c r="G43" s="1201"/>
      <c r="H43" s="1202"/>
      <c r="I43" s="333">
        <v>1071</v>
      </c>
      <c r="J43" s="334">
        <v>942</v>
      </c>
      <c r="K43" s="334">
        <v>857</v>
      </c>
      <c r="L43" s="334">
        <v>760</v>
      </c>
      <c r="M43" s="335">
        <v>1384</v>
      </c>
    </row>
    <row r="44" spans="2:13" ht="27.75" customHeight="1" x14ac:dyDescent="0.15">
      <c r="B44" s="1197"/>
      <c r="C44" s="1198"/>
      <c r="D44" s="104"/>
      <c r="E44" s="1201" t="s">
        <v>34</v>
      </c>
      <c r="F44" s="1201"/>
      <c r="G44" s="1201"/>
      <c r="H44" s="1202"/>
      <c r="I44" s="333" t="s">
        <v>485</v>
      </c>
      <c r="J44" s="334" t="s">
        <v>485</v>
      </c>
      <c r="K44" s="334" t="s">
        <v>485</v>
      </c>
      <c r="L44" s="334" t="s">
        <v>485</v>
      </c>
      <c r="M44" s="335" t="s">
        <v>485</v>
      </c>
    </row>
    <row r="45" spans="2:13" ht="27.75" customHeight="1" x14ac:dyDescent="0.15">
      <c r="B45" s="1197"/>
      <c r="C45" s="1198"/>
      <c r="D45" s="104"/>
      <c r="E45" s="1201" t="s">
        <v>35</v>
      </c>
      <c r="F45" s="1201"/>
      <c r="G45" s="1201"/>
      <c r="H45" s="1202"/>
      <c r="I45" s="333">
        <v>494</v>
      </c>
      <c r="J45" s="334">
        <v>534</v>
      </c>
      <c r="K45" s="334">
        <v>545</v>
      </c>
      <c r="L45" s="334">
        <v>544</v>
      </c>
      <c r="M45" s="335">
        <v>562</v>
      </c>
    </row>
    <row r="46" spans="2:13" ht="27.75" customHeight="1" x14ac:dyDescent="0.15">
      <c r="B46" s="1197"/>
      <c r="C46" s="1198"/>
      <c r="D46" s="105"/>
      <c r="E46" s="1201" t="s">
        <v>36</v>
      </c>
      <c r="F46" s="1201"/>
      <c r="G46" s="1201"/>
      <c r="H46" s="1202"/>
      <c r="I46" s="333" t="s">
        <v>485</v>
      </c>
      <c r="J46" s="334" t="s">
        <v>485</v>
      </c>
      <c r="K46" s="334" t="s">
        <v>485</v>
      </c>
      <c r="L46" s="334" t="s">
        <v>485</v>
      </c>
      <c r="M46" s="335" t="s">
        <v>485</v>
      </c>
    </row>
    <row r="47" spans="2:13" ht="27.75" customHeight="1" x14ac:dyDescent="0.15">
      <c r="B47" s="1197"/>
      <c r="C47" s="1198"/>
      <c r="D47" s="106"/>
      <c r="E47" s="1211" t="s">
        <v>37</v>
      </c>
      <c r="F47" s="1212"/>
      <c r="G47" s="1212"/>
      <c r="H47" s="1213"/>
      <c r="I47" s="333" t="s">
        <v>485</v>
      </c>
      <c r="J47" s="334" t="s">
        <v>485</v>
      </c>
      <c r="K47" s="334" t="s">
        <v>485</v>
      </c>
      <c r="L47" s="334" t="s">
        <v>485</v>
      </c>
      <c r="M47" s="335" t="s">
        <v>485</v>
      </c>
    </row>
    <row r="48" spans="2:13" ht="27.75" customHeight="1" x14ac:dyDescent="0.15">
      <c r="B48" s="1197"/>
      <c r="C48" s="1198"/>
      <c r="D48" s="104"/>
      <c r="E48" s="1201" t="s">
        <v>38</v>
      </c>
      <c r="F48" s="1201"/>
      <c r="G48" s="1201"/>
      <c r="H48" s="1202"/>
      <c r="I48" s="333" t="s">
        <v>485</v>
      </c>
      <c r="J48" s="334" t="s">
        <v>485</v>
      </c>
      <c r="K48" s="334" t="s">
        <v>485</v>
      </c>
      <c r="L48" s="334" t="s">
        <v>485</v>
      </c>
      <c r="M48" s="335" t="s">
        <v>485</v>
      </c>
    </row>
    <row r="49" spans="2:13" ht="27.75" customHeight="1" x14ac:dyDescent="0.15">
      <c r="B49" s="1199"/>
      <c r="C49" s="1200"/>
      <c r="D49" s="104"/>
      <c r="E49" s="1201" t="s">
        <v>39</v>
      </c>
      <c r="F49" s="1201"/>
      <c r="G49" s="1201"/>
      <c r="H49" s="1202"/>
      <c r="I49" s="333" t="s">
        <v>485</v>
      </c>
      <c r="J49" s="334" t="s">
        <v>485</v>
      </c>
      <c r="K49" s="334" t="s">
        <v>485</v>
      </c>
      <c r="L49" s="334" t="s">
        <v>485</v>
      </c>
      <c r="M49" s="335" t="s">
        <v>485</v>
      </c>
    </row>
    <row r="50" spans="2:13" ht="27.75" customHeight="1" x14ac:dyDescent="0.15">
      <c r="B50" s="1195" t="s">
        <v>40</v>
      </c>
      <c r="C50" s="1196"/>
      <c r="D50" s="107"/>
      <c r="E50" s="1201" t="s">
        <v>41</v>
      </c>
      <c r="F50" s="1201"/>
      <c r="G50" s="1201"/>
      <c r="H50" s="1202"/>
      <c r="I50" s="333">
        <v>1499</v>
      </c>
      <c r="J50" s="334">
        <v>2042</v>
      </c>
      <c r="K50" s="334">
        <v>2146</v>
      </c>
      <c r="L50" s="334">
        <v>2205</v>
      </c>
      <c r="M50" s="335">
        <v>2382</v>
      </c>
    </row>
    <row r="51" spans="2:13" ht="27.75" customHeight="1" x14ac:dyDescent="0.15">
      <c r="B51" s="1197"/>
      <c r="C51" s="1198"/>
      <c r="D51" s="104"/>
      <c r="E51" s="1201" t="s">
        <v>42</v>
      </c>
      <c r="F51" s="1201"/>
      <c r="G51" s="1201"/>
      <c r="H51" s="1202"/>
      <c r="I51" s="333">
        <v>826</v>
      </c>
      <c r="J51" s="334">
        <v>822</v>
      </c>
      <c r="K51" s="334">
        <v>791</v>
      </c>
      <c r="L51" s="334">
        <v>857</v>
      </c>
      <c r="M51" s="335">
        <v>914</v>
      </c>
    </row>
    <row r="52" spans="2:13" ht="27.75" customHeight="1" x14ac:dyDescent="0.15">
      <c r="B52" s="1199"/>
      <c r="C52" s="1200"/>
      <c r="D52" s="104"/>
      <c r="E52" s="1201" t="s">
        <v>43</v>
      </c>
      <c r="F52" s="1201"/>
      <c r="G52" s="1201"/>
      <c r="H52" s="1202"/>
      <c r="I52" s="333">
        <v>5282</v>
      </c>
      <c r="J52" s="334">
        <v>4933</v>
      </c>
      <c r="K52" s="334">
        <v>4511</v>
      </c>
      <c r="L52" s="334">
        <v>4256</v>
      </c>
      <c r="M52" s="335">
        <v>4100</v>
      </c>
    </row>
    <row r="53" spans="2:13" ht="27.75" customHeight="1" thickBot="1" x14ac:dyDescent="0.2">
      <c r="B53" s="1203" t="s">
        <v>19</v>
      </c>
      <c r="C53" s="1204"/>
      <c r="D53" s="108"/>
      <c r="E53" s="1205" t="s">
        <v>44</v>
      </c>
      <c r="F53" s="1205"/>
      <c r="G53" s="1205"/>
      <c r="H53" s="1206"/>
      <c r="I53" s="336">
        <v>1119</v>
      </c>
      <c r="J53" s="337">
        <v>429</v>
      </c>
      <c r="K53" s="337">
        <v>334</v>
      </c>
      <c r="L53" s="337">
        <v>87</v>
      </c>
      <c r="M53" s="338">
        <v>725</v>
      </c>
    </row>
    <row r="54" spans="2:13" ht="27.75" customHeight="1" x14ac:dyDescent="0.15">
      <c r="B54" s="109"/>
      <c r="C54" s="110"/>
      <c r="D54" s="110"/>
      <c r="E54" s="111"/>
      <c r="F54" s="111"/>
      <c r="G54" s="111"/>
      <c r="H54" s="111"/>
      <c r="I54" s="112"/>
      <c r="J54" s="112"/>
      <c r="K54" s="112"/>
      <c r="L54" s="112"/>
      <c r="M54" s="112"/>
    </row>
    <row r="55" spans="2:13" x14ac:dyDescent="0.15"/>
  </sheetData>
  <sheetProtection algorithmName="SHA-512" hashValue="5UrzKz0Faj2OMTsTGfINVyRPhVq0hCBSwHcBefnwzzd33Swdtz+2gHFH7helPYGLUoSvmevU/qB3Y8ZDCUnpVg==" saltValue="Pok9MgMuVvXqfb8h5tqnIA=="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topLeftCell="A55" zoomScale="70" zoomScaleNormal="70" zoomScaleSheetLayoutView="100" workbookViewId="0">
      <selection activeCell="G63" sqref="G63"/>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3" t="s">
        <v>45</v>
      </c>
    </row>
    <row r="54" spans="2:8" ht="29.25" customHeight="1" thickBot="1" x14ac:dyDescent="0.25">
      <c r="B54" s="114" t="s">
        <v>1</v>
      </c>
      <c r="C54" s="115"/>
      <c r="D54" s="115"/>
      <c r="E54" s="116" t="s">
        <v>2</v>
      </c>
      <c r="F54" s="117" t="s">
        <v>526</v>
      </c>
      <c r="G54" s="117" t="s">
        <v>527</v>
      </c>
      <c r="H54" s="118" t="s">
        <v>528</v>
      </c>
    </row>
    <row r="55" spans="2:8" ht="52.5" customHeight="1" x14ac:dyDescent="0.15">
      <c r="B55" s="119"/>
      <c r="C55" s="1222" t="s">
        <v>46</v>
      </c>
      <c r="D55" s="1222"/>
      <c r="E55" s="1223"/>
      <c r="F55" s="339">
        <v>893</v>
      </c>
      <c r="G55" s="339">
        <v>893</v>
      </c>
      <c r="H55" s="340">
        <v>893</v>
      </c>
    </row>
    <row r="56" spans="2:8" ht="52.5" customHeight="1" x14ac:dyDescent="0.15">
      <c r="B56" s="120"/>
      <c r="C56" s="1224" t="s">
        <v>47</v>
      </c>
      <c r="D56" s="1224"/>
      <c r="E56" s="1225"/>
      <c r="F56" s="341">
        <v>389</v>
      </c>
      <c r="G56" s="341">
        <v>408</v>
      </c>
      <c r="H56" s="342">
        <v>447</v>
      </c>
    </row>
    <row r="57" spans="2:8" ht="53.25" customHeight="1" x14ac:dyDescent="0.15">
      <c r="B57" s="120"/>
      <c r="C57" s="1226" t="s">
        <v>48</v>
      </c>
      <c r="D57" s="1226"/>
      <c r="E57" s="1227"/>
      <c r="F57" s="343">
        <v>688</v>
      </c>
      <c r="G57" s="343">
        <v>738</v>
      </c>
      <c r="H57" s="344">
        <v>870</v>
      </c>
    </row>
    <row r="58" spans="2:8" ht="45.75" customHeight="1" x14ac:dyDescent="0.15">
      <c r="B58" s="121"/>
      <c r="C58" s="1214" t="s">
        <v>543</v>
      </c>
      <c r="D58" s="1215"/>
      <c r="E58" s="1216"/>
      <c r="F58" s="345">
        <v>223</v>
      </c>
      <c r="G58" s="345">
        <v>278</v>
      </c>
      <c r="H58" s="346">
        <v>368</v>
      </c>
    </row>
    <row r="59" spans="2:8" ht="45.75" customHeight="1" x14ac:dyDescent="0.15">
      <c r="B59" s="121"/>
      <c r="C59" s="1214" t="s">
        <v>544</v>
      </c>
      <c r="D59" s="1215"/>
      <c r="E59" s="1216"/>
      <c r="F59" s="345">
        <v>134</v>
      </c>
      <c r="G59" s="345">
        <v>134</v>
      </c>
      <c r="H59" s="346">
        <v>138</v>
      </c>
    </row>
    <row r="60" spans="2:8" ht="45.75" customHeight="1" x14ac:dyDescent="0.15">
      <c r="B60" s="121"/>
      <c r="C60" s="1214" t="s">
        <v>545</v>
      </c>
      <c r="D60" s="1215"/>
      <c r="E60" s="1216"/>
      <c r="F60" s="345">
        <v>129</v>
      </c>
      <c r="G60" s="345">
        <v>120</v>
      </c>
      <c r="H60" s="346">
        <v>117</v>
      </c>
    </row>
    <row r="61" spans="2:8" ht="45.75" customHeight="1" x14ac:dyDescent="0.15">
      <c r="B61" s="121"/>
      <c r="C61" s="1214" t="s">
        <v>546</v>
      </c>
      <c r="D61" s="1215"/>
      <c r="E61" s="1216"/>
      <c r="F61" s="345">
        <v>86</v>
      </c>
      <c r="G61" s="345">
        <v>87</v>
      </c>
      <c r="H61" s="346">
        <v>88</v>
      </c>
    </row>
    <row r="62" spans="2:8" ht="45.75" customHeight="1" thickBot="1" x14ac:dyDescent="0.2">
      <c r="B62" s="122"/>
      <c r="C62" s="1217" t="s">
        <v>547</v>
      </c>
      <c r="D62" s="1218"/>
      <c r="E62" s="1219"/>
      <c r="F62" s="347" t="s">
        <v>548</v>
      </c>
      <c r="G62" s="347" t="s">
        <v>548</v>
      </c>
      <c r="H62" s="348">
        <v>52</v>
      </c>
    </row>
    <row r="63" spans="2:8" ht="52.5" customHeight="1" thickBot="1" x14ac:dyDescent="0.2">
      <c r="B63" s="123"/>
      <c r="C63" s="1220" t="s">
        <v>49</v>
      </c>
      <c r="D63" s="1220"/>
      <c r="E63" s="1221"/>
      <c r="F63" s="349">
        <v>1970</v>
      </c>
      <c r="G63" s="349">
        <v>2038</v>
      </c>
      <c r="H63" s="350">
        <v>2209</v>
      </c>
    </row>
    <row r="64" spans="2:8" x14ac:dyDescent="0.15"/>
  </sheetData>
  <sheetProtection algorithmName="SHA-512" hashValue="WSmPEW7oESkCjd1CzMfxmYBMrAYqjQQstdGHDj6HvBhwuFlYZiXS9i8cHq7NmKrSj8OhfS0X13+kgiW1RpjRyw==" saltValue="XRN66oyJN1rY6vizithcm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06816-9FD7-4225-B891-27178CCF6E76}">
  <sheetPr>
    <pageSetUpPr fitToPage="1"/>
  </sheetPr>
  <dimension ref="A1:DE85"/>
  <sheetViews>
    <sheetView showGridLines="0" topLeftCell="D1" zoomScaleNormal="100" zoomScaleSheetLayoutView="55" workbookViewId="0">
      <selection activeCell="AN70" sqref="AN70"/>
    </sheetView>
  </sheetViews>
  <sheetFormatPr defaultColWidth="0" defaultRowHeight="13.5" customHeight="1" zeroHeight="1" x14ac:dyDescent="0.15"/>
  <cols>
    <col min="1" max="1" width="6.375" style="243" customWidth="1"/>
    <col min="2" max="107" width="2.5" style="243" customWidth="1"/>
    <col min="108" max="108" width="6.125" style="249" customWidth="1"/>
    <col min="109" max="109" width="5.875" style="247" customWidth="1"/>
    <col min="110" max="16384" width="8.625" style="243" hidden="1"/>
  </cols>
  <sheetData>
    <row r="1" spans="1:109" ht="42.75" customHeight="1" x14ac:dyDescent="0.15">
      <c r="A1" s="351"/>
      <c r="B1" s="352"/>
      <c r="DD1" s="243"/>
      <c r="DE1" s="243"/>
    </row>
    <row r="2" spans="1:109" ht="25.5" customHeight="1" x14ac:dyDescent="0.15">
      <c r="A2" s="353"/>
      <c r="C2" s="353"/>
      <c r="O2" s="353"/>
      <c r="P2" s="353"/>
      <c r="Q2" s="353"/>
      <c r="R2" s="353"/>
      <c r="S2" s="353"/>
      <c r="T2" s="353"/>
      <c r="U2" s="353"/>
      <c r="V2" s="353"/>
      <c r="W2" s="353"/>
      <c r="X2" s="353"/>
      <c r="Y2" s="353"/>
      <c r="Z2" s="353"/>
      <c r="AA2" s="353"/>
      <c r="AB2" s="353"/>
      <c r="AC2" s="353"/>
      <c r="AD2" s="353"/>
      <c r="AE2" s="353"/>
      <c r="AF2" s="353"/>
      <c r="AG2" s="353"/>
      <c r="AH2" s="353"/>
      <c r="AI2" s="353"/>
      <c r="AU2" s="353"/>
      <c r="BG2" s="353"/>
      <c r="BS2" s="353"/>
      <c r="CE2" s="353"/>
      <c r="CQ2" s="353"/>
      <c r="DD2" s="243"/>
      <c r="DE2" s="243"/>
    </row>
    <row r="3" spans="1:109" ht="25.5" customHeight="1" x14ac:dyDescent="0.15">
      <c r="A3" s="353"/>
      <c r="C3" s="353"/>
      <c r="O3" s="353"/>
      <c r="P3" s="353"/>
      <c r="Q3" s="353"/>
      <c r="R3" s="353"/>
      <c r="S3" s="353"/>
      <c r="T3" s="353"/>
      <c r="U3" s="353"/>
      <c r="V3" s="353"/>
      <c r="W3" s="353"/>
      <c r="X3" s="353"/>
      <c r="Y3" s="353"/>
      <c r="Z3" s="353"/>
      <c r="AA3" s="353"/>
      <c r="AB3" s="353"/>
      <c r="AC3" s="353"/>
      <c r="AD3" s="353"/>
      <c r="AE3" s="353"/>
      <c r="AF3" s="353"/>
      <c r="AG3" s="353"/>
      <c r="AH3" s="353"/>
      <c r="AI3" s="353"/>
      <c r="AU3" s="353"/>
      <c r="BG3" s="353"/>
      <c r="BS3" s="353"/>
      <c r="CE3" s="353"/>
      <c r="CQ3" s="353"/>
      <c r="DD3" s="243"/>
      <c r="DE3" s="243"/>
    </row>
    <row r="4" spans="1:109" s="241" customFormat="1" x14ac:dyDescent="0.15">
      <c r="A4" s="353"/>
      <c r="B4" s="353"/>
      <c r="C4" s="353"/>
      <c r="D4" s="353"/>
      <c r="E4" s="353"/>
      <c r="F4" s="353"/>
      <c r="G4" s="353"/>
      <c r="H4" s="353"/>
      <c r="I4" s="353"/>
      <c r="J4" s="353"/>
      <c r="K4" s="353"/>
      <c r="L4" s="353"/>
      <c r="M4" s="353"/>
      <c r="N4" s="353"/>
      <c r="O4" s="353"/>
      <c r="P4" s="353"/>
      <c r="Q4" s="353"/>
      <c r="R4" s="353"/>
      <c r="S4" s="353"/>
      <c r="T4" s="353"/>
      <c r="U4" s="353"/>
      <c r="V4" s="353"/>
      <c r="W4" s="353"/>
      <c r="X4" s="353"/>
      <c r="Y4" s="353"/>
      <c r="Z4" s="353"/>
      <c r="AA4" s="353"/>
      <c r="AB4" s="353"/>
      <c r="AC4" s="353"/>
      <c r="AD4" s="353"/>
      <c r="AE4" s="353"/>
      <c r="AF4" s="353"/>
      <c r="AG4" s="353"/>
      <c r="AH4" s="353"/>
      <c r="AI4" s="353"/>
      <c r="AJ4" s="353"/>
      <c r="AK4" s="353"/>
      <c r="AL4" s="353"/>
      <c r="AM4" s="353"/>
      <c r="AN4" s="353"/>
      <c r="AO4" s="353"/>
      <c r="AP4" s="353"/>
      <c r="AQ4" s="353"/>
      <c r="AR4" s="353"/>
      <c r="AS4" s="353"/>
      <c r="AT4" s="353"/>
      <c r="AU4" s="353"/>
      <c r="AV4" s="353"/>
      <c r="AW4" s="353"/>
      <c r="AX4" s="353"/>
      <c r="AY4" s="353"/>
      <c r="AZ4" s="353"/>
      <c r="BA4" s="353"/>
      <c r="BB4" s="353"/>
      <c r="BC4" s="353"/>
      <c r="BD4" s="353"/>
      <c r="BE4" s="353"/>
      <c r="BF4" s="353"/>
      <c r="BG4" s="353"/>
      <c r="BH4" s="353"/>
      <c r="BI4" s="353"/>
      <c r="BJ4" s="353"/>
      <c r="BK4" s="353"/>
      <c r="BL4" s="353"/>
      <c r="BM4" s="353"/>
      <c r="BN4" s="353"/>
      <c r="BO4" s="353"/>
      <c r="BP4" s="353"/>
      <c r="BQ4" s="353"/>
      <c r="BR4" s="353"/>
      <c r="BS4" s="353"/>
      <c r="BT4" s="353"/>
      <c r="BU4" s="353"/>
      <c r="BV4" s="353"/>
      <c r="BW4" s="353"/>
      <c r="BX4" s="353"/>
      <c r="BY4" s="353"/>
      <c r="BZ4" s="353"/>
      <c r="CA4" s="353"/>
      <c r="CB4" s="353"/>
      <c r="CC4" s="353"/>
      <c r="CD4" s="353"/>
      <c r="CE4" s="353"/>
      <c r="CF4" s="353"/>
      <c r="CG4" s="353"/>
      <c r="CH4" s="353"/>
      <c r="CI4" s="353"/>
      <c r="CJ4" s="353"/>
      <c r="CK4" s="353"/>
      <c r="CL4" s="353"/>
      <c r="CM4" s="353"/>
      <c r="CN4" s="353"/>
      <c r="CO4" s="353"/>
      <c r="CP4" s="353"/>
      <c r="CQ4" s="353"/>
      <c r="CR4" s="353"/>
      <c r="CS4" s="353"/>
      <c r="CT4" s="353"/>
      <c r="CU4" s="353"/>
      <c r="CV4" s="353"/>
      <c r="CW4" s="353"/>
      <c r="CX4" s="353"/>
      <c r="CY4" s="353"/>
      <c r="CZ4" s="353"/>
      <c r="DA4" s="353"/>
      <c r="DB4" s="353"/>
      <c r="DC4" s="353"/>
      <c r="DD4" s="353"/>
      <c r="DE4" s="353"/>
    </row>
    <row r="5" spans="1:109" s="241" customFormat="1" x14ac:dyDescent="0.15">
      <c r="A5" s="353"/>
      <c r="B5" s="353"/>
      <c r="C5" s="353"/>
      <c r="D5" s="353"/>
      <c r="E5" s="353"/>
      <c r="F5" s="353"/>
      <c r="G5" s="353"/>
      <c r="H5" s="353"/>
      <c r="I5" s="353"/>
      <c r="J5" s="353"/>
      <c r="K5" s="353"/>
      <c r="L5" s="353"/>
      <c r="M5" s="353"/>
      <c r="N5" s="353"/>
      <c r="O5" s="353"/>
      <c r="P5" s="353"/>
      <c r="Q5" s="353"/>
      <c r="R5" s="353"/>
      <c r="S5" s="353"/>
      <c r="T5" s="353"/>
      <c r="U5" s="353"/>
      <c r="V5" s="353"/>
      <c r="W5" s="353"/>
      <c r="X5" s="353"/>
      <c r="Y5" s="353"/>
      <c r="Z5" s="353"/>
      <c r="AA5" s="353"/>
      <c r="AB5" s="353"/>
      <c r="AC5" s="353"/>
      <c r="AD5" s="353"/>
      <c r="AE5" s="353"/>
      <c r="AF5" s="353"/>
      <c r="AG5" s="353"/>
      <c r="AH5" s="353"/>
      <c r="AI5" s="353"/>
      <c r="AJ5" s="353"/>
      <c r="AK5" s="353"/>
      <c r="AL5" s="353"/>
      <c r="AM5" s="353"/>
      <c r="AN5" s="353"/>
      <c r="AO5" s="353"/>
      <c r="AP5" s="353"/>
      <c r="AQ5" s="353"/>
      <c r="AR5" s="353"/>
      <c r="AS5" s="353"/>
      <c r="AT5" s="353"/>
      <c r="AU5" s="353"/>
      <c r="AV5" s="353"/>
      <c r="AW5" s="353"/>
      <c r="AX5" s="353"/>
      <c r="AY5" s="353"/>
      <c r="AZ5" s="353"/>
      <c r="BA5" s="353"/>
      <c r="BB5" s="353"/>
      <c r="BC5" s="353"/>
      <c r="BD5" s="353"/>
      <c r="BE5" s="353"/>
      <c r="BF5" s="353"/>
      <c r="BG5" s="353"/>
      <c r="BH5" s="353"/>
      <c r="BI5" s="353"/>
      <c r="BJ5" s="353"/>
      <c r="BK5" s="353"/>
      <c r="BL5" s="353"/>
      <c r="BM5" s="353"/>
      <c r="BN5" s="353"/>
      <c r="BO5" s="353"/>
      <c r="BP5" s="353"/>
      <c r="BQ5" s="353"/>
      <c r="BR5" s="353"/>
      <c r="BS5" s="353"/>
      <c r="BT5" s="353"/>
      <c r="BU5" s="353"/>
      <c r="BV5" s="353"/>
      <c r="BW5" s="353"/>
      <c r="BX5" s="353"/>
      <c r="BY5" s="353"/>
      <c r="BZ5" s="353"/>
      <c r="CA5" s="353"/>
      <c r="CB5" s="353"/>
      <c r="CC5" s="353"/>
      <c r="CD5" s="353"/>
      <c r="CE5" s="353"/>
      <c r="CF5" s="353"/>
      <c r="CG5" s="353"/>
      <c r="CH5" s="353"/>
      <c r="CI5" s="353"/>
      <c r="CJ5" s="353"/>
      <c r="CK5" s="353"/>
      <c r="CL5" s="353"/>
      <c r="CM5" s="353"/>
      <c r="CN5" s="353"/>
      <c r="CO5" s="353"/>
      <c r="CP5" s="353"/>
      <c r="CQ5" s="353"/>
      <c r="CR5" s="353"/>
      <c r="CS5" s="353"/>
      <c r="CT5" s="353"/>
      <c r="CU5" s="353"/>
      <c r="CV5" s="353"/>
      <c r="CW5" s="353"/>
      <c r="CX5" s="353"/>
      <c r="CY5" s="353"/>
      <c r="CZ5" s="353"/>
      <c r="DA5" s="353"/>
      <c r="DB5" s="353"/>
      <c r="DC5" s="353"/>
      <c r="DD5" s="353"/>
      <c r="DE5" s="353"/>
    </row>
    <row r="6" spans="1:109" s="241" customFormat="1" x14ac:dyDescent="0.15">
      <c r="A6" s="353"/>
      <c r="B6" s="353"/>
      <c r="C6" s="353"/>
      <c r="D6" s="353"/>
      <c r="E6" s="353"/>
      <c r="F6" s="353"/>
      <c r="G6" s="353"/>
      <c r="H6" s="353"/>
      <c r="I6" s="353"/>
      <c r="J6" s="353"/>
      <c r="K6" s="353"/>
      <c r="L6" s="353"/>
      <c r="M6" s="353"/>
      <c r="N6" s="353"/>
      <c r="O6" s="353"/>
      <c r="P6" s="353"/>
      <c r="Q6" s="353"/>
      <c r="R6" s="353"/>
      <c r="S6" s="353"/>
      <c r="T6" s="353"/>
      <c r="U6" s="353"/>
      <c r="V6" s="353"/>
      <c r="W6" s="353"/>
      <c r="X6" s="353"/>
      <c r="Y6" s="353"/>
      <c r="Z6" s="353"/>
      <c r="AA6" s="353"/>
      <c r="AB6" s="353"/>
      <c r="AC6" s="353"/>
      <c r="AD6" s="353"/>
      <c r="AE6" s="353"/>
      <c r="AF6" s="353"/>
      <c r="AG6" s="353"/>
      <c r="AH6" s="353"/>
      <c r="AI6" s="353"/>
      <c r="AJ6" s="353"/>
      <c r="AK6" s="353"/>
      <c r="AL6" s="353"/>
      <c r="AM6" s="353"/>
      <c r="AN6" s="353"/>
      <c r="AO6" s="353"/>
      <c r="AP6" s="353"/>
      <c r="AQ6" s="353"/>
      <c r="AR6" s="353"/>
      <c r="AS6" s="353"/>
      <c r="AT6" s="353"/>
      <c r="AU6" s="353"/>
      <c r="AV6" s="353"/>
      <c r="AW6" s="353"/>
      <c r="AX6" s="353"/>
      <c r="AY6" s="353"/>
      <c r="AZ6" s="353"/>
      <c r="BA6" s="353"/>
      <c r="BB6" s="353"/>
      <c r="BC6" s="353"/>
      <c r="BD6" s="353"/>
      <c r="BE6" s="353"/>
      <c r="BF6" s="353"/>
      <c r="BG6" s="353"/>
      <c r="BH6" s="353"/>
      <c r="BI6" s="353"/>
      <c r="BJ6" s="353"/>
      <c r="BK6" s="353"/>
      <c r="BL6" s="353"/>
      <c r="BM6" s="353"/>
      <c r="BN6" s="353"/>
      <c r="BO6" s="353"/>
      <c r="BP6" s="353"/>
      <c r="BQ6" s="353"/>
      <c r="BR6" s="353"/>
      <c r="BS6" s="353"/>
      <c r="BT6" s="353"/>
      <c r="BU6" s="353"/>
      <c r="BV6" s="353"/>
      <c r="BW6" s="353"/>
      <c r="BX6" s="353"/>
      <c r="BY6" s="353"/>
      <c r="BZ6" s="353"/>
      <c r="CA6" s="353"/>
      <c r="CB6" s="353"/>
      <c r="CC6" s="353"/>
      <c r="CD6" s="353"/>
      <c r="CE6" s="353"/>
      <c r="CF6" s="353"/>
      <c r="CG6" s="353"/>
      <c r="CH6" s="353"/>
      <c r="CI6" s="353"/>
      <c r="CJ6" s="353"/>
      <c r="CK6" s="353"/>
      <c r="CL6" s="353"/>
      <c r="CM6" s="353"/>
      <c r="CN6" s="353"/>
      <c r="CO6" s="353"/>
      <c r="CP6" s="353"/>
      <c r="CQ6" s="353"/>
      <c r="CR6" s="353"/>
      <c r="CS6" s="353"/>
      <c r="CT6" s="353"/>
      <c r="CU6" s="353"/>
      <c r="CV6" s="353"/>
      <c r="CW6" s="353"/>
      <c r="CX6" s="353"/>
      <c r="CY6" s="353"/>
      <c r="CZ6" s="353"/>
      <c r="DA6" s="353"/>
      <c r="DB6" s="353"/>
      <c r="DC6" s="353"/>
      <c r="DD6" s="353"/>
      <c r="DE6" s="353"/>
    </row>
    <row r="7" spans="1:109" s="241" customFormat="1" x14ac:dyDescent="0.15">
      <c r="A7" s="353"/>
      <c r="B7" s="353"/>
      <c r="C7" s="353"/>
      <c r="D7" s="353"/>
      <c r="E7" s="353"/>
      <c r="F7" s="353"/>
      <c r="G7" s="353"/>
      <c r="H7" s="353"/>
      <c r="I7" s="353"/>
      <c r="J7" s="353"/>
      <c r="K7" s="353"/>
      <c r="L7" s="353"/>
      <c r="M7" s="353"/>
      <c r="N7" s="353"/>
      <c r="O7" s="353"/>
      <c r="P7" s="353"/>
      <c r="Q7" s="353"/>
      <c r="R7" s="353"/>
      <c r="S7" s="353"/>
      <c r="T7" s="353"/>
      <c r="U7" s="353"/>
      <c r="V7" s="353"/>
      <c r="W7" s="353"/>
      <c r="X7" s="353"/>
      <c r="Y7" s="353"/>
      <c r="Z7" s="353"/>
      <c r="AA7" s="353"/>
      <c r="AB7" s="353"/>
      <c r="AC7" s="353"/>
      <c r="AD7" s="353"/>
      <c r="AE7" s="353"/>
      <c r="AF7" s="353"/>
      <c r="AG7" s="353"/>
      <c r="AH7" s="353"/>
      <c r="AI7" s="353"/>
      <c r="AJ7" s="353"/>
      <c r="AK7" s="353"/>
      <c r="AL7" s="353"/>
      <c r="AM7" s="353"/>
      <c r="AN7" s="353"/>
      <c r="AO7" s="353"/>
      <c r="AP7" s="353"/>
      <c r="AQ7" s="353"/>
      <c r="AR7" s="353"/>
      <c r="AS7" s="353"/>
      <c r="AT7" s="353"/>
      <c r="AU7" s="353"/>
      <c r="AV7" s="353"/>
      <c r="AW7" s="353"/>
      <c r="AX7" s="353"/>
      <c r="AY7" s="353"/>
      <c r="AZ7" s="353"/>
      <c r="BA7" s="353"/>
      <c r="BB7" s="353"/>
      <c r="BC7" s="353"/>
      <c r="BD7" s="353"/>
      <c r="BE7" s="353"/>
      <c r="BF7" s="353"/>
      <c r="BG7" s="353"/>
      <c r="BH7" s="353"/>
      <c r="BI7" s="353"/>
      <c r="BJ7" s="353"/>
      <c r="BK7" s="353"/>
      <c r="BL7" s="353"/>
      <c r="BM7" s="353"/>
      <c r="BN7" s="353"/>
      <c r="BO7" s="353"/>
      <c r="BP7" s="353"/>
      <c r="BQ7" s="353"/>
      <c r="BR7" s="353"/>
      <c r="BS7" s="353"/>
      <c r="BT7" s="353"/>
      <c r="BU7" s="353"/>
      <c r="BV7" s="353"/>
      <c r="BW7" s="353"/>
      <c r="BX7" s="353"/>
      <c r="BY7" s="353"/>
      <c r="BZ7" s="353"/>
      <c r="CA7" s="353"/>
      <c r="CB7" s="353"/>
      <c r="CC7" s="353"/>
      <c r="CD7" s="353"/>
      <c r="CE7" s="353"/>
      <c r="CF7" s="353"/>
      <c r="CG7" s="353"/>
      <c r="CH7" s="353"/>
      <c r="CI7" s="353"/>
      <c r="CJ7" s="353"/>
      <c r="CK7" s="353"/>
      <c r="CL7" s="353"/>
      <c r="CM7" s="353"/>
      <c r="CN7" s="353"/>
      <c r="CO7" s="353"/>
      <c r="CP7" s="353"/>
      <c r="CQ7" s="353"/>
      <c r="CR7" s="353"/>
      <c r="CS7" s="353"/>
      <c r="CT7" s="353"/>
      <c r="CU7" s="353"/>
      <c r="CV7" s="353"/>
      <c r="CW7" s="353"/>
      <c r="CX7" s="353"/>
      <c r="CY7" s="353"/>
      <c r="CZ7" s="353"/>
      <c r="DA7" s="353"/>
      <c r="DB7" s="353"/>
      <c r="DC7" s="353"/>
      <c r="DD7" s="353"/>
      <c r="DE7" s="353"/>
    </row>
    <row r="8" spans="1:109" s="241" customFormat="1" x14ac:dyDescent="0.15">
      <c r="A8" s="353"/>
      <c r="B8" s="353"/>
      <c r="C8" s="353"/>
      <c r="D8" s="353"/>
      <c r="E8" s="353"/>
      <c r="F8" s="353"/>
      <c r="G8" s="353"/>
      <c r="H8" s="353"/>
      <c r="I8" s="353"/>
      <c r="J8" s="353"/>
      <c r="K8" s="353"/>
      <c r="L8" s="353"/>
      <c r="M8" s="353"/>
      <c r="N8" s="353"/>
      <c r="O8" s="353"/>
      <c r="P8" s="353"/>
      <c r="Q8" s="353"/>
      <c r="R8" s="353"/>
      <c r="S8" s="353"/>
      <c r="T8" s="353"/>
      <c r="U8" s="353"/>
      <c r="V8" s="353"/>
      <c r="W8" s="353"/>
      <c r="X8" s="353"/>
      <c r="Y8" s="353"/>
      <c r="Z8" s="353"/>
      <c r="AA8" s="353"/>
      <c r="AB8" s="353"/>
      <c r="AC8" s="353"/>
      <c r="AD8" s="353"/>
      <c r="AE8" s="353"/>
      <c r="AF8" s="353"/>
      <c r="AG8" s="353"/>
      <c r="AH8" s="353"/>
      <c r="AI8" s="353"/>
      <c r="AJ8" s="353"/>
      <c r="AK8" s="353"/>
      <c r="AL8" s="353"/>
      <c r="AM8" s="353"/>
      <c r="AN8" s="353"/>
      <c r="AO8" s="353"/>
      <c r="AP8" s="353"/>
      <c r="AQ8" s="353"/>
      <c r="AR8" s="353"/>
      <c r="AS8" s="353"/>
      <c r="AT8" s="353"/>
      <c r="AU8" s="353"/>
      <c r="AV8" s="353"/>
      <c r="AW8" s="353"/>
      <c r="AX8" s="353"/>
      <c r="AY8" s="353"/>
      <c r="AZ8" s="353"/>
      <c r="BA8" s="353"/>
      <c r="BB8" s="353"/>
      <c r="BC8" s="353"/>
      <c r="BD8" s="353"/>
      <c r="BE8" s="353"/>
      <c r="BF8" s="353"/>
      <c r="BG8" s="353"/>
      <c r="BH8" s="353"/>
      <c r="BI8" s="353"/>
      <c r="BJ8" s="353"/>
      <c r="BK8" s="353"/>
      <c r="BL8" s="353"/>
      <c r="BM8" s="353"/>
      <c r="BN8" s="353"/>
      <c r="BO8" s="353"/>
      <c r="BP8" s="353"/>
      <c r="BQ8" s="353"/>
      <c r="BR8" s="353"/>
      <c r="BS8" s="353"/>
      <c r="BT8" s="353"/>
      <c r="BU8" s="353"/>
      <c r="BV8" s="353"/>
      <c r="BW8" s="353"/>
      <c r="BX8" s="353"/>
      <c r="BY8" s="353"/>
      <c r="BZ8" s="353"/>
      <c r="CA8" s="353"/>
      <c r="CB8" s="353"/>
      <c r="CC8" s="353"/>
      <c r="CD8" s="353"/>
      <c r="CE8" s="353"/>
      <c r="CF8" s="353"/>
      <c r="CG8" s="353"/>
      <c r="CH8" s="353"/>
      <c r="CI8" s="353"/>
      <c r="CJ8" s="353"/>
      <c r="CK8" s="353"/>
      <c r="CL8" s="353"/>
      <c r="CM8" s="353"/>
      <c r="CN8" s="353"/>
      <c r="CO8" s="353"/>
      <c r="CP8" s="353"/>
      <c r="CQ8" s="353"/>
      <c r="CR8" s="353"/>
      <c r="CS8" s="353"/>
      <c r="CT8" s="353"/>
      <c r="CU8" s="353"/>
      <c r="CV8" s="353"/>
      <c r="CW8" s="353"/>
      <c r="CX8" s="353"/>
      <c r="CY8" s="353"/>
      <c r="CZ8" s="353"/>
      <c r="DA8" s="353"/>
      <c r="DB8" s="353"/>
      <c r="DC8" s="353"/>
      <c r="DD8" s="353"/>
      <c r="DE8" s="353"/>
    </row>
    <row r="9" spans="1:109" s="241" customFormat="1" x14ac:dyDescent="0.15">
      <c r="A9" s="353"/>
      <c r="B9" s="353"/>
      <c r="C9" s="353"/>
      <c r="D9" s="353"/>
      <c r="E9" s="353"/>
      <c r="F9" s="353"/>
      <c r="G9" s="353"/>
      <c r="H9" s="353"/>
      <c r="I9" s="353"/>
      <c r="J9" s="353"/>
      <c r="K9" s="353"/>
      <c r="L9" s="353"/>
      <c r="M9" s="353"/>
      <c r="N9" s="353"/>
      <c r="O9" s="353"/>
      <c r="P9" s="353"/>
      <c r="Q9" s="353"/>
      <c r="R9" s="353"/>
      <c r="S9" s="353"/>
      <c r="T9" s="353"/>
      <c r="U9" s="353"/>
      <c r="V9" s="353"/>
      <c r="W9" s="353"/>
      <c r="X9" s="353"/>
      <c r="Y9" s="353"/>
      <c r="Z9" s="353"/>
      <c r="AA9" s="353"/>
      <c r="AB9" s="353"/>
      <c r="AC9" s="353"/>
      <c r="AD9" s="353"/>
      <c r="AE9" s="353"/>
      <c r="AF9" s="353"/>
      <c r="AG9" s="353"/>
      <c r="AH9" s="353"/>
      <c r="AI9" s="353"/>
      <c r="AJ9" s="353"/>
      <c r="AK9" s="353"/>
      <c r="AL9" s="353"/>
      <c r="AM9" s="353"/>
      <c r="AN9" s="353"/>
      <c r="AO9" s="353"/>
      <c r="AP9" s="353"/>
      <c r="AQ9" s="353"/>
      <c r="AR9" s="353"/>
      <c r="AS9" s="353"/>
      <c r="AT9" s="353"/>
      <c r="AU9" s="353"/>
      <c r="AV9" s="353"/>
      <c r="AW9" s="353"/>
      <c r="AX9" s="353"/>
      <c r="AY9" s="353"/>
      <c r="AZ9" s="353"/>
      <c r="BA9" s="353"/>
      <c r="BB9" s="353"/>
      <c r="BC9" s="353"/>
      <c r="BD9" s="353"/>
      <c r="BE9" s="353"/>
      <c r="BF9" s="353"/>
      <c r="BG9" s="353"/>
      <c r="BH9" s="353"/>
      <c r="BI9" s="353"/>
      <c r="BJ9" s="353"/>
      <c r="BK9" s="353"/>
      <c r="BL9" s="353"/>
      <c r="BM9" s="353"/>
      <c r="BN9" s="353"/>
      <c r="BO9" s="353"/>
      <c r="BP9" s="353"/>
      <c r="BQ9" s="353"/>
      <c r="BR9" s="353"/>
      <c r="BS9" s="353"/>
      <c r="BT9" s="353"/>
      <c r="BU9" s="353"/>
      <c r="BV9" s="353"/>
      <c r="BW9" s="353"/>
      <c r="BX9" s="353"/>
      <c r="BY9" s="353"/>
      <c r="BZ9" s="353"/>
      <c r="CA9" s="353"/>
      <c r="CB9" s="353"/>
      <c r="CC9" s="353"/>
      <c r="CD9" s="353"/>
      <c r="CE9" s="353"/>
      <c r="CF9" s="353"/>
      <c r="CG9" s="353"/>
      <c r="CH9" s="353"/>
      <c r="CI9" s="353"/>
      <c r="CJ9" s="353"/>
      <c r="CK9" s="353"/>
      <c r="CL9" s="353"/>
      <c r="CM9" s="353"/>
      <c r="CN9" s="353"/>
      <c r="CO9" s="353"/>
      <c r="CP9" s="353"/>
      <c r="CQ9" s="353"/>
      <c r="CR9" s="353"/>
      <c r="CS9" s="353"/>
      <c r="CT9" s="353"/>
      <c r="CU9" s="353"/>
      <c r="CV9" s="353"/>
      <c r="CW9" s="353"/>
      <c r="CX9" s="353"/>
      <c r="CY9" s="353"/>
      <c r="CZ9" s="353"/>
      <c r="DA9" s="353"/>
      <c r="DB9" s="353"/>
      <c r="DC9" s="353"/>
      <c r="DD9" s="353"/>
      <c r="DE9" s="353"/>
    </row>
    <row r="10" spans="1:109" s="241" customFormat="1" x14ac:dyDescent="0.15">
      <c r="A10" s="353"/>
      <c r="B10" s="353"/>
      <c r="C10" s="353"/>
      <c r="D10" s="353"/>
      <c r="E10" s="353"/>
      <c r="F10" s="353"/>
      <c r="G10" s="353"/>
      <c r="H10" s="353"/>
      <c r="I10" s="353"/>
      <c r="J10" s="353"/>
      <c r="K10" s="353"/>
      <c r="L10" s="353"/>
      <c r="M10" s="353"/>
      <c r="N10" s="353"/>
      <c r="O10" s="353"/>
      <c r="P10" s="353"/>
      <c r="Q10" s="353"/>
      <c r="R10" s="353"/>
      <c r="S10" s="353"/>
      <c r="T10" s="353"/>
      <c r="U10" s="353"/>
      <c r="V10" s="353"/>
      <c r="W10" s="353"/>
      <c r="X10" s="353"/>
      <c r="Y10" s="353"/>
      <c r="Z10" s="353"/>
      <c r="AA10" s="353"/>
      <c r="AB10" s="353"/>
      <c r="AC10" s="353"/>
      <c r="AD10" s="353"/>
      <c r="AE10" s="353"/>
      <c r="AF10" s="353"/>
      <c r="AG10" s="353"/>
      <c r="AH10" s="353"/>
      <c r="AI10" s="353"/>
      <c r="AJ10" s="353"/>
      <c r="AK10" s="353"/>
      <c r="AL10" s="353"/>
      <c r="AM10" s="353"/>
      <c r="AN10" s="353"/>
      <c r="AO10" s="353"/>
      <c r="AP10" s="353"/>
      <c r="AQ10" s="353"/>
      <c r="AR10" s="353"/>
      <c r="AS10" s="353"/>
      <c r="AT10" s="353"/>
      <c r="AU10" s="353"/>
      <c r="AV10" s="353"/>
      <c r="AW10" s="353"/>
      <c r="AX10" s="353"/>
      <c r="AY10" s="353"/>
      <c r="AZ10" s="353"/>
      <c r="BA10" s="353"/>
      <c r="BB10" s="353"/>
      <c r="BC10" s="353"/>
      <c r="BD10" s="353"/>
      <c r="BE10" s="353"/>
      <c r="BF10" s="353"/>
      <c r="BG10" s="353"/>
      <c r="BH10" s="353"/>
      <c r="BI10" s="353"/>
      <c r="BJ10" s="353"/>
      <c r="BK10" s="353"/>
      <c r="BL10" s="353"/>
      <c r="BM10" s="353"/>
      <c r="BN10" s="353"/>
      <c r="BO10" s="353"/>
      <c r="BP10" s="353"/>
      <c r="BQ10" s="353"/>
      <c r="BR10" s="353"/>
      <c r="BS10" s="353"/>
      <c r="BT10" s="353"/>
      <c r="BU10" s="353"/>
      <c r="BV10" s="353"/>
      <c r="BW10" s="353"/>
      <c r="BX10" s="353"/>
      <c r="BY10" s="353"/>
      <c r="BZ10" s="353"/>
      <c r="CA10" s="353"/>
      <c r="CB10" s="353"/>
      <c r="CC10" s="353"/>
      <c r="CD10" s="353"/>
      <c r="CE10" s="353"/>
      <c r="CF10" s="353"/>
      <c r="CG10" s="353"/>
      <c r="CH10" s="353"/>
      <c r="CI10" s="353"/>
      <c r="CJ10" s="353"/>
      <c r="CK10" s="353"/>
      <c r="CL10" s="353"/>
      <c r="CM10" s="353"/>
      <c r="CN10" s="353"/>
      <c r="CO10" s="353"/>
      <c r="CP10" s="353"/>
      <c r="CQ10" s="353"/>
      <c r="CR10" s="353"/>
      <c r="CS10" s="353"/>
      <c r="CT10" s="353"/>
      <c r="CU10" s="353"/>
      <c r="CV10" s="353"/>
      <c r="CW10" s="353"/>
      <c r="CX10" s="353"/>
      <c r="CY10" s="353"/>
      <c r="CZ10" s="353"/>
      <c r="DA10" s="353"/>
      <c r="DB10" s="353"/>
      <c r="DC10" s="353"/>
      <c r="DD10" s="353"/>
      <c r="DE10" s="353"/>
    </row>
    <row r="11" spans="1:109" s="241" customFormat="1" x14ac:dyDescent="0.15">
      <c r="A11" s="353"/>
      <c r="B11" s="353"/>
      <c r="C11" s="353"/>
      <c r="D11" s="353"/>
      <c r="E11" s="353"/>
      <c r="F11" s="353"/>
      <c r="G11" s="353"/>
      <c r="H11" s="353"/>
      <c r="I11" s="353"/>
      <c r="J11" s="353"/>
      <c r="K11" s="353"/>
      <c r="L11" s="353"/>
      <c r="M11" s="353"/>
      <c r="N11" s="353"/>
      <c r="O11" s="353"/>
      <c r="P11" s="353"/>
      <c r="Q11" s="353"/>
      <c r="R11" s="353"/>
      <c r="S11" s="353"/>
      <c r="T11" s="353"/>
      <c r="U11" s="353"/>
      <c r="V11" s="353"/>
      <c r="W11" s="353"/>
      <c r="X11" s="353"/>
      <c r="Y11" s="353"/>
      <c r="Z11" s="353"/>
      <c r="AA11" s="353"/>
      <c r="AB11" s="353"/>
      <c r="AC11" s="353"/>
      <c r="AD11" s="353"/>
      <c r="AE11" s="353"/>
      <c r="AF11" s="353"/>
      <c r="AG11" s="353"/>
      <c r="AH11" s="353"/>
      <c r="AI11" s="353"/>
      <c r="AJ11" s="353"/>
      <c r="AK11" s="353"/>
      <c r="AL11" s="353"/>
      <c r="AM11" s="353"/>
      <c r="AN11" s="353"/>
      <c r="AO11" s="353"/>
      <c r="AP11" s="353"/>
      <c r="AQ11" s="353"/>
      <c r="AR11" s="353"/>
      <c r="AS11" s="353"/>
      <c r="AT11" s="353"/>
      <c r="AU11" s="353"/>
      <c r="AV11" s="353"/>
      <c r="AW11" s="353"/>
      <c r="AX11" s="353"/>
      <c r="AY11" s="353"/>
      <c r="AZ11" s="353"/>
      <c r="BA11" s="353"/>
      <c r="BB11" s="353"/>
      <c r="BC11" s="353"/>
      <c r="BD11" s="353"/>
      <c r="BE11" s="353"/>
      <c r="BF11" s="353"/>
      <c r="BG11" s="353"/>
      <c r="BH11" s="353"/>
      <c r="BI11" s="353"/>
      <c r="BJ11" s="353"/>
      <c r="BK11" s="353"/>
      <c r="BL11" s="353"/>
      <c r="BM11" s="353"/>
      <c r="BN11" s="353"/>
      <c r="BO11" s="353"/>
      <c r="BP11" s="353"/>
      <c r="BQ11" s="353"/>
      <c r="BR11" s="353"/>
      <c r="BS11" s="353"/>
      <c r="BT11" s="353"/>
      <c r="BU11" s="353"/>
      <c r="BV11" s="353"/>
      <c r="BW11" s="353"/>
      <c r="BX11" s="353"/>
      <c r="BY11" s="353"/>
      <c r="BZ11" s="353"/>
      <c r="CA11" s="353"/>
      <c r="CB11" s="353"/>
      <c r="CC11" s="353"/>
      <c r="CD11" s="353"/>
      <c r="CE11" s="353"/>
      <c r="CF11" s="353"/>
      <c r="CG11" s="353"/>
      <c r="CH11" s="353"/>
      <c r="CI11" s="353"/>
      <c r="CJ11" s="353"/>
      <c r="CK11" s="353"/>
      <c r="CL11" s="353"/>
      <c r="CM11" s="353"/>
      <c r="CN11" s="353"/>
      <c r="CO11" s="353"/>
      <c r="CP11" s="353"/>
      <c r="CQ11" s="353"/>
      <c r="CR11" s="353"/>
      <c r="CS11" s="353"/>
      <c r="CT11" s="353"/>
      <c r="CU11" s="353"/>
      <c r="CV11" s="353"/>
      <c r="CW11" s="353"/>
      <c r="CX11" s="353"/>
      <c r="CY11" s="353"/>
      <c r="CZ11" s="353"/>
      <c r="DA11" s="353"/>
      <c r="DB11" s="353"/>
      <c r="DC11" s="353"/>
      <c r="DD11" s="353"/>
      <c r="DE11" s="353"/>
    </row>
    <row r="12" spans="1:109" s="241" customFormat="1" x14ac:dyDescent="0.15">
      <c r="A12" s="353"/>
      <c r="B12" s="353"/>
      <c r="C12" s="353"/>
      <c r="D12" s="353"/>
      <c r="E12" s="353"/>
      <c r="F12" s="353"/>
      <c r="G12" s="353"/>
      <c r="H12" s="353"/>
      <c r="I12" s="353"/>
      <c r="J12" s="353"/>
      <c r="K12" s="353"/>
      <c r="L12" s="353"/>
      <c r="M12" s="353"/>
      <c r="N12" s="353"/>
      <c r="O12" s="353"/>
      <c r="P12" s="353"/>
      <c r="Q12" s="353"/>
      <c r="R12" s="353"/>
      <c r="S12" s="353"/>
      <c r="T12" s="353"/>
      <c r="U12" s="353"/>
      <c r="V12" s="353"/>
      <c r="W12" s="353"/>
      <c r="X12" s="353"/>
      <c r="Y12" s="353"/>
      <c r="Z12" s="353"/>
      <c r="AA12" s="353"/>
      <c r="AB12" s="353"/>
      <c r="AC12" s="353"/>
      <c r="AD12" s="353"/>
      <c r="AE12" s="353"/>
      <c r="AF12" s="353"/>
      <c r="AG12" s="353"/>
      <c r="AH12" s="353"/>
      <c r="AI12" s="353"/>
      <c r="AJ12" s="353"/>
      <c r="AK12" s="353"/>
      <c r="AL12" s="353"/>
      <c r="AM12" s="353"/>
      <c r="AN12" s="353"/>
      <c r="AO12" s="353"/>
      <c r="AP12" s="353"/>
      <c r="AQ12" s="353"/>
      <c r="AR12" s="353"/>
      <c r="AS12" s="353"/>
      <c r="AT12" s="353"/>
      <c r="AU12" s="353"/>
      <c r="AV12" s="353"/>
      <c r="AW12" s="353"/>
      <c r="AX12" s="353"/>
      <c r="AY12" s="353"/>
      <c r="AZ12" s="353"/>
      <c r="BA12" s="353"/>
      <c r="BB12" s="353"/>
      <c r="BC12" s="353"/>
      <c r="BD12" s="353"/>
      <c r="BE12" s="353"/>
      <c r="BF12" s="353"/>
      <c r="BG12" s="353"/>
      <c r="BH12" s="353"/>
      <c r="BI12" s="353"/>
      <c r="BJ12" s="353"/>
      <c r="BK12" s="353"/>
      <c r="BL12" s="353"/>
      <c r="BM12" s="353"/>
      <c r="BN12" s="353"/>
      <c r="BO12" s="353"/>
      <c r="BP12" s="353"/>
      <c r="BQ12" s="353"/>
      <c r="BR12" s="353"/>
      <c r="BS12" s="353"/>
      <c r="BT12" s="353"/>
      <c r="BU12" s="353"/>
      <c r="BV12" s="353"/>
      <c r="BW12" s="353"/>
      <c r="BX12" s="353"/>
      <c r="BY12" s="353"/>
      <c r="BZ12" s="353"/>
      <c r="CA12" s="353"/>
      <c r="CB12" s="353"/>
      <c r="CC12" s="353"/>
      <c r="CD12" s="353"/>
      <c r="CE12" s="353"/>
      <c r="CF12" s="353"/>
      <c r="CG12" s="353"/>
      <c r="CH12" s="353"/>
      <c r="CI12" s="353"/>
      <c r="CJ12" s="353"/>
      <c r="CK12" s="353"/>
      <c r="CL12" s="353"/>
      <c r="CM12" s="353"/>
      <c r="CN12" s="353"/>
      <c r="CO12" s="353"/>
      <c r="CP12" s="353"/>
      <c r="CQ12" s="353"/>
      <c r="CR12" s="353"/>
      <c r="CS12" s="353"/>
      <c r="CT12" s="353"/>
      <c r="CU12" s="353"/>
      <c r="CV12" s="353"/>
      <c r="CW12" s="353"/>
      <c r="CX12" s="353"/>
      <c r="CY12" s="353"/>
      <c r="CZ12" s="353"/>
      <c r="DA12" s="353"/>
      <c r="DB12" s="353"/>
      <c r="DC12" s="353"/>
      <c r="DD12" s="353"/>
      <c r="DE12" s="353"/>
    </row>
    <row r="13" spans="1:109" s="241" customFormat="1" x14ac:dyDescent="0.15">
      <c r="A13" s="353"/>
      <c r="B13" s="353"/>
      <c r="C13" s="353"/>
      <c r="D13" s="353"/>
      <c r="E13" s="353"/>
      <c r="F13" s="353"/>
      <c r="G13" s="353"/>
      <c r="H13" s="353"/>
      <c r="I13" s="353"/>
      <c r="J13" s="353"/>
      <c r="K13" s="353"/>
      <c r="L13" s="353"/>
      <c r="M13" s="353"/>
      <c r="N13" s="353"/>
      <c r="O13" s="353"/>
      <c r="P13" s="353"/>
      <c r="Q13" s="353"/>
      <c r="R13" s="353"/>
      <c r="S13" s="353"/>
      <c r="T13" s="353"/>
      <c r="U13" s="353"/>
      <c r="V13" s="353"/>
      <c r="W13" s="353"/>
      <c r="X13" s="353"/>
      <c r="Y13" s="353"/>
      <c r="Z13" s="353"/>
      <c r="AA13" s="353"/>
      <c r="AB13" s="353"/>
      <c r="AC13" s="353"/>
      <c r="AD13" s="353"/>
      <c r="AE13" s="353"/>
      <c r="AF13" s="353"/>
      <c r="AG13" s="353"/>
      <c r="AH13" s="353"/>
      <c r="AI13" s="353"/>
      <c r="AJ13" s="353"/>
      <c r="AK13" s="353"/>
      <c r="AL13" s="353"/>
      <c r="AM13" s="353"/>
      <c r="AN13" s="353"/>
      <c r="AO13" s="353"/>
      <c r="AP13" s="353"/>
      <c r="AQ13" s="353"/>
      <c r="AR13" s="353"/>
      <c r="AS13" s="353"/>
      <c r="AT13" s="353"/>
      <c r="AU13" s="353"/>
      <c r="AV13" s="353"/>
      <c r="AW13" s="353"/>
      <c r="AX13" s="353"/>
      <c r="AY13" s="353"/>
      <c r="AZ13" s="353"/>
      <c r="BA13" s="353"/>
      <c r="BB13" s="353"/>
      <c r="BC13" s="353"/>
      <c r="BD13" s="353"/>
      <c r="BE13" s="353"/>
      <c r="BF13" s="353"/>
      <c r="BG13" s="353"/>
      <c r="BH13" s="353"/>
      <c r="BI13" s="353"/>
      <c r="BJ13" s="353"/>
      <c r="BK13" s="353"/>
      <c r="BL13" s="353"/>
      <c r="BM13" s="353"/>
      <c r="BN13" s="353"/>
      <c r="BO13" s="353"/>
      <c r="BP13" s="353"/>
      <c r="BQ13" s="353"/>
      <c r="BR13" s="353"/>
      <c r="BS13" s="353"/>
      <c r="BT13" s="353"/>
      <c r="BU13" s="353"/>
      <c r="BV13" s="353"/>
      <c r="BW13" s="353"/>
      <c r="BX13" s="353"/>
      <c r="BY13" s="353"/>
      <c r="BZ13" s="353"/>
      <c r="CA13" s="353"/>
      <c r="CB13" s="353"/>
      <c r="CC13" s="353"/>
      <c r="CD13" s="353"/>
      <c r="CE13" s="353"/>
      <c r="CF13" s="353"/>
      <c r="CG13" s="353"/>
      <c r="CH13" s="353"/>
      <c r="CI13" s="353"/>
      <c r="CJ13" s="353"/>
      <c r="CK13" s="353"/>
      <c r="CL13" s="353"/>
      <c r="CM13" s="353"/>
      <c r="CN13" s="353"/>
      <c r="CO13" s="353"/>
      <c r="CP13" s="353"/>
      <c r="CQ13" s="353"/>
      <c r="CR13" s="353"/>
      <c r="CS13" s="353"/>
      <c r="CT13" s="353"/>
      <c r="CU13" s="353"/>
      <c r="CV13" s="353"/>
      <c r="CW13" s="353"/>
      <c r="CX13" s="353"/>
      <c r="CY13" s="353"/>
      <c r="CZ13" s="353"/>
      <c r="DA13" s="353"/>
      <c r="DB13" s="353"/>
      <c r="DC13" s="353"/>
      <c r="DD13" s="353"/>
      <c r="DE13" s="353"/>
    </row>
    <row r="14" spans="1:109" s="241" customFormat="1" x14ac:dyDescent="0.15">
      <c r="A14" s="353"/>
      <c r="B14" s="353"/>
      <c r="C14" s="353"/>
      <c r="D14" s="353"/>
      <c r="E14" s="353"/>
      <c r="F14" s="353"/>
      <c r="G14" s="353"/>
      <c r="H14" s="353"/>
      <c r="I14" s="353"/>
      <c r="J14" s="353"/>
      <c r="K14" s="353"/>
      <c r="L14" s="353"/>
      <c r="M14" s="353"/>
      <c r="N14" s="353"/>
      <c r="O14" s="353"/>
      <c r="P14" s="353"/>
      <c r="Q14" s="353"/>
      <c r="R14" s="353"/>
      <c r="S14" s="353"/>
      <c r="T14" s="353"/>
      <c r="U14" s="353"/>
      <c r="V14" s="353"/>
      <c r="W14" s="353"/>
      <c r="X14" s="353"/>
      <c r="Y14" s="353"/>
      <c r="Z14" s="353"/>
      <c r="AA14" s="353"/>
      <c r="AB14" s="353"/>
      <c r="AC14" s="353"/>
      <c r="AD14" s="353"/>
      <c r="AE14" s="353"/>
      <c r="AF14" s="353"/>
      <c r="AG14" s="353"/>
      <c r="AH14" s="353"/>
      <c r="AI14" s="353"/>
      <c r="AJ14" s="353"/>
      <c r="AK14" s="353"/>
      <c r="AL14" s="353"/>
      <c r="AM14" s="353"/>
      <c r="AN14" s="353"/>
      <c r="AO14" s="353"/>
      <c r="AP14" s="353"/>
      <c r="AQ14" s="353"/>
      <c r="AR14" s="353"/>
      <c r="AS14" s="353"/>
      <c r="AT14" s="353"/>
      <c r="AU14" s="353"/>
      <c r="AV14" s="353"/>
      <c r="AW14" s="353"/>
      <c r="AX14" s="353"/>
      <c r="AY14" s="353"/>
      <c r="AZ14" s="353"/>
      <c r="BA14" s="353"/>
      <c r="BB14" s="353"/>
      <c r="BC14" s="353"/>
      <c r="BD14" s="353"/>
      <c r="BE14" s="353"/>
      <c r="BF14" s="353"/>
      <c r="BG14" s="353"/>
      <c r="BH14" s="353"/>
      <c r="BI14" s="353"/>
      <c r="BJ14" s="353"/>
      <c r="BK14" s="353"/>
      <c r="BL14" s="353"/>
      <c r="BM14" s="353"/>
      <c r="BN14" s="353"/>
      <c r="BO14" s="353"/>
      <c r="BP14" s="353"/>
      <c r="BQ14" s="353"/>
      <c r="BR14" s="353"/>
      <c r="BS14" s="353"/>
      <c r="BT14" s="353"/>
      <c r="BU14" s="353"/>
      <c r="BV14" s="353"/>
      <c r="BW14" s="353"/>
      <c r="BX14" s="353"/>
      <c r="BY14" s="353"/>
      <c r="BZ14" s="353"/>
      <c r="CA14" s="353"/>
      <c r="CB14" s="353"/>
      <c r="CC14" s="353"/>
      <c r="CD14" s="353"/>
      <c r="CE14" s="353"/>
      <c r="CF14" s="353"/>
      <c r="CG14" s="353"/>
      <c r="CH14" s="353"/>
      <c r="CI14" s="353"/>
      <c r="CJ14" s="353"/>
      <c r="CK14" s="353"/>
      <c r="CL14" s="353"/>
      <c r="CM14" s="353"/>
      <c r="CN14" s="353"/>
      <c r="CO14" s="353"/>
      <c r="CP14" s="353"/>
      <c r="CQ14" s="353"/>
      <c r="CR14" s="353"/>
      <c r="CS14" s="353"/>
      <c r="CT14" s="353"/>
      <c r="CU14" s="353"/>
      <c r="CV14" s="353"/>
      <c r="CW14" s="353"/>
      <c r="CX14" s="353"/>
      <c r="CY14" s="353"/>
      <c r="CZ14" s="353"/>
      <c r="DA14" s="353"/>
      <c r="DB14" s="353"/>
      <c r="DC14" s="353"/>
      <c r="DD14" s="353"/>
      <c r="DE14" s="353"/>
    </row>
    <row r="15" spans="1:109" s="241" customFormat="1" x14ac:dyDescent="0.15">
      <c r="A15" s="243"/>
      <c r="B15" s="353"/>
      <c r="C15" s="353"/>
      <c r="D15" s="353"/>
      <c r="E15" s="353"/>
      <c r="F15" s="353"/>
      <c r="G15" s="353"/>
      <c r="H15" s="353"/>
      <c r="I15" s="353"/>
      <c r="J15" s="353"/>
      <c r="K15" s="353"/>
      <c r="L15" s="353"/>
      <c r="M15" s="353"/>
      <c r="N15" s="353"/>
      <c r="O15" s="353"/>
      <c r="P15" s="353"/>
      <c r="Q15" s="353"/>
      <c r="R15" s="353"/>
      <c r="S15" s="353"/>
      <c r="T15" s="353"/>
      <c r="U15" s="353"/>
      <c r="V15" s="353"/>
      <c r="W15" s="353"/>
      <c r="X15" s="353"/>
      <c r="Y15" s="353"/>
      <c r="Z15" s="353"/>
      <c r="AA15" s="353"/>
      <c r="AB15" s="353"/>
      <c r="AC15" s="353"/>
      <c r="AD15" s="353"/>
      <c r="AE15" s="353"/>
      <c r="AF15" s="353"/>
      <c r="AG15" s="353"/>
      <c r="AH15" s="353"/>
      <c r="AI15" s="353"/>
      <c r="AJ15" s="353"/>
      <c r="AK15" s="353"/>
      <c r="AL15" s="353"/>
      <c r="AM15" s="353"/>
      <c r="AN15" s="353"/>
      <c r="AO15" s="353"/>
      <c r="AP15" s="353"/>
      <c r="AQ15" s="353"/>
      <c r="AR15" s="353"/>
      <c r="AS15" s="353"/>
      <c r="AT15" s="353"/>
      <c r="AU15" s="353"/>
      <c r="AV15" s="353"/>
      <c r="AW15" s="353"/>
      <c r="AX15" s="353"/>
      <c r="AY15" s="353"/>
      <c r="AZ15" s="353"/>
      <c r="BA15" s="353"/>
      <c r="BB15" s="353"/>
      <c r="BC15" s="353"/>
      <c r="BD15" s="353"/>
      <c r="BE15" s="353"/>
      <c r="BF15" s="353"/>
      <c r="BG15" s="353"/>
      <c r="BH15" s="353"/>
      <c r="BI15" s="353"/>
      <c r="BJ15" s="353"/>
      <c r="BK15" s="353"/>
      <c r="BL15" s="353"/>
      <c r="BM15" s="353"/>
      <c r="BN15" s="353"/>
      <c r="BO15" s="353"/>
      <c r="BP15" s="353"/>
      <c r="BQ15" s="353"/>
      <c r="BR15" s="353"/>
      <c r="BS15" s="353"/>
      <c r="BT15" s="353"/>
      <c r="BU15" s="353"/>
      <c r="BV15" s="353"/>
      <c r="BW15" s="353"/>
      <c r="BX15" s="353"/>
      <c r="BY15" s="353"/>
      <c r="BZ15" s="353"/>
      <c r="CA15" s="353"/>
      <c r="CB15" s="353"/>
      <c r="CC15" s="353"/>
      <c r="CD15" s="353"/>
      <c r="CE15" s="353"/>
      <c r="CF15" s="353"/>
      <c r="CG15" s="353"/>
      <c r="CH15" s="353"/>
      <c r="CI15" s="353"/>
      <c r="CJ15" s="353"/>
      <c r="CK15" s="353"/>
      <c r="CL15" s="353"/>
      <c r="CM15" s="353"/>
      <c r="CN15" s="353"/>
      <c r="CO15" s="353"/>
      <c r="CP15" s="353"/>
      <c r="CQ15" s="353"/>
      <c r="CR15" s="353"/>
      <c r="CS15" s="353"/>
      <c r="CT15" s="353"/>
      <c r="CU15" s="353"/>
      <c r="CV15" s="353"/>
      <c r="CW15" s="353"/>
      <c r="CX15" s="353"/>
      <c r="CY15" s="353"/>
      <c r="CZ15" s="353"/>
      <c r="DA15" s="353"/>
      <c r="DB15" s="353"/>
      <c r="DC15" s="353"/>
      <c r="DD15" s="353"/>
      <c r="DE15" s="353"/>
    </row>
    <row r="16" spans="1:109" s="241" customFormat="1" x14ac:dyDescent="0.15">
      <c r="A16" s="243"/>
      <c r="B16" s="353"/>
      <c r="C16" s="353"/>
      <c r="D16" s="353"/>
      <c r="E16" s="353"/>
      <c r="F16" s="353"/>
      <c r="G16" s="353"/>
      <c r="H16" s="353"/>
      <c r="I16" s="353"/>
      <c r="J16" s="353"/>
      <c r="K16" s="353"/>
      <c r="L16" s="353"/>
      <c r="M16" s="353"/>
      <c r="N16" s="353"/>
      <c r="O16" s="353"/>
      <c r="P16" s="353"/>
      <c r="Q16" s="353"/>
      <c r="R16" s="353"/>
      <c r="S16" s="353"/>
      <c r="T16" s="353"/>
      <c r="U16" s="353"/>
      <c r="V16" s="353"/>
      <c r="W16" s="353"/>
      <c r="X16" s="353"/>
      <c r="Y16" s="353"/>
      <c r="Z16" s="353"/>
      <c r="AA16" s="353"/>
      <c r="AB16" s="353"/>
      <c r="AC16" s="353"/>
      <c r="AD16" s="353"/>
      <c r="AE16" s="353"/>
      <c r="AF16" s="353"/>
      <c r="AG16" s="353"/>
      <c r="AH16" s="353"/>
      <c r="AI16" s="353"/>
      <c r="AJ16" s="353"/>
      <c r="AK16" s="353"/>
      <c r="AL16" s="353"/>
      <c r="AM16" s="353"/>
      <c r="AN16" s="353"/>
      <c r="AO16" s="353"/>
      <c r="AP16" s="353"/>
      <c r="AQ16" s="353"/>
      <c r="AR16" s="353"/>
      <c r="AS16" s="353"/>
      <c r="AT16" s="353"/>
      <c r="AU16" s="353"/>
      <c r="AV16" s="353"/>
      <c r="AW16" s="353"/>
      <c r="AX16" s="353"/>
      <c r="AY16" s="353"/>
      <c r="AZ16" s="353"/>
      <c r="BA16" s="353"/>
      <c r="BB16" s="353"/>
      <c r="BC16" s="353"/>
      <c r="BD16" s="353"/>
      <c r="BE16" s="353"/>
      <c r="BF16" s="353"/>
      <c r="BG16" s="353"/>
      <c r="BH16" s="353"/>
      <c r="BI16" s="353"/>
      <c r="BJ16" s="353"/>
      <c r="BK16" s="353"/>
      <c r="BL16" s="353"/>
      <c r="BM16" s="353"/>
      <c r="BN16" s="353"/>
      <c r="BO16" s="353"/>
      <c r="BP16" s="353"/>
      <c r="BQ16" s="353"/>
      <c r="BR16" s="353"/>
      <c r="BS16" s="353"/>
      <c r="BT16" s="353"/>
      <c r="BU16" s="353"/>
      <c r="BV16" s="353"/>
      <c r="BW16" s="353"/>
      <c r="BX16" s="353"/>
      <c r="BY16" s="353"/>
      <c r="BZ16" s="353"/>
      <c r="CA16" s="353"/>
      <c r="CB16" s="353"/>
      <c r="CC16" s="353"/>
      <c r="CD16" s="353"/>
      <c r="CE16" s="353"/>
      <c r="CF16" s="353"/>
      <c r="CG16" s="353"/>
      <c r="CH16" s="353"/>
      <c r="CI16" s="353"/>
      <c r="CJ16" s="353"/>
      <c r="CK16" s="353"/>
      <c r="CL16" s="353"/>
      <c r="CM16" s="353"/>
      <c r="CN16" s="353"/>
      <c r="CO16" s="353"/>
      <c r="CP16" s="353"/>
      <c r="CQ16" s="353"/>
      <c r="CR16" s="353"/>
      <c r="CS16" s="353"/>
      <c r="CT16" s="353"/>
      <c r="CU16" s="353"/>
      <c r="CV16" s="353"/>
      <c r="CW16" s="353"/>
      <c r="CX16" s="353"/>
      <c r="CY16" s="353"/>
      <c r="CZ16" s="353"/>
      <c r="DA16" s="353"/>
      <c r="DB16" s="353"/>
      <c r="DC16" s="353"/>
      <c r="DD16" s="353"/>
      <c r="DE16" s="353"/>
    </row>
    <row r="17" spans="1:109" s="241" customFormat="1" x14ac:dyDescent="0.15">
      <c r="A17" s="243"/>
      <c r="B17" s="353"/>
      <c r="C17" s="353"/>
      <c r="D17" s="353"/>
      <c r="E17" s="353"/>
      <c r="F17" s="353"/>
      <c r="G17" s="353"/>
      <c r="H17" s="353"/>
      <c r="I17" s="353"/>
      <c r="J17" s="353"/>
      <c r="K17" s="353"/>
      <c r="L17" s="353"/>
      <c r="M17" s="353"/>
      <c r="N17" s="353"/>
      <c r="O17" s="353"/>
      <c r="P17" s="353"/>
      <c r="Q17" s="353"/>
      <c r="R17" s="353"/>
      <c r="S17" s="353"/>
      <c r="T17" s="353"/>
      <c r="U17" s="353"/>
      <c r="V17" s="353"/>
      <c r="W17" s="353"/>
      <c r="X17" s="353"/>
      <c r="Y17" s="353"/>
      <c r="Z17" s="353"/>
      <c r="AA17" s="353"/>
      <c r="AB17" s="353"/>
      <c r="AC17" s="353"/>
      <c r="AD17" s="353"/>
      <c r="AE17" s="353"/>
      <c r="AF17" s="353"/>
      <c r="AG17" s="353"/>
      <c r="AH17" s="353"/>
      <c r="AI17" s="353"/>
      <c r="AJ17" s="353"/>
      <c r="AK17" s="353"/>
      <c r="AL17" s="353"/>
      <c r="AM17" s="353"/>
      <c r="AN17" s="353"/>
      <c r="AO17" s="353"/>
      <c r="AP17" s="353"/>
      <c r="AQ17" s="353"/>
      <c r="AR17" s="353"/>
      <c r="AS17" s="353"/>
      <c r="AT17" s="353"/>
      <c r="AU17" s="353"/>
      <c r="AV17" s="353"/>
      <c r="AW17" s="353"/>
      <c r="AX17" s="353"/>
      <c r="AY17" s="353"/>
      <c r="AZ17" s="353"/>
      <c r="BA17" s="353"/>
      <c r="BB17" s="353"/>
      <c r="BC17" s="353"/>
      <c r="BD17" s="353"/>
      <c r="BE17" s="353"/>
      <c r="BF17" s="353"/>
      <c r="BG17" s="353"/>
      <c r="BH17" s="353"/>
      <c r="BI17" s="353"/>
      <c r="BJ17" s="353"/>
      <c r="BK17" s="353"/>
      <c r="BL17" s="353"/>
      <c r="BM17" s="353"/>
      <c r="BN17" s="353"/>
      <c r="BO17" s="353"/>
      <c r="BP17" s="353"/>
      <c r="BQ17" s="353"/>
      <c r="BR17" s="353"/>
      <c r="BS17" s="353"/>
      <c r="BT17" s="353"/>
      <c r="BU17" s="353"/>
      <c r="BV17" s="353"/>
      <c r="BW17" s="353"/>
      <c r="BX17" s="353"/>
      <c r="BY17" s="353"/>
      <c r="BZ17" s="353"/>
      <c r="CA17" s="353"/>
      <c r="CB17" s="353"/>
      <c r="CC17" s="353"/>
      <c r="CD17" s="353"/>
      <c r="CE17" s="353"/>
      <c r="CF17" s="353"/>
      <c r="CG17" s="353"/>
      <c r="CH17" s="353"/>
      <c r="CI17" s="353"/>
      <c r="CJ17" s="353"/>
      <c r="CK17" s="353"/>
      <c r="CL17" s="353"/>
      <c r="CM17" s="353"/>
      <c r="CN17" s="353"/>
      <c r="CO17" s="353"/>
      <c r="CP17" s="353"/>
      <c r="CQ17" s="353"/>
      <c r="CR17" s="353"/>
      <c r="CS17" s="353"/>
      <c r="CT17" s="353"/>
      <c r="CU17" s="353"/>
      <c r="CV17" s="353"/>
      <c r="CW17" s="353"/>
      <c r="CX17" s="353"/>
      <c r="CY17" s="353"/>
      <c r="CZ17" s="353"/>
      <c r="DA17" s="353"/>
      <c r="DB17" s="353"/>
      <c r="DC17" s="353"/>
      <c r="DD17" s="353"/>
      <c r="DE17" s="353"/>
    </row>
    <row r="18" spans="1:109" s="241" customFormat="1" x14ac:dyDescent="0.15">
      <c r="A18" s="243"/>
      <c r="B18" s="353"/>
      <c r="C18" s="353"/>
      <c r="D18" s="353"/>
      <c r="E18" s="353"/>
      <c r="F18" s="353"/>
      <c r="G18" s="353"/>
      <c r="H18" s="353"/>
      <c r="I18" s="353"/>
      <c r="J18" s="353"/>
      <c r="K18" s="353"/>
      <c r="L18" s="353"/>
      <c r="M18" s="353"/>
      <c r="N18" s="353"/>
      <c r="O18" s="353"/>
      <c r="P18" s="353"/>
      <c r="Q18" s="353"/>
      <c r="R18" s="353"/>
      <c r="S18" s="353"/>
      <c r="T18" s="353"/>
      <c r="U18" s="353"/>
      <c r="V18" s="353"/>
      <c r="W18" s="353"/>
      <c r="X18" s="353"/>
      <c r="Y18" s="353"/>
      <c r="Z18" s="353"/>
      <c r="AA18" s="353"/>
      <c r="AB18" s="353"/>
      <c r="AC18" s="353"/>
      <c r="AD18" s="353"/>
      <c r="AE18" s="353"/>
      <c r="AF18" s="353"/>
      <c r="AG18" s="353"/>
      <c r="AH18" s="353"/>
      <c r="AI18" s="353"/>
      <c r="AJ18" s="353"/>
      <c r="AK18" s="353"/>
      <c r="AL18" s="353"/>
      <c r="AM18" s="353"/>
      <c r="AN18" s="353"/>
      <c r="AO18" s="353"/>
      <c r="AP18" s="353"/>
      <c r="AQ18" s="353"/>
      <c r="AR18" s="353"/>
      <c r="AS18" s="353"/>
      <c r="AT18" s="353"/>
      <c r="AU18" s="353"/>
      <c r="AV18" s="353"/>
      <c r="AW18" s="353"/>
      <c r="AX18" s="353"/>
      <c r="AY18" s="353"/>
      <c r="AZ18" s="353"/>
      <c r="BA18" s="353"/>
      <c r="BB18" s="353"/>
      <c r="BC18" s="353"/>
      <c r="BD18" s="353"/>
      <c r="BE18" s="353"/>
      <c r="BF18" s="353"/>
      <c r="BG18" s="353"/>
      <c r="BH18" s="353"/>
      <c r="BI18" s="353"/>
      <c r="BJ18" s="353"/>
      <c r="BK18" s="353"/>
      <c r="BL18" s="353"/>
      <c r="BM18" s="353"/>
      <c r="BN18" s="353"/>
      <c r="BO18" s="353"/>
      <c r="BP18" s="353"/>
      <c r="BQ18" s="353"/>
      <c r="BR18" s="353"/>
      <c r="BS18" s="353"/>
      <c r="BT18" s="353"/>
      <c r="BU18" s="353"/>
      <c r="BV18" s="353"/>
      <c r="BW18" s="353"/>
      <c r="BX18" s="353"/>
      <c r="BY18" s="353"/>
      <c r="BZ18" s="353"/>
      <c r="CA18" s="353"/>
      <c r="CB18" s="353"/>
      <c r="CC18" s="353"/>
      <c r="CD18" s="353"/>
      <c r="CE18" s="353"/>
      <c r="CF18" s="353"/>
      <c r="CG18" s="353"/>
      <c r="CH18" s="353"/>
      <c r="CI18" s="353"/>
      <c r="CJ18" s="353"/>
      <c r="CK18" s="353"/>
      <c r="CL18" s="353"/>
      <c r="CM18" s="353"/>
      <c r="CN18" s="353"/>
      <c r="CO18" s="353"/>
      <c r="CP18" s="353"/>
      <c r="CQ18" s="353"/>
      <c r="CR18" s="353"/>
      <c r="CS18" s="353"/>
      <c r="CT18" s="353"/>
      <c r="CU18" s="353"/>
      <c r="CV18" s="353"/>
      <c r="CW18" s="353"/>
      <c r="CX18" s="353"/>
      <c r="CY18" s="353"/>
      <c r="CZ18" s="353"/>
      <c r="DA18" s="353"/>
      <c r="DB18" s="353"/>
      <c r="DC18" s="353"/>
      <c r="DD18" s="353"/>
      <c r="DE18" s="353"/>
    </row>
    <row r="19" spans="1:109" x14ac:dyDescent="0.15">
      <c r="DD19" s="243"/>
      <c r="DE19" s="243"/>
    </row>
    <row r="20" spans="1:109" x14ac:dyDescent="0.15">
      <c r="DD20" s="243"/>
      <c r="DE20" s="243"/>
    </row>
    <row r="21" spans="1:109" ht="17.25" customHeight="1" x14ac:dyDescent="0.15">
      <c r="B21" s="354"/>
      <c r="C21" s="245"/>
      <c r="D21" s="245"/>
      <c r="E21" s="245"/>
      <c r="F21" s="245"/>
      <c r="G21" s="245"/>
      <c r="H21" s="245"/>
      <c r="I21" s="245"/>
      <c r="J21" s="245"/>
      <c r="K21" s="245"/>
      <c r="L21" s="245"/>
      <c r="M21" s="245"/>
      <c r="N21" s="355"/>
      <c r="O21" s="245"/>
      <c r="P21" s="245"/>
      <c r="Q21" s="245"/>
      <c r="R21" s="245"/>
      <c r="S21" s="245"/>
      <c r="T21" s="245"/>
      <c r="U21" s="245"/>
      <c r="V21" s="245"/>
      <c r="W21" s="245"/>
      <c r="X21" s="245"/>
      <c r="Y21" s="245"/>
      <c r="Z21" s="245"/>
      <c r="AA21" s="245"/>
      <c r="AB21" s="245"/>
      <c r="AC21" s="245"/>
      <c r="AD21" s="245"/>
      <c r="AE21" s="245"/>
      <c r="AF21" s="245"/>
      <c r="AG21" s="245"/>
      <c r="AH21" s="245"/>
      <c r="AI21" s="245"/>
      <c r="AJ21" s="245"/>
      <c r="AK21" s="245"/>
      <c r="AL21" s="245"/>
      <c r="AM21" s="245"/>
      <c r="AN21" s="245"/>
      <c r="AO21" s="245"/>
      <c r="AP21" s="245"/>
      <c r="AQ21" s="245"/>
      <c r="AR21" s="245"/>
      <c r="AS21" s="245"/>
      <c r="AT21" s="355"/>
      <c r="AU21" s="245"/>
      <c r="AV21" s="245"/>
      <c r="AW21" s="245"/>
      <c r="AX21" s="245"/>
      <c r="AY21" s="245"/>
      <c r="AZ21" s="245"/>
      <c r="BA21" s="245"/>
      <c r="BB21" s="245"/>
      <c r="BC21" s="245"/>
      <c r="BD21" s="245"/>
      <c r="BE21" s="245"/>
      <c r="BF21" s="355"/>
      <c r="BG21" s="245"/>
      <c r="BH21" s="245"/>
      <c r="BI21" s="245"/>
      <c r="BJ21" s="245"/>
      <c r="BK21" s="245"/>
      <c r="BL21" s="245"/>
      <c r="BM21" s="245"/>
      <c r="BN21" s="245"/>
      <c r="BO21" s="245"/>
      <c r="BP21" s="245"/>
      <c r="BQ21" s="245"/>
      <c r="BR21" s="355"/>
      <c r="BS21" s="245"/>
      <c r="BT21" s="245"/>
      <c r="BU21" s="245"/>
      <c r="BV21" s="245"/>
      <c r="BW21" s="245"/>
      <c r="BX21" s="245"/>
      <c r="BY21" s="245"/>
      <c r="BZ21" s="245"/>
      <c r="CA21" s="245"/>
      <c r="CB21" s="245"/>
      <c r="CC21" s="245"/>
      <c r="CD21" s="355"/>
      <c r="CE21" s="245"/>
      <c r="CF21" s="245"/>
      <c r="CG21" s="245"/>
      <c r="CH21" s="245"/>
      <c r="CI21" s="245"/>
      <c r="CJ21" s="245"/>
      <c r="CK21" s="245"/>
      <c r="CL21" s="245"/>
      <c r="CM21" s="245"/>
      <c r="CN21" s="245"/>
      <c r="CO21" s="245"/>
      <c r="CP21" s="355"/>
      <c r="CQ21" s="245"/>
      <c r="CR21" s="245"/>
      <c r="CS21" s="245"/>
      <c r="CT21" s="245"/>
      <c r="CU21" s="245"/>
      <c r="CV21" s="245"/>
      <c r="CW21" s="245"/>
      <c r="CX21" s="245"/>
      <c r="CY21" s="245"/>
      <c r="CZ21" s="245"/>
      <c r="DA21" s="245"/>
      <c r="DB21" s="355"/>
      <c r="DC21" s="245"/>
      <c r="DD21" s="246"/>
      <c r="DE21" s="243"/>
    </row>
    <row r="22" spans="1:109" ht="17.25" customHeight="1" x14ac:dyDescent="0.15">
      <c r="B22" s="247"/>
    </row>
    <row r="23" spans="1:109" x14ac:dyDescent="0.15">
      <c r="B23" s="247"/>
    </row>
    <row r="24" spans="1:109" x14ac:dyDescent="0.15">
      <c r="B24" s="247"/>
    </row>
    <row r="25" spans="1:109" x14ac:dyDescent="0.15">
      <c r="B25" s="247"/>
    </row>
    <row r="26" spans="1:109" x14ac:dyDescent="0.15">
      <c r="B26" s="247"/>
    </row>
    <row r="27" spans="1:109" x14ac:dyDescent="0.15">
      <c r="B27" s="247"/>
    </row>
    <row r="28" spans="1:109" x14ac:dyDescent="0.15">
      <c r="B28" s="247"/>
    </row>
    <row r="29" spans="1:109" x14ac:dyDescent="0.15">
      <c r="B29" s="247"/>
    </row>
    <row r="30" spans="1:109" x14ac:dyDescent="0.15">
      <c r="B30" s="247"/>
    </row>
    <row r="31" spans="1:109" x14ac:dyDescent="0.15">
      <c r="B31" s="247"/>
    </row>
    <row r="32" spans="1:109" x14ac:dyDescent="0.15">
      <c r="B32" s="247"/>
    </row>
    <row r="33" spans="2:109" x14ac:dyDescent="0.15">
      <c r="B33" s="247"/>
    </row>
    <row r="34" spans="2:109" x14ac:dyDescent="0.15">
      <c r="B34" s="247"/>
    </row>
    <row r="35" spans="2:109" x14ac:dyDescent="0.15">
      <c r="B35" s="247"/>
    </row>
    <row r="36" spans="2:109" x14ac:dyDescent="0.15">
      <c r="B36" s="247"/>
    </row>
    <row r="37" spans="2:109" x14ac:dyDescent="0.15">
      <c r="B37" s="247"/>
    </row>
    <row r="38" spans="2:109" x14ac:dyDescent="0.15">
      <c r="B38" s="247"/>
    </row>
    <row r="39" spans="2:109" x14ac:dyDescent="0.15">
      <c r="B39" s="328"/>
      <c r="C39" s="299"/>
      <c r="D39" s="299"/>
      <c r="E39" s="299"/>
      <c r="F39" s="299"/>
      <c r="G39" s="299"/>
      <c r="H39" s="299"/>
      <c r="I39" s="299"/>
      <c r="J39" s="299"/>
      <c r="K39" s="299"/>
      <c r="L39" s="299"/>
      <c r="M39" s="299"/>
      <c r="N39" s="299"/>
      <c r="O39" s="299"/>
      <c r="P39" s="299"/>
      <c r="Q39" s="299"/>
      <c r="R39" s="299"/>
      <c r="S39" s="299"/>
      <c r="T39" s="299"/>
      <c r="U39" s="299"/>
      <c r="V39" s="299"/>
      <c r="W39" s="299"/>
      <c r="X39" s="299"/>
      <c r="Y39" s="299"/>
      <c r="Z39" s="299"/>
      <c r="AA39" s="299"/>
      <c r="AB39" s="299"/>
      <c r="AC39" s="299"/>
      <c r="AD39" s="299"/>
      <c r="AE39" s="299"/>
      <c r="AF39" s="299"/>
      <c r="AG39" s="299"/>
      <c r="AH39" s="299"/>
      <c r="AI39" s="299"/>
      <c r="AJ39" s="299"/>
      <c r="AK39" s="299"/>
      <c r="AL39" s="299"/>
      <c r="AM39" s="299"/>
      <c r="AN39" s="299"/>
      <c r="AO39" s="299"/>
      <c r="AP39" s="299"/>
      <c r="AQ39" s="299"/>
      <c r="AR39" s="299"/>
      <c r="AS39" s="299"/>
      <c r="AT39" s="299"/>
      <c r="AU39" s="299"/>
      <c r="AV39" s="299"/>
      <c r="AW39" s="299"/>
      <c r="AX39" s="299"/>
      <c r="AY39" s="299"/>
      <c r="AZ39" s="299"/>
      <c r="BA39" s="299"/>
      <c r="BB39" s="299"/>
      <c r="BC39" s="299"/>
      <c r="BD39" s="299"/>
      <c r="BE39" s="299"/>
      <c r="BF39" s="299"/>
      <c r="BG39" s="299"/>
      <c r="BH39" s="299"/>
      <c r="BI39" s="299"/>
      <c r="BJ39" s="299"/>
      <c r="BK39" s="299"/>
      <c r="BL39" s="299"/>
      <c r="BM39" s="299"/>
      <c r="BN39" s="299"/>
      <c r="BO39" s="299"/>
      <c r="BP39" s="299"/>
      <c r="BQ39" s="299"/>
      <c r="BR39" s="299"/>
      <c r="BS39" s="299"/>
      <c r="BT39" s="299"/>
      <c r="BU39" s="299"/>
      <c r="BV39" s="299"/>
      <c r="BW39" s="299"/>
      <c r="BX39" s="299"/>
      <c r="BY39" s="299"/>
      <c r="BZ39" s="299"/>
      <c r="CA39" s="299"/>
      <c r="CB39" s="299"/>
      <c r="CC39" s="299"/>
      <c r="CD39" s="299"/>
      <c r="CE39" s="299"/>
      <c r="CF39" s="299"/>
      <c r="CG39" s="299"/>
      <c r="CH39" s="299"/>
      <c r="CI39" s="299"/>
      <c r="CJ39" s="299"/>
      <c r="CK39" s="299"/>
      <c r="CL39" s="299"/>
      <c r="CM39" s="299"/>
      <c r="CN39" s="299"/>
      <c r="CO39" s="299"/>
      <c r="CP39" s="299"/>
      <c r="CQ39" s="299"/>
      <c r="CR39" s="299"/>
      <c r="CS39" s="299"/>
      <c r="CT39" s="299"/>
      <c r="CU39" s="299"/>
      <c r="CV39" s="299"/>
      <c r="CW39" s="299"/>
      <c r="CX39" s="299"/>
      <c r="CY39" s="299"/>
      <c r="CZ39" s="299"/>
      <c r="DA39" s="299"/>
      <c r="DB39" s="299"/>
      <c r="DC39" s="299"/>
      <c r="DD39" s="329"/>
    </row>
    <row r="40" spans="2:109" x14ac:dyDescent="0.15">
      <c r="B40" s="356"/>
      <c r="DD40" s="356"/>
      <c r="DE40" s="243"/>
    </row>
    <row r="41" spans="2:109" ht="17.25" x14ac:dyDescent="0.15">
      <c r="B41" s="244" t="s">
        <v>553</v>
      </c>
      <c r="C41" s="245"/>
      <c r="D41" s="245"/>
      <c r="E41" s="245"/>
      <c r="F41" s="245"/>
      <c r="G41" s="245"/>
      <c r="H41" s="245"/>
      <c r="I41" s="245"/>
      <c r="J41" s="245"/>
      <c r="K41" s="245"/>
      <c r="L41" s="245"/>
      <c r="M41" s="245"/>
      <c r="N41" s="245"/>
      <c r="O41" s="245"/>
      <c r="P41" s="245"/>
      <c r="Q41" s="245"/>
      <c r="R41" s="245"/>
      <c r="S41" s="245"/>
      <c r="T41" s="245"/>
      <c r="U41" s="245"/>
      <c r="V41" s="245"/>
      <c r="W41" s="245"/>
      <c r="X41" s="245"/>
      <c r="Y41" s="245"/>
      <c r="Z41" s="245"/>
      <c r="AA41" s="245"/>
      <c r="AB41" s="245"/>
      <c r="AC41" s="245"/>
      <c r="AD41" s="245"/>
      <c r="AE41" s="245"/>
      <c r="AF41" s="245"/>
      <c r="AG41" s="245"/>
      <c r="AH41" s="245"/>
      <c r="AI41" s="245"/>
      <c r="AJ41" s="245"/>
      <c r="AK41" s="245"/>
      <c r="AL41" s="245"/>
      <c r="AM41" s="245"/>
      <c r="AN41" s="245"/>
      <c r="AO41" s="245"/>
      <c r="AP41" s="245"/>
      <c r="AQ41" s="245"/>
      <c r="AR41" s="245"/>
      <c r="AS41" s="245"/>
      <c r="AT41" s="245"/>
      <c r="AU41" s="245"/>
      <c r="AV41" s="245"/>
      <c r="AW41" s="245"/>
      <c r="AX41" s="245"/>
      <c r="AY41" s="245"/>
      <c r="AZ41" s="245"/>
      <c r="BA41" s="245"/>
      <c r="BB41" s="245"/>
      <c r="BC41" s="245"/>
      <c r="BD41" s="245"/>
      <c r="BE41" s="245"/>
      <c r="BF41" s="245"/>
      <c r="BG41" s="245"/>
      <c r="BH41" s="245"/>
      <c r="BI41" s="245"/>
      <c r="BJ41" s="245"/>
      <c r="BK41" s="245"/>
      <c r="BL41" s="245"/>
      <c r="BM41" s="245"/>
      <c r="BN41" s="245"/>
      <c r="BO41" s="245"/>
      <c r="BP41" s="245"/>
      <c r="BQ41" s="245"/>
      <c r="BR41" s="245"/>
      <c r="BS41" s="245"/>
      <c r="BT41" s="245"/>
      <c r="BU41" s="245"/>
      <c r="BV41" s="245"/>
      <c r="BW41" s="245"/>
      <c r="BX41" s="245"/>
      <c r="BY41" s="245"/>
      <c r="BZ41" s="245"/>
      <c r="CA41" s="245"/>
      <c r="CB41" s="245"/>
      <c r="CC41" s="245"/>
      <c r="CD41" s="245"/>
      <c r="CE41" s="245"/>
      <c r="CF41" s="245"/>
      <c r="CG41" s="245"/>
      <c r="CH41" s="245"/>
      <c r="CI41" s="245"/>
      <c r="CJ41" s="245"/>
      <c r="CK41" s="245"/>
      <c r="CL41" s="245"/>
      <c r="CM41" s="245"/>
      <c r="CN41" s="245"/>
      <c r="CO41" s="245"/>
      <c r="CP41" s="245"/>
      <c r="CQ41" s="245"/>
      <c r="CR41" s="245"/>
      <c r="CS41" s="245"/>
      <c r="CT41" s="245"/>
      <c r="CU41" s="245"/>
      <c r="CV41" s="245"/>
      <c r="CW41" s="245"/>
      <c r="CX41" s="245"/>
      <c r="CY41" s="245"/>
      <c r="CZ41" s="245"/>
      <c r="DA41" s="245"/>
      <c r="DB41" s="245"/>
      <c r="DC41" s="245"/>
      <c r="DD41" s="246"/>
    </row>
    <row r="42" spans="2:109" x14ac:dyDescent="0.15">
      <c r="B42" s="247"/>
      <c r="G42" s="357"/>
      <c r="I42" s="358"/>
      <c r="J42" s="358"/>
      <c r="K42" s="358"/>
      <c r="AM42" s="357"/>
      <c r="AN42" s="357" t="s">
        <v>554</v>
      </c>
      <c r="AP42" s="358"/>
      <c r="AQ42" s="358"/>
      <c r="AR42" s="358"/>
      <c r="AY42" s="357"/>
      <c r="BA42" s="358"/>
      <c r="BB42" s="358"/>
      <c r="BC42" s="358"/>
      <c r="BK42" s="357"/>
      <c r="BM42" s="358"/>
      <c r="BN42" s="358"/>
      <c r="BO42" s="358"/>
      <c r="BW42" s="357"/>
      <c r="BY42" s="358"/>
      <c r="BZ42" s="358"/>
      <c r="CA42" s="358"/>
      <c r="CI42" s="357"/>
      <c r="CK42" s="358"/>
      <c r="CL42" s="358"/>
      <c r="CM42" s="358"/>
      <c r="CU42" s="357"/>
      <c r="CW42" s="358"/>
      <c r="CX42" s="358"/>
      <c r="CY42" s="358"/>
    </row>
    <row r="43" spans="2:109" ht="13.5" customHeight="1" x14ac:dyDescent="0.15">
      <c r="B43" s="247"/>
      <c r="AN43" s="1228" t="s">
        <v>555</v>
      </c>
      <c r="AO43" s="1229"/>
      <c r="AP43" s="1229"/>
      <c r="AQ43" s="1229"/>
      <c r="AR43" s="1229"/>
      <c r="AS43" s="1229"/>
      <c r="AT43" s="1229"/>
      <c r="AU43" s="1229"/>
      <c r="AV43" s="1229"/>
      <c r="AW43" s="1229"/>
      <c r="AX43" s="1229"/>
      <c r="AY43" s="1229"/>
      <c r="AZ43" s="1229"/>
      <c r="BA43" s="1229"/>
      <c r="BB43" s="1229"/>
      <c r="BC43" s="1229"/>
      <c r="BD43" s="1229"/>
      <c r="BE43" s="1229"/>
      <c r="BF43" s="1229"/>
      <c r="BG43" s="1229"/>
      <c r="BH43" s="1229"/>
      <c r="BI43" s="1229"/>
      <c r="BJ43" s="1229"/>
      <c r="BK43" s="1229"/>
      <c r="BL43" s="1229"/>
      <c r="BM43" s="1229"/>
      <c r="BN43" s="1229"/>
      <c r="BO43" s="1229"/>
      <c r="BP43" s="1229"/>
      <c r="BQ43" s="1229"/>
      <c r="BR43" s="1229"/>
      <c r="BS43" s="1229"/>
      <c r="BT43" s="1229"/>
      <c r="BU43" s="1229"/>
      <c r="BV43" s="1229"/>
      <c r="BW43" s="1229"/>
      <c r="BX43" s="1229"/>
      <c r="BY43" s="1229"/>
      <c r="BZ43" s="1229"/>
      <c r="CA43" s="1229"/>
      <c r="CB43" s="1229"/>
      <c r="CC43" s="1229"/>
      <c r="CD43" s="1229"/>
      <c r="CE43" s="1229"/>
      <c r="CF43" s="1229"/>
      <c r="CG43" s="1229"/>
      <c r="CH43" s="1229"/>
      <c r="CI43" s="1229"/>
      <c r="CJ43" s="1229"/>
      <c r="CK43" s="1229"/>
      <c r="CL43" s="1229"/>
      <c r="CM43" s="1229"/>
      <c r="CN43" s="1229"/>
      <c r="CO43" s="1229"/>
      <c r="CP43" s="1229"/>
      <c r="CQ43" s="1229"/>
      <c r="CR43" s="1229"/>
      <c r="CS43" s="1229"/>
      <c r="CT43" s="1229"/>
      <c r="CU43" s="1229"/>
      <c r="CV43" s="1229"/>
      <c r="CW43" s="1229"/>
      <c r="CX43" s="1229"/>
      <c r="CY43" s="1229"/>
      <c r="CZ43" s="1229"/>
      <c r="DA43" s="1229"/>
      <c r="DB43" s="1229"/>
      <c r="DC43" s="1230"/>
    </row>
    <row r="44" spans="2:109" x14ac:dyDescent="0.15">
      <c r="B44" s="247"/>
      <c r="AN44" s="1231"/>
      <c r="AO44" s="1232"/>
      <c r="AP44" s="1232"/>
      <c r="AQ44" s="1232"/>
      <c r="AR44" s="1232"/>
      <c r="AS44" s="1232"/>
      <c r="AT44" s="1232"/>
      <c r="AU44" s="1232"/>
      <c r="AV44" s="1232"/>
      <c r="AW44" s="1232"/>
      <c r="AX44" s="1232"/>
      <c r="AY44" s="1232"/>
      <c r="AZ44" s="1232"/>
      <c r="BA44" s="1232"/>
      <c r="BB44" s="1232"/>
      <c r="BC44" s="1232"/>
      <c r="BD44" s="1232"/>
      <c r="BE44" s="1232"/>
      <c r="BF44" s="1232"/>
      <c r="BG44" s="1232"/>
      <c r="BH44" s="1232"/>
      <c r="BI44" s="1232"/>
      <c r="BJ44" s="1232"/>
      <c r="BK44" s="1232"/>
      <c r="BL44" s="1232"/>
      <c r="BM44" s="1232"/>
      <c r="BN44" s="1232"/>
      <c r="BO44" s="1232"/>
      <c r="BP44" s="1232"/>
      <c r="BQ44" s="1232"/>
      <c r="BR44" s="1232"/>
      <c r="BS44" s="1232"/>
      <c r="BT44" s="1232"/>
      <c r="BU44" s="1232"/>
      <c r="BV44" s="1232"/>
      <c r="BW44" s="1232"/>
      <c r="BX44" s="1232"/>
      <c r="BY44" s="1232"/>
      <c r="BZ44" s="1232"/>
      <c r="CA44" s="1232"/>
      <c r="CB44" s="1232"/>
      <c r="CC44" s="1232"/>
      <c r="CD44" s="1232"/>
      <c r="CE44" s="1232"/>
      <c r="CF44" s="1232"/>
      <c r="CG44" s="1232"/>
      <c r="CH44" s="1232"/>
      <c r="CI44" s="1232"/>
      <c r="CJ44" s="1232"/>
      <c r="CK44" s="1232"/>
      <c r="CL44" s="1232"/>
      <c r="CM44" s="1232"/>
      <c r="CN44" s="1232"/>
      <c r="CO44" s="1232"/>
      <c r="CP44" s="1232"/>
      <c r="CQ44" s="1232"/>
      <c r="CR44" s="1232"/>
      <c r="CS44" s="1232"/>
      <c r="CT44" s="1232"/>
      <c r="CU44" s="1232"/>
      <c r="CV44" s="1232"/>
      <c r="CW44" s="1232"/>
      <c r="CX44" s="1232"/>
      <c r="CY44" s="1232"/>
      <c r="CZ44" s="1232"/>
      <c r="DA44" s="1232"/>
      <c r="DB44" s="1232"/>
      <c r="DC44" s="1233"/>
    </row>
    <row r="45" spans="2:109" x14ac:dyDescent="0.15">
      <c r="B45" s="247"/>
      <c r="AN45" s="1231"/>
      <c r="AO45" s="1232"/>
      <c r="AP45" s="1232"/>
      <c r="AQ45" s="1232"/>
      <c r="AR45" s="1232"/>
      <c r="AS45" s="1232"/>
      <c r="AT45" s="1232"/>
      <c r="AU45" s="1232"/>
      <c r="AV45" s="1232"/>
      <c r="AW45" s="1232"/>
      <c r="AX45" s="1232"/>
      <c r="AY45" s="1232"/>
      <c r="AZ45" s="1232"/>
      <c r="BA45" s="1232"/>
      <c r="BB45" s="1232"/>
      <c r="BC45" s="1232"/>
      <c r="BD45" s="1232"/>
      <c r="BE45" s="1232"/>
      <c r="BF45" s="1232"/>
      <c r="BG45" s="1232"/>
      <c r="BH45" s="1232"/>
      <c r="BI45" s="1232"/>
      <c r="BJ45" s="1232"/>
      <c r="BK45" s="1232"/>
      <c r="BL45" s="1232"/>
      <c r="BM45" s="1232"/>
      <c r="BN45" s="1232"/>
      <c r="BO45" s="1232"/>
      <c r="BP45" s="1232"/>
      <c r="BQ45" s="1232"/>
      <c r="BR45" s="1232"/>
      <c r="BS45" s="1232"/>
      <c r="BT45" s="1232"/>
      <c r="BU45" s="1232"/>
      <c r="BV45" s="1232"/>
      <c r="BW45" s="1232"/>
      <c r="BX45" s="1232"/>
      <c r="BY45" s="1232"/>
      <c r="BZ45" s="1232"/>
      <c r="CA45" s="1232"/>
      <c r="CB45" s="1232"/>
      <c r="CC45" s="1232"/>
      <c r="CD45" s="1232"/>
      <c r="CE45" s="1232"/>
      <c r="CF45" s="1232"/>
      <c r="CG45" s="1232"/>
      <c r="CH45" s="1232"/>
      <c r="CI45" s="1232"/>
      <c r="CJ45" s="1232"/>
      <c r="CK45" s="1232"/>
      <c r="CL45" s="1232"/>
      <c r="CM45" s="1232"/>
      <c r="CN45" s="1232"/>
      <c r="CO45" s="1232"/>
      <c r="CP45" s="1232"/>
      <c r="CQ45" s="1232"/>
      <c r="CR45" s="1232"/>
      <c r="CS45" s="1232"/>
      <c r="CT45" s="1232"/>
      <c r="CU45" s="1232"/>
      <c r="CV45" s="1232"/>
      <c r="CW45" s="1232"/>
      <c r="CX45" s="1232"/>
      <c r="CY45" s="1232"/>
      <c r="CZ45" s="1232"/>
      <c r="DA45" s="1232"/>
      <c r="DB45" s="1232"/>
      <c r="DC45" s="1233"/>
    </row>
    <row r="46" spans="2:109" x14ac:dyDescent="0.15">
      <c r="B46" s="247"/>
      <c r="AN46" s="1231"/>
      <c r="AO46" s="1232"/>
      <c r="AP46" s="1232"/>
      <c r="AQ46" s="1232"/>
      <c r="AR46" s="1232"/>
      <c r="AS46" s="1232"/>
      <c r="AT46" s="1232"/>
      <c r="AU46" s="1232"/>
      <c r="AV46" s="1232"/>
      <c r="AW46" s="1232"/>
      <c r="AX46" s="1232"/>
      <c r="AY46" s="1232"/>
      <c r="AZ46" s="1232"/>
      <c r="BA46" s="1232"/>
      <c r="BB46" s="1232"/>
      <c r="BC46" s="1232"/>
      <c r="BD46" s="1232"/>
      <c r="BE46" s="1232"/>
      <c r="BF46" s="1232"/>
      <c r="BG46" s="1232"/>
      <c r="BH46" s="1232"/>
      <c r="BI46" s="1232"/>
      <c r="BJ46" s="1232"/>
      <c r="BK46" s="1232"/>
      <c r="BL46" s="1232"/>
      <c r="BM46" s="1232"/>
      <c r="BN46" s="1232"/>
      <c r="BO46" s="1232"/>
      <c r="BP46" s="1232"/>
      <c r="BQ46" s="1232"/>
      <c r="BR46" s="1232"/>
      <c r="BS46" s="1232"/>
      <c r="BT46" s="1232"/>
      <c r="BU46" s="1232"/>
      <c r="BV46" s="1232"/>
      <c r="BW46" s="1232"/>
      <c r="BX46" s="1232"/>
      <c r="BY46" s="1232"/>
      <c r="BZ46" s="1232"/>
      <c r="CA46" s="1232"/>
      <c r="CB46" s="1232"/>
      <c r="CC46" s="1232"/>
      <c r="CD46" s="1232"/>
      <c r="CE46" s="1232"/>
      <c r="CF46" s="1232"/>
      <c r="CG46" s="1232"/>
      <c r="CH46" s="1232"/>
      <c r="CI46" s="1232"/>
      <c r="CJ46" s="1232"/>
      <c r="CK46" s="1232"/>
      <c r="CL46" s="1232"/>
      <c r="CM46" s="1232"/>
      <c r="CN46" s="1232"/>
      <c r="CO46" s="1232"/>
      <c r="CP46" s="1232"/>
      <c r="CQ46" s="1232"/>
      <c r="CR46" s="1232"/>
      <c r="CS46" s="1232"/>
      <c r="CT46" s="1232"/>
      <c r="CU46" s="1232"/>
      <c r="CV46" s="1232"/>
      <c r="CW46" s="1232"/>
      <c r="CX46" s="1232"/>
      <c r="CY46" s="1232"/>
      <c r="CZ46" s="1232"/>
      <c r="DA46" s="1232"/>
      <c r="DB46" s="1232"/>
      <c r="DC46" s="1233"/>
    </row>
    <row r="47" spans="2:109" x14ac:dyDescent="0.15">
      <c r="B47" s="247"/>
      <c r="AN47" s="1234"/>
      <c r="AO47" s="1235"/>
      <c r="AP47" s="1235"/>
      <c r="AQ47" s="1235"/>
      <c r="AR47" s="1235"/>
      <c r="AS47" s="1235"/>
      <c r="AT47" s="1235"/>
      <c r="AU47" s="1235"/>
      <c r="AV47" s="1235"/>
      <c r="AW47" s="1235"/>
      <c r="AX47" s="1235"/>
      <c r="AY47" s="1235"/>
      <c r="AZ47" s="1235"/>
      <c r="BA47" s="1235"/>
      <c r="BB47" s="1235"/>
      <c r="BC47" s="1235"/>
      <c r="BD47" s="1235"/>
      <c r="BE47" s="1235"/>
      <c r="BF47" s="1235"/>
      <c r="BG47" s="1235"/>
      <c r="BH47" s="1235"/>
      <c r="BI47" s="1235"/>
      <c r="BJ47" s="1235"/>
      <c r="BK47" s="1235"/>
      <c r="BL47" s="1235"/>
      <c r="BM47" s="1235"/>
      <c r="BN47" s="1235"/>
      <c r="BO47" s="1235"/>
      <c r="BP47" s="1235"/>
      <c r="BQ47" s="1235"/>
      <c r="BR47" s="1235"/>
      <c r="BS47" s="1235"/>
      <c r="BT47" s="1235"/>
      <c r="BU47" s="1235"/>
      <c r="BV47" s="1235"/>
      <c r="BW47" s="1235"/>
      <c r="BX47" s="1235"/>
      <c r="BY47" s="1235"/>
      <c r="BZ47" s="1235"/>
      <c r="CA47" s="1235"/>
      <c r="CB47" s="1235"/>
      <c r="CC47" s="1235"/>
      <c r="CD47" s="1235"/>
      <c r="CE47" s="1235"/>
      <c r="CF47" s="1235"/>
      <c r="CG47" s="1235"/>
      <c r="CH47" s="1235"/>
      <c r="CI47" s="1235"/>
      <c r="CJ47" s="1235"/>
      <c r="CK47" s="1235"/>
      <c r="CL47" s="1235"/>
      <c r="CM47" s="1235"/>
      <c r="CN47" s="1235"/>
      <c r="CO47" s="1235"/>
      <c r="CP47" s="1235"/>
      <c r="CQ47" s="1235"/>
      <c r="CR47" s="1235"/>
      <c r="CS47" s="1235"/>
      <c r="CT47" s="1235"/>
      <c r="CU47" s="1235"/>
      <c r="CV47" s="1235"/>
      <c r="CW47" s="1235"/>
      <c r="CX47" s="1235"/>
      <c r="CY47" s="1235"/>
      <c r="CZ47" s="1235"/>
      <c r="DA47" s="1235"/>
      <c r="DB47" s="1235"/>
      <c r="DC47" s="1236"/>
    </row>
    <row r="48" spans="2:109" x14ac:dyDescent="0.15">
      <c r="B48" s="247"/>
      <c r="H48" s="359"/>
      <c r="I48" s="359"/>
      <c r="J48" s="359"/>
      <c r="AN48" s="359"/>
      <c r="AO48" s="359"/>
      <c r="AP48" s="359"/>
      <c r="AZ48" s="359"/>
      <c r="BA48" s="359"/>
      <c r="BB48" s="359"/>
      <c r="BL48" s="359"/>
      <c r="BM48" s="359"/>
      <c r="BN48" s="359"/>
      <c r="BX48" s="359"/>
      <c r="BY48" s="359"/>
      <c r="BZ48" s="359"/>
      <c r="CJ48" s="359"/>
      <c r="CK48" s="359"/>
      <c r="CL48" s="359"/>
      <c r="CV48" s="359"/>
      <c r="CW48" s="359"/>
      <c r="CX48" s="359"/>
    </row>
    <row r="49" spans="1:109" x14ac:dyDescent="0.15">
      <c r="B49" s="247"/>
      <c r="AN49" s="243" t="s">
        <v>556</v>
      </c>
    </row>
    <row r="50" spans="1:109" x14ac:dyDescent="0.15">
      <c r="B50" s="247"/>
      <c r="G50" s="1237"/>
      <c r="H50" s="1237"/>
      <c r="I50" s="1237"/>
      <c r="J50" s="1237"/>
      <c r="K50" s="360"/>
      <c r="L50" s="360"/>
      <c r="M50" s="361"/>
      <c r="N50" s="361"/>
      <c r="AN50" s="1238"/>
      <c r="AO50" s="1239"/>
      <c r="AP50" s="1239"/>
      <c r="AQ50" s="1239"/>
      <c r="AR50" s="1239"/>
      <c r="AS50" s="1239"/>
      <c r="AT50" s="1239"/>
      <c r="AU50" s="1239"/>
      <c r="AV50" s="1239"/>
      <c r="AW50" s="1239"/>
      <c r="AX50" s="1239"/>
      <c r="AY50" s="1239"/>
      <c r="AZ50" s="1239"/>
      <c r="BA50" s="1239"/>
      <c r="BB50" s="1239"/>
      <c r="BC50" s="1239"/>
      <c r="BD50" s="1239"/>
      <c r="BE50" s="1239"/>
      <c r="BF50" s="1239"/>
      <c r="BG50" s="1239"/>
      <c r="BH50" s="1239"/>
      <c r="BI50" s="1239"/>
      <c r="BJ50" s="1239"/>
      <c r="BK50" s="1239"/>
      <c r="BL50" s="1239"/>
      <c r="BM50" s="1239"/>
      <c r="BN50" s="1239"/>
      <c r="BO50" s="1240"/>
      <c r="BP50" s="1241" t="s">
        <v>524</v>
      </c>
      <c r="BQ50" s="1241"/>
      <c r="BR50" s="1241"/>
      <c r="BS50" s="1241"/>
      <c r="BT50" s="1241"/>
      <c r="BU50" s="1241"/>
      <c r="BV50" s="1241"/>
      <c r="BW50" s="1241"/>
      <c r="BX50" s="1241" t="s">
        <v>525</v>
      </c>
      <c r="BY50" s="1241"/>
      <c r="BZ50" s="1241"/>
      <c r="CA50" s="1241"/>
      <c r="CB50" s="1241"/>
      <c r="CC50" s="1241"/>
      <c r="CD50" s="1241"/>
      <c r="CE50" s="1241"/>
      <c r="CF50" s="1241" t="s">
        <v>526</v>
      </c>
      <c r="CG50" s="1241"/>
      <c r="CH50" s="1241"/>
      <c r="CI50" s="1241"/>
      <c r="CJ50" s="1241"/>
      <c r="CK50" s="1241"/>
      <c r="CL50" s="1241"/>
      <c r="CM50" s="1241"/>
      <c r="CN50" s="1241" t="s">
        <v>527</v>
      </c>
      <c r="CO50" s="1241"/>
      <c r="CP50" s="1241"/>
      <c r="CQ50" s="1241"/>
      <c r="CR50" s="1241"/>
      <c r="CS50" s="1241"/>
      <c r="CT50" s="1241"/>
      <c r="CU50" s="1241"/>
      <c r="CV50" s="1241" t="s">
        <v>528</v>
      </c>
      <c r="CW50" s="1241"/>
      <c r="CX50" s="1241"/>
      <c r="CY50" s="1241"/>
      <c r="CZ50" s="1241"/>
      <c r="DA50" s="1241"/>
      <c r="DB50" s="1241"/>
      <c r="DC50" s="1241"/>
    </row>
    <row r="51" spans="1:109" ht="13.5" customHeight="1" x14ac:dyDescent="0.15">
      <c r="B51" s="247"/>
      <c r="G51" s="1247"/>
      <c r="H51" s="1247"/>
      <c r="I51" s="1245"/>
      <c r="J51" s="1245"/>
      <c r="K51" s="1243"/>
      <c r="L51" s="1243"/>
      <c r="M51" s="1243"/>
      <c r="N51" s="1243"/>
      <c r="AM51" s="359"/>
      <c r="AN51" s="1244" t="s">
        <v>557</v>
      </c>
      <c r="AO51" s="1244"/>
      <c r="AP51" s="1244"/>
      <c r="AQ51" s="1244"/>
      <c r="AR51" s="1244"/>
      <c r="AS51" s="1244"/>
      <c r="AT51" s="1244"/>
      <c r="AU51" s="1244"/>
      <c r="AV51" s="1244"/>
      <c r="AW51" s="1244"/>
      <c r="AX51" s="1244"/>
      <c r="AY51" s="1244"/>
      <c r="AZ51" s="1244"/>
      <c r="BA51" s="1244"/>
      <c r="BB51" s="1244" t="s">
        <v>558</v>
      </c>
      <c r="BC51" s="1244"/>
      <c r="BD51" s="1244"/>
      <c r="BE51" s="1244"/>
      <c r="BF51" s="1244"/>
      <c r="BG51" s="1244"/>
      <c r="BH51" s="1244"/>
      <c r="BI51" s="1244"/>
      <c r="BJ51" s="1244"/>
      <c r="BK51" s="1244"/>
      <c r="BL51" s="1244"/>
      <c r="BM51" s="1244"/>
      <c r="BN51" s="1244"/>
      <c r="BO51" s="1244"/>
      <c r="BP51" s="1242">
        <v>48.8</v>
      </c>
      <c r="BQ51" s="1242"/>
      <c r="BR51" s="1242"/>
      <c r="BS51" s="1242"/>
      <c r="BT51" s="1242"/>
      <c r="BU51" s="1242"/>
      <c r="BV51" s="1242"/>
      <c r="BW51" s="1242"/>
      <c r="BX51" s="1242">
        <v>16.899999999999999</v>
      </c>
      <c r="BY51" s="1242"/>
      <c r="BZ51" s="1242"/>
      <c r="CA51" s="1242"/>
      <c r="CB51" s="1242"/>
      <c r="CC51" s="1242"/>
      <c r="CD51" s="1242"/>
      <c r="CE51" s="1242"/>
      <c r="CF51" s="1242">
        <v>13.4</v>
      </c>
      <c r="CG51" s="1242"/>
      <c r="CH51" s="1242"/>
      <c r="CI51" s="1242"/>
      <c r="CJ51" s="1242"/>
      <c r="CK51" s="1242"/>
      <c r="CL51" s="1242"/>
      <c r="CM51" s="1242"/>
      <c r="CN51" s="1242">
        <v>3.5</v>
      </c>
      <c r="CO51" s="1242"/>
      <c r="CP51" s="1242"/>
      <c r="CQ51" s="1242"/>
      <c r="CR51" s="1242"/>
      <c r="CS51" s="1242"/>
      <c r="CT51" s="1242"/>
      <c r="CU51" s="1242"/>
      <c r="CV51" s="1242">
        <v>28.3</v>
      </c>
      <c r="CW51" s="1242"/>
      <c r="CX51" s="1242"/>
      <c r="CY51" s="1242"/>
      <c r="CZ51" s="1242"/>
      <c r="DA51" s="1242"/>
      <c r="DB51" s="1242"/>
      <c r="DC51" s="1242"/>
    </row>
    <row r="52" spans="1:109" x14ac:dyDescent="0.15">
      <c r="B52" s="247"/>
      <c r="G52" s="1247"/>
      <c r="H52" s="1247"/>
      <c r="I52" s="1245"/>
      <c r="J52" s="1245"/>
      <c r="K52" s="1243"/>
      <c r="L52" s="1243"/>
      <c r="M52" s="1243"/>
      <c r="N52" s="1243"/>
      <c r="AM52" s="359"/>
      <c r="AN52" s="1244"/>
      <c r="AO52" s="1244"/>
      <c r="AP52" s="1244"/>
      <c r="AQ52" s="1244"/>
      <c r="AR52" s="1244"/>
      <c r="AS52" s="1244"/>
      <c r="AT52" s="1244"/>
      <c r="AU52" s="1244"/>
      <c r="AV52" s="1244"/>
      <c r="AW52" s="1244"/>
      <c r="AX52" s="1244"/>
      <c r="AY52" s="1244"/>
      <c r="AZ52" s="1244"/>
      <c r="BA52" s="1244"/>
      <c r="BB52" s="1244"/>
      <c r="BC52" s="1244"/>
      <c r="BD52" s="1244"/>
      <c r="BE52" s="1244"/>
      <c r="BF52" s="1244"/>
      <c r="BG52" s="1244"/>
      <c r="BH52" s="1244"/>
      <c r="BI52" s="1244"/>
      <c r="BJ52" s="1244"/>
      <c r="BK52" s="1244"/>
      <c r="BL52" s="1244"/>
      <c r="BM52" s="1244"/>
      <c r="BN52" s="1244"/>
      <c r="BO52" s="1244"/>
      <c r="BP52" s="1242"/>
      <c r="BQ52" s="1242"/>
      <c r="BR52" s="1242"/>
      <c r="BS52" s="1242"/>
      <c r="BT52" s="1242"/>
      <c r="BU52" s="1242"/>
      <c r="BV52" s="1242"/>
      <c r="BW52" s="1242"/>
      <c r="BX52" s="1242"/>
      <c r="BY52" s="1242"/>
      <c r="BZ52" s="1242"/>
      <c r="CA52" s="1242"/>
      <c r="CB52" s="1242"/>
      <c r="CC52" s="1242"/>
      <c r="CD52" s="1242"/>
      <c r="CE52" s="1242"/>
      <c r="CF52" s="1242"/>
      <c r="CG52" s="1242"/>
      <c r="CH52" s="1242"/>
      <c r="CI52" s="1242"/>
      <c r="CJ52" s="1242"/>
      <c r="CK52" s="1242"/>
      <c r="CL52" s="1242"/>
      <c r="CM52" s="1242"/>
      <c r="CN52" s="1242"/>
      <c r="CO52" s="1242"/>
      <c r="CP52" s="1242"/>
      <c r="CQ52" s="1242"/>
      <c r="CR52" s="1242"/>
      <c r="CS52" s="1242"/>
      <c r="CT52" s="1242"/>
      <c r="CU52" s="1242"/>
      <c r="CV52" s="1242"/>
      <c r="CW52" s="1242"/>
      <c r="CX52" s="1242"/>
      <c r="CY52" s="1242"/>
      <c r="CZ52" s="1242"/>
      <c r="DA52" s="1242"/>
      <c r="DB52" s="1242"/>
      <c r="DC52" s="1242"/>
    </row>
    <row r="53" spans="1:109" x14ac:dyDescent="0.15">
      <c r="A53" s="358"/>
      <c r="B53" s="247"/>
      <c r="G53" s="1247"/>
      <c r="H53" s="1247"/>
      <c r="I53" s="1237"/>
      <c r="J53" s="1237"/>
      <c r="K53" s="1243"/>
      <c r="L53" s="1243"/>
      <c r="M53" s="1243"/>
      <c r="N53" s="1243"/>
      <c r="AM53" s="359"/>
      <c r="AN53" s="1244"/>
      <c r="AO53" s="1244"/>
      <c r="AP53" s="1244"/>
      <c r="AQ53" s="1244"/>
      <c r="AR53" s="1244"/>
      <c r="AS53" s="1244"/>
      <c r="AT53" s="1244"/>
      <c r="AU53" s="1244"/>
      <c r="AV53" s="1244"/>
      <c r="AW53" s="1244"/>
      <c r="AX53" s="1244"/>
      <c r="AY53" s="1244"/>
      <c r="AZ53" s="1244"/>
      <c r="BA53" s="1244"/>
      <c r="BB53" s="1244" t="s">
        <v>559</v>
      </c>
      <c r="BC53" s="1244"/>
      <c r="BD53" s="1244"/>
      <c r="BE53" s="1244"/>
      <c r="BF53" s="1244"/>
      <c r="BG53" s="1244"/>
      <c r="BH53" s="1244"/>
      <c r="BI53" s="1244"/>
      <c r="BJ53" s="1244"/>
      <c r="BK53" s="1244"/>
      <c r="BL53" s="1244"/>
      <c r="BM53" s="1244"/>
      <c r="BN53" s="1244"/>
      <c r="BO53" s="1244"/>
      <c r="BP53" s="1242">
        <v>60.7</v>
      </c>
      <c r="BQ53" s="1242"/>
      <c r="BR53" s="1242"/>
      <c r="BS53" s="1242"/>
      <c r="BT53" s="1242"/>
      <c r="BU53" s="1242"/>
      <c r="BV53" s="1242"/>
      <c r="BW53" s="1242"/>
      <c r="BX53" s="1242">
        <v>62.4</v>
      </c>
      <c r="BY53" s="1242"/>
      <c r="BZ53" s="1242"/>
      <c r="CA53" s="1242"/>
      <c r="CB53" s="1242"/>
      <c r="CC53" s="1242"/>
      <c r="CD53" s="1242"/>
      <c r="CE53" s="1242"/>
      <c r="CF53" s="1242">
        <v>63.6</v>
      </c>
      <c r="CG53" s="1242"/>
      <c r="CH53" s="1242"/>
      <c r="CI53" s="1242"/>
      <c r="CJ53" s="1242"/>
      <c r="CK53" s="1242"/>
      <c r="CL53" s="1242"/>
      <c r="CM53" s="1242"/>
      <c r="CN53" s="1242">
        <v>64.900000000000006</v>
      </c>
      <c r="CO53" s="1242"/>
      <c r="CP53" s="1242"/>
      <c r="CQ53" s="1242"/>
      <c r="CR53" s="1242"/>
      <c r="CS53" s="1242"/>
      <c r="CT53" s="1242"/>
      <c r="CU53" s="1242"/>
      <c r="CV53" s="1242">
        <v>65.099999999999994</v>
      </c>
      <c r="CW53" s="1242"/>
      <c r="CX53" s="1242"/>
      <c r="CY53" s="1242"/>
      <c r="CZ53" s="1242"/>
      <c r="DA53" s="1242"/>
      <c r="DB53" s="1242"/>
      <c r="DC53" s="1242"/>
    </row>
    <row r="54" spans="1:109" x14ac:dyDescent="0.15">
      <c r="A54" s="358"/>
      <c r="B54" s="247"/>
      <c r="G54" s="1247"/>
      <c r="H54" s="1247"/>
      <c r="I54" s="1237"/>
      <c r="J54" s="1237"/>
      <c r="K54" s="1243"/>
      <c r="L54" s="1243"/>
      <c r="M54" s="1243"/>
      <c r="N54" s="1243"/>
      <c r="AM54" s="359"/>
      <c r="AN54" s="1244"/>
      <c r="AO54" s="1244"/>
      <c r="AP54" s="1244"/>
      <c r="AQ54" s="1244"/>
      <c r="AR54" s="1244"/>
      <c r="AS54" s="1244"/>
      <c r="AT54" s="1244"/>
      <c r="AU54" s="1244"/>
      <c r="AV54" s="1244"/>
      <c r="AW54" s="1244"/>
      <c r="AX54" s="1244"/>
      <c r="AY54" s="1244"/>
      <c r="AZ54" s="1244"/>
      <c r="BA54" s="1244"/>
      <c r="BB54" s="1244"/>
      <c r="BC54" s="1244"/>
      <c r="BD54" s="1244"/>
      <c r="BE54" s="1244"/>
      <c r="BF54" s="1244"/>
      <c r="BG54" s="1244"/>
      <c r="BH54" s="1244"/>
      <c r="BI54" s="1244"/>
      <c r="BJ54" s="1244"/>
      <c r="BK54" s="1244"/>
      <c r="BL54" s="1244"/>
      <c r="BM54" s="1244"/>
      <c r="BN54" s="1244"/>
      <c r="BO54" s="1244"/>
      <c r="BP54" s="1242"/>
      <c r="BQ54" s="1242"/>
      <c r="BR54" s="1242"/>
      <c r="BS54" s="1242"/>
      <c r="BT54" s="1242"/>
      <c r="BU54" s="1242"/>
      <c r="BV54" s="1242"/>
      <c r="BW54" s="1242"/>
      <c r="BX54" s="1242"/>
      <c r="BY54" s="1242"/>
      <c r="BZ54" s="1242"/>
      <c r="CA54" s="1242"/>
      <c r="CB54" s="1242"/>
      <c r="CC54" s="1242"/>
      <c r="CD54" s="1242"/>
      <c r="CE54" s="1242"/>
      <c r="CF54" s="1242"/>
      <c r="CG54" s="1242"/>
      <c r="CH54" s="1242"/>
      <c r="CI54" s="1242"/>
      <c r="CJ54" s="1242"/>
      <c r="CK54" s="1242"/>
      <c r="CL54" s="1242"/>
      <c r="CM54" s="1242"/>
      <c r="CN54" s="1242"/>
      <c r="CO54" s="1242"/>
      <c r="CP54" s="1242"/>
      <c r="CQ54" s="1242"/>
      <c r="CR54" s="1242"/>
      <c r="CS54" s="1242"/>
      <c r="CT54" s="1242"/>
      <c r="CU54" s="1242"/>
      <c r="CV54" s="1242"/>
      <c r="CW54" s="1242"/>
      <c r="CX54" s="1242"/>
      <c r="CY54" s="1242"/>
      <c r="CZ54" s="1242"/>
      <c r="DA54" s="1242"/>
      <c r="DB54" s="1242"/>
      <c r="DC54" s="1242"/>
    </row>
    <row r="55" spans="1:109" x14ac:dyDescent="0.15">
      <c r="A55" s="358"/>
      <c r="B55" s="247"/>
      <c r="G55" s="1237"/>
      <c r="H55" s="1237"/>
      <c r="I55" s="1237"/>
      <c r="J55" s="1237"/>
      <c r="K55" s="1243"/>
      <c r="L55" s="1243"/>
      <c r="M55" s="1243"/>
      <c r="N55" s="1243"/>
      <c r="AN55" s="1241" t="s">
        <v>560</v>
      </c>
      <c r="AO55" s="1241"/>
      <c r="AP55" s="1241"/>
      <c r="AQ55" s="1241"/>
      <c r="AR55" s="1241"/>
      <c r="AS55" s="1241"/>
      <c r="AT55" s="1241"/>
      <c r="AU55" s="1241"/>
      <c r="AV55" s="1241"/>
      <c r="AW55" s="1241"/>
      <c r="AX55" s="1241"/>
      <c r="AY55" s="1241"/>
      <c r="AZ55" s="1241"/>
      <c r="BA55" s="1241"/>
      <c r="BB55" s="1244" t="s">
        <v>558</v>
      </c>
      <c r="BC55" s="1244"/>
      <c r="BD55" s="1244"/>
      <c r="BE55" s="1244"/>
      <c r="BF55" s="1244"/>
      <c r="BG55" s="1244"/>
      <c r="BH55" s="1244"/>
      <c r="BI55" s="1244"/>
      <c r="BJ55" s="1244"/>
      <c r="BK55" s="1244"/>
      <c r="BL55" s="1244"/>
      <c r="BM55" s="1244"/>
      <c r="BN55" s="1244"/>
      <c r="BO55" s="1244"/>
      <c r="BP55" s="1242">
        <v>0</v>
      </c>
      <c r="BQ55" s="1242"/>
      <c r="BR55" s="1242"/>
      <c r="BS55" s="1242"/>
      <c r="BT55" s="1242"/>
      <c r="BU55" s="1242"/>
      <c r="BV55" s="1242"/>
      <c r="BW55" s="1242"/>
      <c r="BX55" s="1242">
        <v>0</v>
      </c>
      <c r="BY55" s="1242"/>
      <c r="BZ55" s="1242"/>
      <c r="CA55" s="1242"/>
      <c r="CB55" s="1242"/>
      <c r="CC55" s="1242"/>
      <c r="CD55" s="1242"/>
      <c r="CE55" s="1242"/>
      <c r="CF55" s="1242">
        <v>0</v>
      </c>
      <c r="CG55" s="1242"/>
      <c r="CH55" s="1242"/>
      <c r="CI55" s="1242"/>
      <c r="CJ55" s="1242"/>
      <c r="CK55" s="1242"/>
      <c r="CL55" s="1242"/>
      <c r="CM55" s="1242"/>
      <c r="CN55" s="1242">
        <v>0</v>
      </c>
      <c r="CO55" s="1242"/>
      <c r="CP55" s="1242"/>
      <c r="CQ55" s="1242"/>
      <c r="CR55" s="1242"/>
      <c r="CS55" s="1242"/>
      <c r="CT55" s="1242"/>
      <c r="CU55" s="1242"/>
      <c r="CV55" s="1242">
        <v>0</v>
      </c>
      <c r="CW55" s="1242"/>
      <c r="CX55" s="1242"/>
      <c r="CY55" s="1242"/>
      <c r="CZ55" s="1242"/>
      <c r="DA55" s="1242"/>
      <c r="DB55" s="1242"/>
      <c r="DC55" s="1242"/>
    </row>
    <row r="56" spans="1:109" x14ac:dyDescent="0.15">
      <c r="A56" s="358"/>
      <c r="B56" s="247"/>
      <c r="G56" s="1237"/>
      <c r="H56" s="1237"/>
      <c r="I56" s="1237"/>
      <c r="J56" s="1237"/>
      <c r="K56" s="1243"/>
      <c r="L56" s="1243"/>
      <c r="M56" s="1243"/>
      <c r="N56" s="1243"/>
      <c r="AN56" s="1241"/>
      <c r="AO56" s="1241"/>
      <c r="AP56" s="1241"/>
      <c r="AQ56" s="1241"/>
      <c r="AR56" s="1241"/>
      <c r="AS56" s="1241"/>
      <c r="AT56" s="1241"/>
      <c r="AU56" s="1241"/>
      <c r="AV56" s="1241"/>
      <c r="AW56" s="1241"/>
      <c r="AX56" s="1241"/>
      <c r="AY56" s="1241"/>
      <c r="AZ56" s="1241"/>
      <c r="BA56" s="1241"/>
      <c r="BB56" s="1244"/>
      <c r="BC56" s="1244"/>
      <c r="BD56" s="1244"/>
      <c r="BE56" s="1244"/>
      <c r="BF56" s="1244"/>
      <c r="BG56" s="1244"/>
      <c r="BH56" s="1244"/>
      <c r="BI56" s="1244"/>
      <c r="BJ56" s="1244"/>
      <c r="BK56" s="1244"/>
      <c r="BL56" s="1244"/>
      <c r="BM56" s="1244"/>
      <c r="BN56" s="1244"/>
      <c r="BO56" s="1244"/>
      <c r="BP56" s="1242"/>
      <c r="BQ56" s="1242"/>
      <c r="BR56" s="1242"/>
      <c r="BS56" s="1242"/>
      <c r="BT56" s="1242"/>
      <c r="BU56" s="1242"/>
      <c r="BV56" s="1242"/>
      <c r="BW56" s="1242"/>
      <c r="BX56" s="1242"/>
      <c r="BY56" s="1242"/>
      <c r="BZ56" s="1242"/>
      <c r="CA56" s="1242"/>
      <c r="CB56" s="1242"/>
      <c r="CC56" s="1242"/>
      <c r="CD56" s="1242"/>
      <c r="CE56" s="1242"/>
      <c r="CF56" s="1242"/>
      <c r="CG56" s="1242"/>
      <c r="CH56" s="1242"/>
      <c r="CI56" s="1242"/>
      <c r="CJ56" s="1242"/>
      <c r="CK56" s="1242"/>
      <c r="CL56" s="1242"/>
      <c r="CM56" s="1242"/>
      <c r="CN56" s="1242"/>
      <c r="CO56" s="1242"/>
      <c r="CP56" s="1242"/>
      <c r="CQ56" s="1242"/>
      <c r="CR56" s="1242"/>
      <c r="CS56" s="1242"/>
      <c r="CT56" s="1242"/>
      <c r="CU56" s="1242"/>
      <c r="CV56" s="1242"/>
      <c r="CW56" s="1242"/>
      <c r="CX56" s="1242"/>
      <c r="CY56" s="1242"/>
      <c r="CZ56" s="1242"/>
      <c r="DA56" s="1242"/>
      <c r="DB56" s="1242"/>
      <c r="DC56" s="1242"/>
    </row>
    <row r="57" spans="1:109" s="358" customFormat="1" x14ac:dyDescent="0.15">
      <c r="B57" s="362"/>
      <c r="G57" s="1237"/>
      <c r="H57" s="1237"/>
      <c r="I57" s="1246"/>
      <c r="J57" s="1246"/>
      <c r="K57" s="1243"/>
      <c r="L57" s="1243"/>
      <c r="M57" s="1243"/>
      <c r="N57" s="1243"/>
      <c r="AM57" s="243"/>
      <c r="AN57" s="1241"/>
      <c r="AO57" s="1241"/>
      <c r="AP57" s="1241"/>
      <c r="AQ57" s="1241"/>
      <c r="AR57" s="1241"/>
      <c r="AS57" s="1241"/>
      <c r="AT57" s="1241"/>
      <c r="AU57" s="1241"/>
      <c r="AV57" s="1241"/>
      <c r="AW57" s="1241"/>
      <c r="AX57" s="1241"/>
      <c r="AY57" s="1241"/>
      <c r="AZ57" s="1241"/>
      <c r="BA57" s="1241"/>
      <c r="BB57" s="1244" t="s">
        <v>559</v>
      </c>
      <c r="BC57" s="1244"/>
      <c r="BD57" s="1244"/>
      <c r="BE57" s="1244"/>
      <c r="BF57" s="1244"/>
      <c r="BG57" s="1244"/>
      <c r="BH57" s="1244"/>
      <c r="BI57" s="1244"/>
      <c r="BJ57" s="1244"/>
      <c r="BK57" s="1244"/>
      <c r="BL57" s="1244"/>
      <c r="BM57" s="1244"/>
      <c r="BN57" s="1244"/>
      <c r="BO57" s="1244"/>
      <c r="BP57" s="1242">
        <v>61</v>
      </c>
      <c r="BQ57" s="1242"/>
      <c r="BR57" s="1242"/>
      <c r="BS57" s="1242"/>
      <c r="BT57" s="1242"/>
      <c r="BU57" s="1242"/>
      <c r="BV57" s="1242"/>
      <c r="BW57" s="1242"/>
      <c r="BX57" s="1242">
        <v>62.2</v>
      </c>
      <c r="BY57" s="1242"/>
      <c r="BZ57" s="1242"/>
      <c r="CA57" s="1242"/>
      <c r="CB57" s="1242"/>
      <c r="CC57" s="1242"/>
      <c r="CD57" s="1242"/>
      <c r="CE57" s="1242"/>
      <c r="CF57" s="1242">
        <v>63.6</v>
      </c>
      <c r="CG57" s="1242"/>
      <c r="CH57" s="1242"/>
      <c r="CI57" s="1242"/>
      <c r="CJ57" s="1242"/>
      <c r="CK57" s="1242"/>
      <c r="CL57" s="1242"/>
      <c r="CM57" s="1242"/>
      <c r="CN57" s="1242">
        <v>65.900000000000006</v>
      </c>
      <c r="CO57" s="1242"/>
      <c r="CP57" s="1242"/>
      <c r="CQ57" s="1242"/>
      <c r="CR57" s="1242"/>
      <c r="CS57" s="1242"/>
      <c r="CT57" s="1242"/>
      <c r="CU57" s="1242"/>
      <c r="CV57" s="1242">
        <v>66.599999999999994</v>
      </c>
      <c r="CW57" s="1242"/>
      <c r="CX57" s="1242"/>
      <c r="CY57" s="1242"/>
      <c r="CZ57" s="1242"/>
      <c r="DA57" s="1242"/>
      <c r="DB57" s="1242"/>
      <c r="DC57" s="1242"/>
      <c r="DD57" s="363"/>
      <c r="DE57" s="362"/>
    </row>
    <row r="58" spans="1:109" s="358" customFormat="1" x14ac:dyDescent="0.15">
      <c r="A58" s="243"/>
      <c r="B58" s="362"/>
      <c r="G58" s="1237"/>
      <c r="H58" s="1237"/>
      <c r="I58" s="1246"/>
      <c r="J58" s="1246"/>
      <c r="K58" s="1243"/>
      <c r="L58" s="1243"/>
      <c r="M58" s="1243"/>
      <c r="N58" s="1243"/>
      <c r="AM58" s="243"/>
      <c r="AN58" s="1241"/>
      <c r="AO58" s="1241"/>
      <c r="AP58" s="1241"/>
      <c r="AQ58" s="1241"/>
      <c r="AR58" s="1241"/>
      <c r="AS58" s="1241"/>
      <c r="AT58" s="1241"/>
      <c r="AU58" s="1241"/>
      <c r="AV58" s="1241"/>
      <c r="AW58" s="1241"/>
      <c r="AX58" s="1241"/>
      <c r="AY58" s="1241"/>
      <c r="AZ58" s="1241"/>
      <c r="BA58" s="1241"/>
      <c r="BB58" s="1244"/>
      <c r="BC58" s="1244"/>
      <c r="BD58" s="1244"/>
      <c r="BE58" s="1244"/>
      <c r="BF58" s="1244"/>
      <c r="BG58" s="1244"/>
      <c r="BH58" s="1244"/>
      <c r="BI58" s="1244"/>
      <c r="BJ58" s="1244"/>
      <c r="BK58" s="1244"/>
      <c r="BL58" s="1244"/>
      <c r="BM58" s="1244"/>
      <c r="BN58" s="1244"/>
      <c r="BO58" s="1244"/>
      <c r="BP58" s="1242"/>
      <c r="BQ58" s="1242"/>
      <c r="BR58" s="1242"/>
      <c r="BS58" s="1242"/>
      <c r="BT58" s="1242"/>
      <c r="BU58" s="1242"/>
      <c r="BV58" s="1242"/>
      <c r="BW58" s="1242"/>
      <c r="BX58" s="1242"/>
      <c r="BY58" s="1242"/>
      <c r="BZ58" s="1242"/>
      <c r="CA58" s="1242"/>
      <c r="CB58" s="1242"/>
      <c r="CC58" s="1242"/>
      <c r="CD58" s="1242"/>
      <c r="CE58" s="1242"/>
      <c r="CF58" s="1242"/>
      <c r="CG58" s="1242"/>
      <c r="CH58" s="1242"/>
      <c r="CI58" s="1242"/>
      <c r="CJ58" s="1242"/>
      <c r="CK58" s="1242"/>
      <c r="CL58" s="1242"/>
      <c r="CM58" s="1242"/>
      <c r="CN58" s="1242"/>
      <c r="CO58" s="1242"/>
      <c r="CP58" s="1242"/>
      <c r="CQ58" s="1242"/>
      <c r="CR58" s="1242"/>
      <c r="CS58" s="1242"/>
      <c r="CT58" s="1242"/>
      <c r="CU58" s="1242"/>
      <c r="CV58" s="1242"/>
      <c r="CW58" s="1242"/>
      <c r="CX58" s="1242"/>
      <c r="CY58" s="1242"/>
      <c r="CZ58" s="1242"/>
      <c r="DA58" s="1242"/>
      <c r="DB58" s="1242"/>
      <c r="DC58" s="1242"/>
      <c r="DD58" s="363"/>
      <c r="DE58" s="362"/>
    </row>
    <row r="59" spans="1:109" s="358" customFormat="1" x14ac:dyDescent="0.15">
      <c r="A59" s="243"/>
      <c r="B59" s="362"/>
      <c r="K59" s="364"/>
      <c r="L59" s="364"/>
      <c r="M59" s="364"/>
      <c r="N59" s="364"/>
      <c r="AQ59" s="364"/>
      <c r="AR59" s="364"/>
      <c r="AS59" s="364"/>
      <c r="AT59" s="364"/>
      <c r="BC59" s="364"/>
      <c r="BD59" s="364"/>
      <c r="BE59" s="364"/>
      <c r="BF59" s="364"/>
      <c r="BO59" s="364"/>
      <c r="BP59" s="364"/>
      <c r="BQ59" s="364"/>
      <c r="BR59" s="364"/>
      <c r="CA59" s="364"/>
      <c r="CB59" s="364"/>
      <c r="CC59" s="364"/>
      <c r="CD59" s="364"/>
      <c r="CM59" s="364"/>
      <c r="CN59" s="364"/>
      <c r="CO59" s="364"/>
      <c r="CP59" s="364"/>
      <c r="CY59" s="364"/>
      <c r="CZ59" s="364"/>
      <c r="DA59" s="364"/>
      <c r="DB59" s="364"/>
      <c r="DC59" s="364"/>
      <c r="DD59" s="363"/>
      <c r="DE59" s="362"/>
    </row>
    <row r="60" spans="1:109" s="358" customFormat="1" x14ac:dyDescent="0.15">
      <c r="A60" s="243"/>
      <c r="B60" s="362"/>
      <c r="K60" s="364"/>
      <c r="L60" s="364"/>
      <c r="M60" s="364"/>
      <c r="N60" s="364"/>
      <c r="AQ60" s="364"/>
      <c r="AR60" s="364"/>
      <c r="AS60" s="364"/>
      <c r="AT60" s="364"/>
      <c r="BC60" s="364"/>
      <c r="BD60" s="364"/>
      <c r="BE60" s="364"/>
      <c r="BF60" s="364"/>
      <c r="BO60" s="364"/>
      <c r="BP60" s="364"/>
      <c r="BQ60" s="364"/>
      <c r="BR60" s="364"/>
      <c r="CA60" s="364"/>
      <c r="CB60" s="364"/>
      <c r="CC60" s="364"/>
      <c r="CD60" s="364"/>
      <c r="CM60" s="364"/>
      <c r="CN60" s="364"/>
      <c r="CO60" s="364"/>
      <c r="CP60" s="364"/>
      <c r="CY60" s="364"/>
      <c r="CZ60" s="364"/>
      <c r="DA60" s="364"/>
      <c r="DB60" s="364"/>
      <c r="DC60" s="364"/>
      <c r="DD60" s="363"/>
      <c r="DE60" s="362"/>
    </row>
    <row r="61" spans="1:109" s="358" customFormat="1" x14ac:dyDescent="0.15">
      <c r="A61" s="243"/>
      <c r="B61" s="365"/>
      <c r="C61" s="366"/>
      <c r="D61" s="366"/>
      <c r="E61" s="366"/>
      <c r="F61" s="366"/>
      <c r="G61" s="366"/>
      <c r="H61" s="366"/>
      <c r="I61" s="366"/>
      <c r="J61" s="366"/>
      <c r="K61" s="366"/>
      <c r="L61" s="366"/>
      <c r="M61" s="367"/>
      <c r="N61" s="367"/>
      <c r="O61" s="366"/>
      <c r="P61" s="366"/>
      <c r="Q61" s="366"/>
      <c r="R61" s="366"/>
      <c r="S61" s="366"/>
      <c r="T61" s="366"/>
      <c r="U61" s="366"/>
      <c r="V61" s="366"/>
      <c r="W61" s="366"/>
      <c r="X61" s="366"/>
      <c r="Y61" s="366"/>
      <c r="Z61" s="366"/>
      <c r="AA61" s="366"/>
      <c r="AB61" s="366"/>
      <c r="AC61" s="366"/>
      <c r="AD61" s="366"/>
      <c r="AE61" s="366"/>
      <c r="AF61" s="366"/>
      <c r="AG61" s="366"/>
      <c r="AH61" s="366"/>
      <c r="AI61" s="366"/>
      <c r="AJ61" s="366"/>
      <c r="AK61" s="366"/>
      <c r="AL61" s="366"/>
      <c r="AM61" s="366"/>
      <c r="AN61" s="366"/>
      <c r="AO61" s="366"/>
      <c r="AP61" s="366"/>
      <c r="AQ61" s="366"/>
      <c r="AR61" s="366"/>
      <c r="AS61" s="367"/>
      <c r="AT61" s="367"/>
      <c r="AU61" s="366"/>
      <c r="AV61" s="366"/>
      <c r="AW61" s="366"/>
      <c r="AX61" s="366"/>
      <c r="AY61" s="366"/>
      <c r="AZ61" s="366"/>
      <c r="BA61" s="366"/>
      <c r="BB61" s="366"/>
      <c r="BC61" s="366"/>
      <c r="BD61" s="366"/>
      <c r="BE61" s="367"/>
      <c r="BF61" s="367"/>
      <c r="BG61" s="366"/>
      <c r="BH61" s="366"/>
      <c r="BI61" s="366"/>
      <c r="BJ61" s="366"/>
      <c r="BK61" s="366"/>
      <c r="BL61" s="366"/>
      <c r="BM61" s="366"/>
      <c r="BN61" s="366"/>
      <c r="BO61" s="366"/>
      <c r="BP61" s="366"/>
      <c r="BQ61" s="367"/>
      <c r="BR61" s="367"/>
      <c r="BS61" s="366"/>
      <c r="BT61" s="366"/>
      <c r="BU61" s="366"/>
      <c r="BV61" s="366"/>
      <c r="BW61" s="366"/>
      <c r="BX61" s="366"/>
      <c r="BY61" s="366"/>
      <c r="BZ61" s="366"/>
      <c r="CA61" s="366"/>
      <c r="CB61" s="366"/>
      <c r="CC61" s="367"/>
      <c r="CD61" s="367"/>
      <c r="CE61" s="366"/>
      <c r="CF61" s="366"/>
      <c r="CG61" s="366"/>
      <c r="CH61" s="366"/>
      <c r="CI61" s="366"/>
      <c r="CJ61" s="366"/>
      <c r="CK61" s="366"/>
      <c r="CL61" s="366"/>
      <c r="CM61" s="366"/>
      <c r="CN61" s="366"/>
      <c r="CO61" s="367"/>
      <c r="CP61" s="367"/>
      <c r="CQ61" s="366"/>
      <c r="CR61" s="366"/>
      <c r="CS61" s="366"/>
      <c r="CT61" s="366"/>
      <c r="CU61" s="366"/>
      <c r="CV61" s="366"/>
      <c r="CW61" s="366"/>
      <c r="CX61" s="366"/>
      <c r="CY61" s="366"/>
      <c r="CZ61" s="366"/>
      <c r="DA61" s="367"/>
      <c r="DB61" s="367"/>
      <c r="DC61" s="367"/>
      <c r="DD61" s="368"/>
      <c r="DE61" s="362"/>
    </row>
    <row r="62" spans="1:109" x14ac:dyDescent="0.15">
      <c r="B62" s="356"/>
      <c r="C62" s="356"/>
      <c r="D62" s="356"/>
      <c r="E62" s="356"/>
      <c r="F62" s="356"/>
      <c r="G62" s="356"/>
      <c r="H62" s="356"/>
      <c r="I62" s="356"/>
      <c r="J62" s="356"/>
      <c r="K62" s="356"/>
      <c r="L62" s="356"/>
      <c r="M62" s="356"/>
      <c r="N62" s="356"/>
      <c r="O62" s="356"/>
      <c r="P62" s="356"/>
      <c r="Q62" s="356"/>
      <c r="R62" s="356"/>
      <c r="S62" s="356"/>
      <c r="T62" s="356"/>
      <c r="U62" s="356"/>
      <c r="V62" s="356"/>
      <c r="W62" s="356"/>
      <c r="X62" s="356"/>
      <c r="Y62" s="356"/>
      <c r="Z62" s="356"/>
      <c r="AA62" s="356"/>
      <c r="AB62" s="356"/>
      <c r="AC62" s="356"/>
      <c r="AD62" s="356"/>
      <c r="AE62" s="356"/>
      <c r="AF62" s="356"/>
      <c r="AG62" s="356"/>
      <c r="AH62" s="356"/>
      <c r="AI62" s="356"/>
      <c r="AJ62" s="356"/>
      <c r="AK62" s="356"/>
      <c r="AL62" s="356"/>
      <c r="AM62" s="356"/>
      <c r="AN62" s="356"/>
      <c r="AO62" s="356"/>
      <c r="AP62" s="356"/>
      <c r="AQ62" s="356"/>
      <c r="AR62" s="356"/>
      <c r="AS62" s="356"/>
      <c r="AT62" s="356"/>
      <c r="AU62" s="356"/>
      <c r="AV62" s="356"/>
      <c r="AW62" s="356"/>
      <c r="AX62" s="356"/>
      <c r="AY62" s="356"/>
      <c r="AZ62" s="356"/>
      <c r="BA62" s="356"/>
      <c r="BB62" s="356"/>
      <c r="BC62" s="356"/>
      <c r="BD62" s="356"/>
      <c r="BE62" s="356"/>
      <c r="BF62" s="356"/>
      <c r="BG62" s="356"/>
      <c r="BH62" s="356"/>
      <c r="BI62" s="356"/>
      <c r="BJ62" s="356"/>
      <c r="BK62" s="356"/>
      <c r="BL62" s="356"/>
      <c r="BM62" s="356"/>
      <c r="BN62" s="356"/>
      <c r="BO62" s="356"/>
      <c r="BP62" s="356"/>
      <c r="BQ62" s="356"/>
      <c r="BR62" s="356"/>
      <c r="BS62" s="356"/>
      <c r="BT62" s="356"/>
      <c r="BU62" s="356"/>
      <c r="BV62" s="356"/>
      <c r="BW62" s="356"/>
      <c r="BX62" s="356"/>
      <c r="BY62" s="356"/>
      <c r="BZ62" s="356"/>
      <c r="CA62" s="356"/>
      <c r="CB62" s="356"/>
      <c r="CC62" s="356"/>
      <c r="CD62" s="356"/>
      <c r="CE62" s="356"/>
      <c r="CF62" s="356"/>
      <c r="CG62" s="356"/>
      <c r="CH62" s="356"/>
      <c r="CI62" s="356"/>
      <c r="CJ62" s="356"/>
      <c r="CK62" s="356"/>
      <c r="CL62" s="356"/>
      <c r="CM62" s="356"/>
      <c r="CN62" s="356"/>
      <c r="CO62" s="356"/>
      <c r="CP62" s="356"/>
      <c r="CQ62" s="356"/>
      <c r="CR62" s="356"/>
      <c r="CS62" s="356"/>
      <c r="CT62" s="356"/>
      <c r="CU62" s="356"/>
      <c r="CV62" s="356"/>
      <c r="CW62" s="356"/>
      <c r="CX62" s="356"/>
      <c r="CY62" s="356"/>
      <c r="CZ62" s="356"/>
      <c r="DA62" s="356"/>
      <c r="DB62" s="356"/>
      <c r="DC62" s="356"/>
      <c r="DD62" s="356"/>
      <c r="DE62" s="243"/>
    </row>
    <row r="63" spans="1:109" ht="17.25" x14ac:dyDescent="0.15">
      <c r="B63" s="300" t="s">
        <v>561</v>
      </c>
    </row>
    <row r="64" spans="1:109" x14ac:dyDescent="0.15">
      <c r="B64" s="247"/>
      <c r="G64" s="357"/>
      <c r="I64" s="369"/>
      <c r="J64" s="369"/>
      <c r="K64" s="369"/>
      <c r="L64" s="369"/>
      <c r="M64" s="369"/>
      <c r="N64" s="370"/>
      <c r="AM64" s="357"/>
      <c r="AN64" s="357" t="s">
        <v>554</v>
      </c>
      <c r="AP64" s="358"/>
      <c r="AQ64" s="358"/>
      <c r="AR64" s="358"/>
      <c r="AY64" s="357"/>
      <c r="BA64" s="358"/>
      <c r="BB64" s="358"/>
      <c r="BC64" s="358"/>
      <c r="BK64" s="357"/>
      <c r="BM64" s="358"/>
      <c r="BN64" s="358"/>
      <c r="BO64" s="358"/>
      <c r="BW64" s="357"/>
      <c r="BY64" s="358"/>
      <c r="BZ64" s="358"/>
      <c r="CA64" s="358"/>
      <c r="CI64" s="357"/>
      <c r="CK64" s="358"/>
      <c r="CL64" s="358"/>
      <c r="CM64" s="358"/>
      <c r="CU64" s="357"/>
      <c r="CW64" s="358"/>
      <c r="CX64" s="358"/>
      <c r="CY64" s="358"/>
    </row>
    <row r="65" spans="2:107" x14ac:dyDescent="0.15">
      <c r="B65" s="247"/>
      <c r="AN65" s="1228" t="s">
        <v>562</v>
      </c>
      <c r="AO65" s="1229"/>
      <c r="AP65" s="1229"/>
      <c r="AQ65" s="1229"/>
      <c r="AR65" s="1229"/>
      <c r="AS65" s="1229"/>
      <c r="AT65" s="1229"/>
      <c r="AU65" s="1229"/>
      <c r="AV65" s="1229"/>
      <c r="AW65" s="1229"/>
      <c r="AX65" s="1229"/>
      <c r="AY65" s="1229"/>
      <c r="AZ65" s="1229"/>
      <c r="BA65" s="1229"/>
      <c r="BB65" s="1229"/>
      <c r="BC65" s="1229"/>
      <c r="BD65" s="1229"/>
      <c r="BE65" s="1229"/>
      <c r="BF65" s="1229"/>
      <c r="BG65" s="1229"/>
      <c r="BH65" s="1229"/>
      <c r="BI65" s="1229"/>
      <c r="BJ65" s="1229"/>
      <c r="BK65" s="1229"/>
      <c r="BL65" s="1229"/>
      <c r="BM65" s="1229"/>
      <c r="BN65" s="1229"/>
      <c r="BO65" s="1229"/>
      <c r="BP65" s="1229"/>
      <c r="BQ65" s="1229"/>
      <c r="BR65" s="1229"/>
      <c r="BS65" s="1229"/>
      <c r="BT65" s="1229"/>
      <c r="BU65" s="1229"/>
      <c r="BV65" s="1229"/>
      <c r="BW65" s="1229"/>
      <c r="BX65" s="1229"/>
      <c r="BY65" s="1229"/>
      <c r="BZ65" s="1229"/>
      <c r="CA65" s="1229"/>
      <c r="CB65" s="1229"/>
      <c r="CC65" s="1229"/>
      <c r="CD65" s="1229"/>
      <c r="CE65" s="1229"/>
      <c r="CF65" s="1229"/>
      <c r="CG65" s="1229"/>
      <c r="CH65" s="1229"/>
      <c r="CI65" s="1229"/>
      <c r="CJ65" s="1229"/>
      <c r="CK65" s="1229"/>
      <c r="CL65" s="1229"/>
      <c r="CM65" s="1229"/>
      <c r="CN65" s="1229"/>
      <c r="CO65" s="1229"/>
      <c r="CP65" s="1229"/>
      <c r="CQ65" s="1229"/>
      <c r="CR65" s="1229"/>
      <c r="CS65" s="1229"/>
      <c r="CT65" s="1229"/>
      <c r="CU65" s="1229"/>
      <c r="CV65" s="1229"/>
      <c r="CW65" s="1229"/>
      <c r="CX65" s="1229"/>
      <c r="CY65" s="1229"/>
      <c r="CZ65" s="1229"/>
      <c r="DA65" s="1229"/>
      <c r="DB65" s="1229"/>
      <c r="DC65" s="1230"/>
    </row>
    <row r="66" spans="2:107" x14ac:dyDescent="0.15">
      <c r="B66" s="247"/>
      <c r="AN66" s="1231"/>
      <c r="AO66" s="1232"/>
      <c r="AP66" s="1232"/>
      <c r="AQ66" s="1232"/>
      <c r="AR66" s="1232"/>
      <c r="AS66" s="1232"/>
      <c r="AT66" s="1232"/>
      <c r="AU66" s="1232"/>
      <c r="AV66" s="1232"/>
      <c r="AW66" s="1232"/>
      <c r="AX66" s="1232"/>
      <c r="AY66" s="1232"/>
      <c r="AZ66" s="1232"/>
      <c r="BA66" s="1232"/>
      <c r="BB66" s="1232"/>
      <c r="BC66" s="1232"/>
      <c r="BD66" s="1232"/>
      <c r="BE66" s="1232"/>
      <c r="BF66" s="1232"/>
      <c r="BG66" s="1232"/>
      <c r="BH66" s="1232"/>
      <c r="BI66" s="1232"/>
      <c r="BJ66" s="1232"/>
      <c r="BK66" s="1232"/>
      <c r="BL66" s="1232"/>
      <c r="BM66" s="1232"/>
      <c r="BN66" s="1232"/>
      <c r="BO66" s="1232"/>
      <c r="BP66" s="1232"/>
      <c r="BQ66" s="1232"/>
      <c r="BR66" s="1232"/>
      <c r="BS66" s="1232"/>
      <c r="BT66" s="1232"/>
      <c r="BU66" s="1232"/>
      <c r="BV66" s="1232"/>
      <c r="BW66" s="1232"/>
      <c r="BX66" s="1232"/>
      <c r="BY66" s="1232"/>
      <c r="BZ66" s="1232"/>
      <c r="CA66" s="1232"/>
      <c r="CB66" s="1232"/>
      <c r="CC66" s="1232"/>
      <c r="CD66" s="1232"/>
      <c r="CE66" s="1232"/>
      <c r="CF66" s="1232"/>
      <c r="CG66" s="1232"/>
      <c r="CH66" s="1232"/>
      <c r="CI66" s="1232"/>
      <c r="CJ66" s="1232"/>
      <c r="CK66" s="1232"/>
      <c r="CL66" s="1232"/>
      <c r="CM66" s="1232"/>
      <c r="CN66" s="1232"/>
      <c r="CO66" s="1232"/>
      <c r="CP66" s="1232"/>
      <c r="CQ66" s="1232"/>
      <c r="CR66" s="1232"/>
      <c r="CS66" s="1232"/>
      <c r="CT66" s="1232"/>
      <c r="CU66" s="1232"/>
      <c r="CV66" s="1232"/>
      <c r="CW66" s="1232"/>
      <c r="CX66" s="1232"/>
      <c r="CY66" s="1232"/>
      <c r="CZ66" s="1232"/>
      <c r="DA66" s="1232"/>
      <c r="DB66" s="1232"/>
      <c r="DC66" s="1233"/>
    </row>
    <row r="67" spans="2:107" x14ac:dyDescent="0.15">
      <c r="B67" s="247"/>
      <c r="AN67" s="1231"/>
      <c r="AO67" s="1232"/>
      <c r="AP67" s="1232"/>
      <c r="AQ67" s="1232"/>
      <c r="AR67" s="1232"/>
      <c r="AS67" s="1232"/>
      <c r="AT67" s="1232"/>
      <c r="AU67" s="1232"/>
      <c r="AV67" s="1232"/>
      <c r="AW67" s="1232"/>
      <c r="AX67" s="1232"/>
      <c r="AY67" s="1232"/>
      <c r="AZ67" s="1232"/>
      <c r="BA67" s="1232"/>
      <c r="BB67" s="1232"/>
      <c r="BC67" s="1232"/>
      <c r="BD67" s="1232"/>
      <c r="BE67" s="1232"/>
      <c r="BF67" s="1232"/>
      <c r="BG67" s="1232"/>
      <c r="BH67" s="1232"/>
      <c r="BI67" s="1232"/>
      <c r="BJ67" s="1232"/>
      <c r="BK67" s="1232"/>
      <c r="BL67" s="1232"/>
      <c r="BM67" s="1232"/>
      <c r="BN67" s="1232"/>
      <c r="BO67" s="1232"/>
      <c r="BP67" s="1232"/>
      <c r="BQ67" s="1232"/>
      <c r="BR67" s="1232"/>
      <c r="BS67" s="1232"/>
      <c r="BT67" s="1232"/>
      <c r="BU67" s="1232"/>
      <c r="BV67" s="1232"/>
      <c r="BW67" s="1232"/>
      <c r="BX67" s="1232"/>
      <c r="BY67" s="1232"/>
      <c r="BZ67" s="1232"/>
      <c r="CA67" s="1232"/>
      <c r="CB67" s="1232"/>
      <c r="CC67" s="1232"/>
      <c r="CD67" s="1232"/>
      <c r="CE67" s="1232"/>
      <c r="CF67" s="1232"/>
      <c r="CG67" s="1232"/>
      <c r="CH67" s="1232"/>
      <c r="CI67" s="1232"/>
      <c r="CJ67" s="1232"/>
      <c r="CK67" s="1232"/>
      <c r="CL67" s="1232"/>
      <c r="CM67" s="1232"/>
      <c r="CN67" s="1232"/>
      <c r="CO67" s="1232"/>
      <c r="CP67" s="1232"/>
      <c r="CQ67" s="1232"/>
      <c r="CR67" s="1232"/>
      <c r="CS67" s="1232"/>
      <c r="CT67" s="1232"/>
      <c r="CU67" s="1232"/>
      <c r="CV67" s="1232"/>
      <c r="CW67" s="1232"/>
      <c r="CX67" s="1232"/>
      <c r="CY67" s="1232"/>
      <c r="CZ67" s="1232"/>
      <c r="DA67" s="1232"/>
      <c r="DB67" s="1232"/>
      <c r="DC67" s="1233"/>
    </row>
    <row r="68" spans="2:107" x14ac:dyDescent="0.15">
      <c r="B68" s="247"/>
      <c r="AN68" s="1231"/>
      <c r="AO68" s="1232"/>
      <c r="AP68" s="1232"/>
      <c r="AQ68" s="1232"/>
      <c r="AR68" s="1232"/>
      <c r="AS68" s="1232"/>
      <c r="AT68" s="1232"/>
      <c r="AU68" s="1232"/>
      <c r="AV68" s="1232"/>
      <c r="AW68" s="1232"/>
      <c r="AX68" s="1232"/>
      <c r="AY68" s="1232"/>
      <c r="AZ68" s="1232"/>
      <c r="BA68" s="1232"/>
      <c r="BB68" s="1232"/>
      <c r="BC68" s="1232"/>
      <c r="BD68" s="1232"/>
      <c r="BE68" s="1232"/>
      <c r="BF68" s="1232"/>
      <c r="BG68" s="1232"/>
      <c r="BH68" s="1232"/>
      <c r="BI68" s="1232"/>
      <c r="BJ68" s="1232"/>
      <c r="BK68" s="1232"/>
      <c r="BL68" s="1232"/>
      <c r="BM68" s="1232"/>
      <c r="BN68" s="1232"/>
      <c r="BO68" s="1232"/>
      <c r="BP68" s="1232"/>
      <c r="BQ68" s="1232"/>
      <c r="BR68" s="1232"/>
      <c r="BS68" s="1232"/>
      <c r="BT68" s="1232"/>
      <c r="BU68" s="1232"/>
      <c r="BV68" s="1232"/>
      <c r="BW68" s="1232"/>
      <c r="BX68" s="1232"/>
      <c r="BY68" s="1232"/>
      <c r="BZ68" s="1232"/>
      <c r="CA68" s="1232"/>
      <c r="CB68" s="1232"/>
      <c r="CC68" s="1232"/>
      <c r="CD68" s="1232"/>
      <c r="CE68" s="1232"/>
      <c r="CF68" s="1232"/>
      <c r="CG68" s="1232"/>
      <c r="CH68" s="1232"/>
      <c r="CI68" s="1232"/>
      <c r="CJ68" s="1232"/>
      <c r="CK68" s="1232"/>
      <c r="CL68" s="1232"/>
      <c r="CM68" s="1232"/>
      <c r="CN68" s="1232"/>
      <c r="CO68" s="1232"/>
      <c r="CP68" s="1232"/>
      <c r="CQ68" s="1232"/>
      <c r="CR68" s="1232"/>
      <c r="CS68" s="1232"/>
      <c r="CT68" s="1232"/>
      <c r="CU68" s="1232"/>
      <c r="CV68" s="1232"/>
      <c r="CW68" s="1232"/>
      <c r="CX68" s="1232"/>
      <c r="CY68" s="1232"/>
      <c r="CZ68" s="1232"/>
      <c r="DA68" s="1232"/>
      <c r="DB68" s="1232"/>
      <c r="DC68" s="1233"/>
    </row>
    <row r="69" spans="2:107" x14ac:dyDescent="0.15">
      <c r="B69" s="247"/>
      <c r="AN69" s="1234"/>
      <c r="AO69" s="1235"/>
      <c r="AP69" s="1235"/>
      <c r="AQ69" s="1235"/>
      <c r="AR69" s="1235"/>
      <c r="AS69" s="1235"/>
      <c r="AT69" s="1235"/>
      <c r="AU69" s="1235"/>
      <c r="AV69" s="1235"/>
      <c r="AW69" s="1235"/>
      <c r="AX69" s="1235"/>
      <c r="AY69" s="1235"/>
      <c r="AZ69" s="1235"/>
      <c r="BA69" s="1235"/>
      <c r="BB69" s="1235"/>
      <c r="BC69" s="1235"/>
      <c r="BD69" s="1235"/>
      <c r="BE69" s="1235"/>
      <c r="BF69" s="1235"/>
      <c r="BG69" s="1235"/>
      <c r="BH69" s="1235"/>
      <c r="BI69" s="1235"/>
      <c r="BJ69" s="1235"/>
      <c r="BK69" s="1235"/>
      <c r="BL69" s="1235"/>
      <c r="BM69" s="1235"/>
      <c r="BN69" s="1235"/>
      <c r="BO69" s="1235"/>
      <c r="BP69" s="1235"/>
      <c r="BQ69" s="1235"/>
      <c r="BR69" s="1235"/>
      <c r="BS69" s="1235"/>
      <c r="BT69" s="1235"/>
      <c r="BU69" s="1235"/>
      <c r="BV69" s="1235"/>
      <c r="BW69" s="1235"/>
      <c r="BX69" s="1235"/>
      <c r="BY69" s="1235"/>
      <c r="BZ69" s="1235"/>
      <c r="CA69" s="1235"/>
      <c r="CB69" s="1235"/>
      <c r="CC69" s="1235"/>
      <c r="CD69" s="1235"/>
      <c r="CE69" s="1235"/>
      <c r="CF69" s="1235"/>
      <c r="CG69" s="1235"/>
      <c r="CH69" s="1235"/>
      <c r="CI69" s="1235"/>
      <c r="CJ69" s="1235"/>
      <c r="CK69" s="1235"/>
      <c r="CL69" s="1235"/>
      <c r="CM69" s="1235"/>
      <c r="CN69" s="1235"/>
      <c r="CO69" s="1235"/>
      <c r="CP69" s="1235"/>
      <c r="CQ69" s="1235"/>
      <c r="CR69" s="1235"/>
      <c r="CS69" s="1235"/>
      <c r="CT69" s="1235"/>
      <c r="CU69" s="1235"/>
      <c r="CV69" s="1235"/>
      <c r="CW69" s="1235"/>
      <c r="CX69" s="1235"/>
      <c r="CY69" s="1235"/>
      <c r="CZ69" s="1235"/>
      <c r="DA69" s="1235"/>
      <c r="DB69" s="1235"/>
      <c r="DC69" s="1236"/>
    </row>
    <row r="70" spans="2:107" x14ac:dyDescent="0.15">
      <c r="B70" s="247"/>
      <c r="H70" s="371"/>
      <c r="I70" s="371"/>
      <c r="J70" s="372"/>
      <c r="K70" s="372"/>
      <c r="L70" s="373"/>
      <c r="M70" s="372"/>
      <c r="N70" s="373"/>
      <c r="AN70" s="359"/>
      <c r="AO70" s="359"/>
      <c r="AP70" s="359"/>
      <c r="AZ70" s="359"/>
      <c r="BA70" s="359"/>
      <c r="BB70" s="359"/>
      <c r="BL70" s="359"/>
      <c r="BM70" s="359"/>
      <c r="BN70" s="359"/>
      <c r="BX70" s="359"/>
      <c r="BY70" s="359"/>
      <c r="BZ70" s="359"/>
      <c r="CJ70" s="359"/>
      <c r="CK70" s="359"/>
      <c r="CL70" s="359"/>
      <c r="CV70" s="359"/>
      <c r="CW70" s="359"/>
      <c r="CX70" s="359"/>
    </row>
    <row r="71" spans="2:107" x14ac:dyDescent="0.15">
      <c r="B71" s="247"/>
      <c r="G71" s="374"/>
      <c r="I71" s="375"/>
      <c r="J71" s="372"/>
      <c r="K71" s="372"/>
      <c r="L71" s="373"/>
      <c r="M71" s="372"/>
      <c r="N71" s="373"/>
      <c r="AM71" s="374"/>
      <c r="AN71" s="243" t="s">
        <v>556</v>
      </c>
    </row>
    <row r="72" spans="2:107" x14ac:dyDescent="0.15">
      <c r="B72" s="247"/>
      <c r="G72" s="1237"/>
      <c r="H72" s="1237"/>
      <c r="I72" s="1237"/>
      <c r="J72" s="1237"/>
      <c r="K72" s="360"/>
      <c r="L72" s="360"/>
      <c r="M72" s="361"/>
      <c r="N72" s="361"/>
      <c r="AN72" s="1238"/>
      <c r="AO72" s="1239"/>
      <c r="AP72" s="1239"/>
      <c r="AQ72" s="1239"/>
      <c r="AR72" s="1239"/>
      <c r="AS72" s="1239"/>
      <c r="AT72" s="1239"/>
      <c r="AU72" s="1239"/>
      <c r="AV72" s="1239"/>
      <c r="AW72" s="1239"/>
      <c r="AX72" s="1239"/>
      <c r="AY72" s="1239"/>
      <c r="AZ72" s="1239"/>
      <c r="BA72" s="1239"/>
      <c r="BB72" s="1239"/>
      <c r="BC72" s="1239"/>
      <c r="BD72" s="1239"/>
      <c r="BE72" s="1239"/>
      <c r="BF72" s="1239"/>
      <c r="BG72" s="1239"/>
      <c r="BH72" s="1239"/>
      <c r="BI72" s="1239"/>
      <c r="BJ72" s="1239"/>
      <c r="BK72" s="1239"/>
      <c r="BL72" s="1239"/>
      <c r="BM72" s="1239"/>
      <c r="BN72" s="1239"/>
      <c r="BO72" s="1240"/>
      <c r="BP72" s="1241" t="s">
        <v>524</v>
      </c>
      <c r="BQ72" s="1241"/>
      <c r="BR72" s="1241"/>
      <c r="BS72" s="1241"/>
      <c r="BT72" s="1241"/>
      <c r="BU72" s="1241"/>
      <c r="BV72" s="1241"/>
      <c r="BW72" s="1241"/>
      <c r="BX72" s="1241" t="s">
        <v>525</v>
      </c>
      <c r="BY72" s="1241"/>
      <c r="BZ72" s="1241"/>
      <c r="CA72" s="1241"/>
      <c r="CB72" s="1241"/>
      <c r="CC72" s="1241"/>
      <c r="CD72" s="1241"/>
      <c r="CE72" s="1241"/>
      <c r="CF72" s="1241" t="s">
        <v>526</v>
      </c>
      <c r="CG72" s="1241"/>
      <c r="CH72" s="1241"/>
      <c r="CI72" s="1241"/>
      <c r="CJ72" s="1241"/>
      <c r="CK72" s="1241"/>
      <c r="CL72" s="1241"/>
      <c r="CM72" s="1241"/>
      <c r="CN72" s="1241" t="s">
        <v>527</v>
      </c>
      <c r="CO72" s="1241"/>
      <c r="CP72" s="1241"/>
      <c r="CQ72" s="1241"/>
      <c r="CR72" s="1241"/>
      <c r="CS72" s="1241"/>
      <c r="CT72" s="1241"/>
      <c r="CU72" s="1241"/>
      <c r="CV72" s="1241" t="s">
        <v>528</v>
      </c>
      <c r="CW72" s="1241"/>
      <c r="CX72" s="1241"/>
      <c r="CY72" s="1241"/>
      <c r="CZ72" s="1241"/>
      <c r="DA72" s="1241"/>
      <c r="DB72" s="1241"/>
      <c r="DC72" s="1241"/>
    </row>
    <row r="73" spans="2:107" x14ac:dyDescent="0.15">
      <c r="B73" s="247"/>
      <c r="G73" s="1247"/>
      <c r="H73" s="1247"/>
      <c r="I73" s="1247"/>
      <c r="J73" s="1247"/>
      <c r="K73" s="1248"/>
      <c r="L73" s="1248"/>
      <c r="M73" s="1248"/>
      <c r="N73" s="1248"/>
      <c r="AM73" s="359"/>
      <c r="AN73" s="1244" t="s">
        <v>557</v>
      </c>
      <c r="AO73" s="1244"/>
      <c r="AP73" s="1244"/>
      <c r="AQ73" s="1244"/>
      <c r="AR73" s="1244"/>
      <c r="AS73" s="1244"/>
      <c r="AT73" s="1244"/>
      <c r="AU73" s="1244"/>
      <c r="AV73" s="1244"/>
      <c r="AW73" s="1244"/>
      <c r="AX73" s="1244"/>
      <c r="AY73" s="1244"/>
      <c r="AZ73" s="1244"/>
      <c r="BA73" s="1244"/>
      <c r="BB73" s="1244" t="s">
        <v>558</v>
      </c>
      <c r="BC73" s="1244"/>
      <c r="BD73" s="1244"/>
      <c r="BE73" s="1244"/>
      <c r="BF73" s="1244"/>
      <c r="BG73" s="1244"/>
      <c r="BH73" s="1244"/>
      <c r="BI73" s="1244"/>
      <c r="BJ73" s="1244"/>
      <c r="BK73" s="1244"/>
      <c r="BL73" s="1244"/>
      <c r="BM73" s="1244"/>
      <c r="BN73" s="1244"/>
      <c r="BO73" s="1244"/>
      <c r="BP73" s="1242">
        <v>48.8</v>
      </c>
      <c r="BQ73" s="1242"/>
      <c r="BR73" s="1242"/>
      <c r="BS73" s="1242"/>
      <c r="BT73" s="1242"/>
      <c r="BU73" s="1242"/>
      <c r="BV73" s="1242"/>
      <c r="BW73" s="1242"/>
      <c r="BX73" s="1242">
        <v>16.899999999999999</v>
      </c>
      <c r="BY73" s="1242"/>
      <c r="BZ73" s="1242"/>
      <c r="CA73" s="1242"/>
      <c r="CB73" s="1242"/>
      <c r="CC73" s="1242"/>
      <c r="CD73" s="1242"/>
      <c r="CE73" s="1242"/>
      <c r="CF73" s="1242">
        <v>13.4</v>
      </c>
      <c r="CG73" s="1242"/>
      <c r="CH73" s="1242"/>
      <c r="CI73" s="1242"/>
      <c r="CJ73" s="1242"/>
      <c r="CK73" s="1242"/>
      <c r="CL73" s="1242"/>
      <c r="CM73" s="1242"/>
      <c r="CN73" s="1242">
        <v>3.5</v>
      </c>
      <c r="CO73" s="1242"/>
      <c r="CP73" s="1242"/>
      <c r="CQ73" s="1242"/>
      <c r="CR73" s="1242"/>
      <c r="CS73" s="1242"/>
      <c r="CT73" s="1242"/>
      <c r="CU73" s="1242"/>
      <c r="CV73" s="1242">
        <v>28.3</v>
      </c>
      <c r="CW73" s="1242"/>
      <c r="CX73" s="1242"/>
      <c r="CY73" s="1242"/>
      <c r="CZ73" s="1242"/>
      <c r="DA73" s="1242"/>
      <c r="DB73" s="1242"/>
      <c r="DC73" s="1242"/>
    </row>
    <row r="74" spans="2:107" x14ac:dyDescent="0.15">
      <c r="B74" s="247"/>
      <c r="G74" s="1247"/>
      <c r="H74" s="1247"/>
      <c r="I74" s="1247"/>
      <c r="J74" s="1247"/>
      <c r="K74" s="1248"/>
      <c r="L74" s="1248"/>
      <c r="M74" s="1248"/>
      <c r="N74" s="1248"/>
      <c r="AM74" s="359"/>
      <c r="AN74" s="1244"/>
      <c r="AO74" s="1244"/>
      <c r="AP74" s="1244"/>
      <c r="AQ74" s="1244"/>
      <c r="AR74" s="1244"/>
      <c r="AS74" s="1244"/>
      <c r="AT74" s="1244"/>
      <c r="AU74" s="1244"/>
      <c r="AV74" s="1244"/>
      <c r="AW74" s="1244"/>
      <c r="AX74" s="1244"/>
      <c r="AY74" s="1244"/>
      <c r="AZ74" s="1244"/>
      <c r="BA74" s="1244"/>
      <c r="BB74" s="1244"/>
      <c r="BC74" s="1244"/>
      <c r="BD74" s="1244"/>
      <c r="BE74" s="1244"/>
      <c r="BF74" s="1244"/>
      <c r="BG74" s="1244"/>
      <c r="BH74" s="1244"/>
      <c r="BI74" s="1244"/>
      <c r="BJ74" s="1244"/>
      <c r="BK74" s="1244"/>
      <c r="BL74" s="1244"/>
      <c r="BM74" s="1244"/>
      <c r="BN74" s="1244"/>
      <c r="BO74" s="1244"/>
      <c r="BP74" s="1242"/>
      <c r="BQ74" s="1242"/>
      <c r="BR74" s="1242"/>
      <c r="BS74" s="1242"/>
      <c r="BT74" s="1242"/>
      <c r="BU74" s="1242"/>
      <c r="BV74" s="1242"/>
      <c r="BW74" s="1242"/>
      <c r="BX74" s="1242"/>
      <c r="BY74" s="1242"/>
      <c r="BZ74" s="1242"/>
      <c r="CA74" s="1242"/>
      <c r="CB74" s="1242"/>
      <c r="CC74" s="1242"/>
      <c r="CD74" s="1242"/>
      <c r="CE74" s="1242"/>
      <c r="CF74" s="1242"/>
      <c r="CG74" s="1242"/>
      <c r="CH74" s="1242"/>
      <c r="CI74" s="1242"/>
      <c r="CJ74" s="1242"/>
      <c r="CK74" s="1242"/>
      <c r="CL74" s="1242"/>
      <c r="CM74" s="1242"/>
      <c r="CN74" s="1242"/>
      <c r="CO74" s="1242"/>
      <c r="CP74" s="1242"/>
      <c r="CQ74" s="1242"/>
      <c r="CR74" s="1242"/>
      <c r="CS74" s="1242"/>
      <c r="CT74" s="1242"/>
      <c r="CU74" s="1242"/>
      <c r="CV74" s="1242"/>
      <c r="CW74" s="1242"/>
      <c r="CX74" s="1242"/>
      <c r="CY74" s="1242"/>
      <c r="CZ74" s="1242"/>
      <c r="DA74" s="1242"/>
      <c r="DB74" s="1242"/>
      <c r="DC74" s="1242"/>
    </row>
    <row r="75" spans="2:107" x14ac:dyDescent="0.15">
      <c r="B75" s="247"/>
      <c r="G75" s="1247"/>
      <c r="H75" s="1247"/>
      <c r="I75" s="1237"/>
      <c r="J75" s="1237"/>
      <c r="K75" s="1243"/>
      <c r="L75" s="1243"/>
      <c r="M75" s="1243"/>
      <c r="N75" s="1243"/>
      <c r="AM75" s="359"/>
      <c r="AN75" s="1244"/>
      <c r="AO75" s="1244"/>
      <c r="AP75" s="1244"/>
      <c r="AQ75" s="1244"/>
      <c r="AR75" s="1244"/>
      <c r="AS75" s="1244"/>
      <c r="AT75" s="1244"/>
      <c r="AU75" s="1244"/>
      <c r="AV75" s="1244"/>
      <c r="AW75" s="1244"/>
      <c r="AX75" s="1244"/>
      <c r="AY75" s="1244"/>
      <c r="AZ75" s="1244"/>
      <c r="BA75" s="1244"/>
      <c r="BB75" s="1244" t="s">
        <v>563</v>
      </c>
      <c r="BC75" s="1244"/>
      <c r="BD75" s="1244"/>
      <c r="BE75" s="1244"/>
      <c r="BF75" s="1244"/>
      <c r="BG75" s="1244"/>
      <c r="BH75" s="1244"/>
      <c r="BI75" s="1244"/>
      <c r="BJ75" s="1244"/>
      <c r="BK75" s="1244"/>
      <c r="BL75" s="1244"/>
      <c r="BM75" s="1244"/>
      <c r="BN75" s="1244"/>
      <c r="BO75" s="1244"/>
      <c r="BP75" s="1242">
        <v>10.3</v>
      </c>
      <c r="BQ75" s="1242"/>
      <c r="BR75" s="1242"/>
      <c r="BS75" s="1242"/>
      <c r="BT75" s="1242"/>
      <c r="BU75" s="1242"/>
      <c r="BV75" s="1242"/>
      <c r="BW75" s="1242"/>
      <c r="BX75" s="1242">
        <v>11.1</v>
      </c>
      <c r="BY75" s="1242"/>
      <c r="BZ75" s="1242"/>
      <c r="CA75" s="1242"/>
      <c r="CB75" s="1242"/>
      <c r="CC75" s="1242"/>
      <c r="CD75" s="1242"/>
      <c r="CE75" s="1242"/>
      <c r="CF75" s="1242">
        <v>11.1</v>
      </c>
      <c r="CG75" s="1242"/>
      <c r="CH75" s="1242"/>
      <c r="CI75" s="1242"/>
      <c r="CJ75" s="1242"/>
      <c r="CK75" s="1242"/>
      <c r="CL75" s="1242"/>
      <c r="CM75" s="1242"/>
      <c r="CN75" s="1242">
        <v>11.6</v>
      </c>
      <c r="CO75" s="1242"/>
      <c r="CP75" s="1242"/>
      <c r="CQ75" s="1242"/>
      <c r="CR75" s="1242"/>
      <c r="CS75" s="1242"/>
      <c r="CT75" s="1242"/>
      <c r="CU75" s="1242"/>
      <c r="CV75" s="1242">
        <v>10.9</v>
      </c>
      <c r="CW75" s="1242"/>
      <c r="CX75" s="1242"/>
      <c r="CY75" s="1242"/>
      <c r="CZ75" s="1242"/>
      <c r="DA75" s="1242"/>
      <c r="DB75" s="1242"/>
      <c r="DC75" s="1242"/>
    </row>
    <row r="76" spans="2:107" x14ac:dyDescent="0.15">
      <c r="B76" s="247"/>
      <c r="G76" s="1247"/>
      <c r="H76" s="1247"/>
      <c r="I76" s="1237"/>
      <c r="J76" s="1237"/>
      <c r="K76" s="1243"/>
      <c r="L76" s="1243"/>
      <c r="M76" s="1243"/>
      <c r="N76" s="1243"/>
      <c r="AM76" s="359"/>
      <c r="AN76" s="1244"/>
      <c r="AO76" s="1244"/>
      <c r="AP76" s="1244"/>
      <c r="AQ76" s="1244"/>
      <c r="AR76" s="1244"/>
      <c r="AS76" s="1244"/>
      <c r="AT76" s="1244"/>
      <c r="AU76" s="1244"/>
      <c r="AV76" s="1244"/>
      <c r="AW76" s="1244"/>
      <c r="AX76" s="1244"/>
      <c r="AY76" s="1244"/>
      <c r="AZ76" s="1244"/>
      <c r="BA76" s="1244"/>
      <c r="BB76" s="1244"/>
      <c r="BC76" s="1244"/>
      <c r="BD76" s="1244"/>
      <c r="BE76" s="1244"/>
      <c r="BF76" s="1244"/>
      <c r="BG76" s="1244"/>
      <c r="BH76" s="1244"/>
      <c r="BI76" s="1244"/>
      <c r="BJ76" s="1244"/>
      <c r="BK76" s="1244"/>
      <c r="BL76" s="1244"/>
      <c r="BM76" s="1244"/>
      <c r="BN76" s="1244"/>
      <c r="BO76" s="1244"/>
      <c r="BP76" s="1242"/>
      <c r="BQ76" s="1242"/>
      <c r="BR76" s="1242"/>
      <c r="BS76" s="1242"/>
      <c r="BT76" s="1242"/>
      <c r="BU76" s="1242"/>
      <c r="BV76" s="1242"/>
      <c r="BW76" s="1242"/>
      <c r="BX76" s="1242"/>
      <c r="BY76" s="1242"/>
      <c r="BZ76" s="1242"/>
      <c r="CA76" s="1242"/>
      <c r="CB76" s="1242"/>
      <c r="CC76" s="1242"/>
      <c r="CD76" s="1242"/>
      <c r="CE76" s="1242"/>
      <c r="CF76" s="1242"/>
      <c r="CG76" s="1242"/>
      <c r="CH76" s="1242"/>
      <c r="CI76" s="1242"/>
      <c r="CJ76" s="1242"/>
      <c r="CK76" s="1242"/>
      <c r="CL76" s="1242"/>
      <c r="CM76" s="1242"/>
      <c r="CN76" s="1242"/>
      <c r="CO76" s="1242"/>
      <c r="CP76" s="1242"/>
      <c r="CQ76" s="1242"/>
      <c r="CR76" s="1242"/>
      <c r="CS76" s="1242"/>
      <c r="CT76" s="1242"/>
      <c r="CU76" s="1242"/>
      <c r="CV76" s="1242"/>
      <c r="CW76" s="1242"/>
      <c r="CX76" s="1242"/>
      <c r="CY76" s="1242"/>
      <c r="CZ76" s="1242"/>
      <c r="DA76" s="1242"/>
      <c r="DB76" s="1242"/>
      <c r="DC76" s="1242"/>
    </row>
    <row r="77" spans="2:107" x14ac:dyDescent="0.15">
      <c r="B77" s="247"/>
      <c r="G77" s="1237"/>
      <c r="H77" s="1237"/>
      <c r="I77" s="1237"/>
      <c r="J77" s="1237"/>
      <c r="K77" s="1248"/>
      <c r="L77" s="1248"/>
      <c r="M77" s="1248"/>
      <c r="N77" s="1248"/>
      <c r="AN77" s="1241" t="s">
        <v>560</v>
      </c>
      <c r="AO77" s="1241"/>
      <c r="AP77" s="1241"/>
      <c r="AQ77" s="1241"/>
      <c r="AR77" s="1241"/>
      <c r="AS77" s="1241"/>
      <c r="AT77" s="1241"/>
      <c r="AU77" s="1241"/>
      <c r="AV77" s="1241"/>
      <c r="AW77" s="1241"/>
      <c r="AX77" s="1241"/>
      <c r="AY77" s="1241"/>
      <c r="AZ77" s="1241"/>
      <c r="BA77" s="1241"/>
      <c r="BB77" s="1244" t="s">
        <v>558</v>
      </c>
      <c r="BC77" s="1244"/>
      <c r="BD77" s="1244"/>
      <c r="BE77" s="1244"/>
      <c r="BF77" s="1244"/>
      <c r="BG77" s="1244"/>
      <c r="BH77" s="1244"/>
      <c r="BI77" s="1244"/>
      <c r="BJ77" s="1244"/>
      <c r="BK77" s="1244"/>
      <c r="BL77" s="1244"/>
      <c r="BM77" s="1244"/>
      <c r="BN77" s="1244"/>
      <c r="BO77" s="1244"/>
      <c r="BP77" s="1242">
        <v>0</v>
      </c>
      <c r="BQ77" s="1242"/>
      <c r="BR77" s="1242"/>
      <c r="BS77" s="1242"/>
      <c r="BT77" s="1242"/>
      <c r="BU77" s="1242"/>
      <c r="BV77" s="1242"/>
      <c r="BW77" s="1242"/>
      <c r="BX77" s="1242">
        <v>0</v>
      </c>
      <c r="BY77" s="1242"/>
      <c r="BZ77" s="1242"/>
      <c r="CA77" s="1242"/>
      <c r="CB77" s="1242"/>
      <c r="CC77" s="1242"/>
      <c r="CD77" s="1242"/>
      <c r="CE77" s="1242"/>
      <c r="CF77" s="1242">
        <v>0</v>
      </c>
      <c r="CG77" s="1242"/>
      <c r="CH77" s="1242"/>
      <c r="CI77" s="1242"/>
      <c r="CJ77" s="1242"/>
      <c r="CK77" s="1242"/>
      <c r="CL77" s="1242"/>
      <c r="CM77" s="1242"/>
      <c r="CN77" s="1242">
        <v>0</v>
      </c>
      <c r="CO77" s="1242"/>
      <c r="CP77" s="1242"/>
      <c r="CQ77" s="1242"/>
      <c r="CR77" s="1242"/>
      <c r="CS77" s="1242"/>
      <c r="CT77" s="1242"/>
      <c r="CU77" s="1242"/>
      <c r="CV77" s="1242">
        <v>0</v>
      </c>
      <c r="CW77" s="1242"/>
      <c r="CX77" s="1242"/>
      <c r="CY77" s="1242"/>
      <c r="CZ77" s="1242"/>
      <c r="DA77" s="1242"/>
      <c r="DB77" s="1242"/>
      <c r="DC77" s="1242"/>
    </row>
    <row r="78" spans="2:107" x14ac:dyDescent="0.15">
      <c r="B78" s="247"/>
      <c r="G78" s="1237"/>
      <c r="H78" s="1237"/>
      <c r="I78" s="1237"/>
      <c r="J78" s="1237"/>
      <c r="K78" s="1248"/>
      <c r="L78" s="1248"/>
      <c r="M78" s="1248"/>
      <c r="N78" s="1248"/>
      <c r="AN78" s="1241"/>
      <c r="AO78" s="1241"/>
      <c r="AP78" s="1241"/>
      <c r="AQ78" s="1241"/>
      <c r="AR78" s="1241"/>
      <c r="AS78" s="1241"/>
      <c r="AT78" s="1241"/>
      <c r="AU78" s="1241"/>
      <c r="AV78" s="1241"/>
      <c r="AW78" s="1241"/>
      <c r="AX78" s="1241"/>
      <c r="AY78" s="1241"/>
      <c r="AZ78" s="1241"/>
      <c r="BA78" s="1241"/>
      <c r="BB78" s="1244"/>
      <c r="BC78" s="1244"/>
      <c r="BD78" s="1244"/>
      <c r="BE78" s="1244"/>
      <c r="BF78" s="1244"/>
      <c r="BG78" s="1244"/>
      <c r="BH78" s="1244"/>
      <c r="BI78" s="1244"/>
      <c r="BJ78" s="1244"/>
      <c r="BK78" s="1244"/>
      <c r="BL78" s="1244"/>
      <c r="BM78" s="1244"/>
      <c r="BN78" s="1244"/>
      <c r="BO78" s="1244"/>
      <c r="BP78" s="1242"/>
      <c r="BQ78" s="1242"/>
      <c r="BR78" s="1242"/>
      <c r="BS78" s="1242"/>
      <c r="BT78" s="1242"/>
      <c r="BU78" s="1242"/>
      <c r="BV78" s="1242"/>
      <c r="BW78" s="1242"/>
      <c r="BX78" s="1242"/>
      <c r="BY78" s="1242"/>
      <c r="BZ78" s="1242"/>
      <c r="CA78" s="1242"/>
      <c r="CB78" s="1242"/>
      <c r="CC78" s="1242"/>
      <c r="CD78" s="1242"/>
      <c r="CE78" s="1242"/>
      <c r="CF78" s="1242"/>
      <c r="CG78" s="1242"/>
      <c r="CH78" s="1242"/>
      <c r="CI78" s="1242"/>
      <c r="CJ78" s="1242"/>
      <c r="CK78" s="1242"/>
      <c r="CL78" s="1242"/>
      <c r="CM78" s="1242"/>
      <c r="CN78" s="1242"/>
      <c r="CO78" s="1242"/>
      <c r="CP78" s="1242"/>
      <c r="CQ78" s="1242"/>
      <c r="CR78" s="1242"/>
      <c r="CS78" s="1242"/>
      <c r="CT78" s="1242"/>
      <c r="CU78" s="1242"/>
      <c r="CV78" s="1242"/>
      <c r="CW78" s="1242"/>
      <c r="CX78" s="1242"/>
      <c r="CY78" s="1242"/>
      <c r="CZ78" s="1242"/>
      <c r="DA78" s="1242"/>
      <c r="DB78" s="1242"/>
      <c r="DC78" s="1242"/>
    </row>
    <row r="79" spans="2:107" x14ac:dyDescent="0.15">
      <c r="B79" s="247"/>
      <c r="G79" s="1237"/>
      <c r="H79" s="1237"/>
      <c r="I79" s="1246"/>
      <c r="J79" s="1246"/>
      <c r="K79" s="1249"/>
      <c r="L79" s="1249"/>
      <c r="M79" s="1249"/>
      <c r="N79" s="1249"/>
      <c r="AN79" s="1241"/>
      <c r="AO79" s="1241"/>
      <c r="AP79" s="1241"/>
      <c r="AQ79" s="1241"/>
      <c r="AR79" s="1241"/>
      <c r="AS79" s="1241"/>
      <c r="AT79" s="1241"/>
      <c r="AU79" s="1241"/>
      <c r="AV79" s="1241"/>
      <c r="AW79" s="1241"/>
      <c r="AX79" s="1241"/>
      <c r="AY79" s="1241"/>
      <c r="AZ79" s="1241"/>
      <c r="BA79" s="1241"/>
      <c r="BB79" s="1244" t="s">
        <v>563</v>
      </c>
      <c r="BC79" s="1244"/>
      <c r="BD79" s="1244"/>
      <c r="BE79" s="1244"/>
      <c r="BF79" s="1244"/>
      <c r="BG79" s="1244"/>
      <c r="BH79" s="1244"/>
      <c r="BI79" s="1244"/>
      <c r="BJ79" s="1244"/>
      <c r="BK79" s="1244"/>
      <c r="BL79" s="1244"/>
      <c r="BM79" s="1244"/>
      <c r="BN79" s="1244"/>
      <c r="BO79" s="1244"/>
      <c r="BP79" s="1242">
        <v>7.4</v>
      </c>
      <c r="BQ79" s="1242"/>
      <c r="BR79" s="1242"/>
      <c r="BS79" s="1242"/>
      <c r="BT79" s="1242"/>
      <c r="BU79" s="1242"/>
      <c r="BV79" s="1242"/>
      <c r="BW79" s="1242"/>
      <c r="BX79" s="1242">
        <v>7.5</v>
      </c>
      <c r="BY79" s="1242"/>
      <c r="BZ79" s="1242"/>
      <c r="CA79" s="1242"/>
      <c r="CB79" s="1242"/>
      <c r="CC79" s="1242"/>
      <c r="CD79" s="1242"/>
      <c r="CE79" s="1242"/>
      <c r="CF79" s="1242">
        <v>7.5</v>
      </c>
      <c r="CG79" s="1242"/>
      <c r="CH79" s="1242"/>
      <c r="CI79" s="1242"/>
      <c r="CJ79" s="1242"/>
      <c r="CK79" s="1242"/>
      <c r="CL79" s="1242"/>
      <c r="CM79" s="1242"/>
      <c r="CN79" s="1242">
        <v>7.7</v>
      </c>
      <c r="CO79" s="1242"/>
      <c r="CP79" s="1242"/>
      <c r="CQ79" s="1242"/>
      <c r="CR79" s="1242"/>
      <c r="CS79" s="1242"/>
      <c r="CT79" s="1242"/>
      <c r="CU79" s="1242"/>
      <c r="CV79" s="1242">
        <v>8</v>
      </c>
      <c r="CW79" s="1242"/>
      <c r="CX79" s="1242"/>
      <c r="CY79" s="1242"/>
      <c r="CZ79" s="1242"/>
      <c r="DA79" s="1242"/>
      <c r="DB79" s="1242"/>
      <c r="DC79" s="1242"/>
    </row>
    <row r="80" spans="2:107" x14ac:dyDescent="0.15">
      <c r="B80" s="247"/>
      <c r="G80" s="1237"/>
      <c r="H80" s="1237"/>
      <c r="I80" s="1246"/>
      <c r="J80" s="1246"/>
      <c r="K80" s="1249"/>
      <c r="L80" s="1249"/>
      <c r="M80" s="1249"/>
      <c r="N80" s="1249"/>
      <c r="AN80" s="1241"/>
      <c r="AO80" s="1241"/>
      <c r="AP80" s="1241"/>
      <c r="AQ80" s="1241"/>
      <c r="AR80" s="1241"/>
      <c r="AS80" s="1241"/>
      <c r="AT80" s="1241"/>
      <c r="AU80" s="1241"/>
      <c r="AV80" s="1241"/>
      <c r="AW80" s="1241"/>
      <c r="AX80" s="1241"/>
      <c r="AY80" s="1241"/>
      <c r="AZ80" s="1241"/>
      <c r="BA80" s="1241"/>
      <c r="BB80" s="1244"/>
      <c r="BC80" s="1244"/>
      <c r="BD80" s="1244"/>
      <c r="BE80" s="1244"/>
      <c r="BF80" s="1244"/>
      <c r="BG80" s="1244"/>
      <c r="BH80" s="1244"/>
      <c r="BI80" s="1244"/>
      <c r="BJ80" s="1244"/>
      <c r="BK80" s="1244"/>
      <c r="BL80" s="1244"/>
      <c r="BM80" s="1244"/>
      <c r="BN80" s="1244"/>
      <c r="BO80" s="1244"/>
      <c r="BP80" s="1242"/>
      <c r="BQ80" s="1242"/>
      <c r="BR80" s="1242"/>
      <c r="BS80" s="1242"/>
      <c r="BT80" s="1242"/>
      <c r="BU80" s="1242"/>
      <c r="BV80" s="1242"/>
      <c r="BW80" s="1242"/>
      <c r="BX80" s="1242"/>
      <c r="BY80" s="1242"/>
      <c r="BZ80" s="1242"/>
      <c r="CA80" s="1242"/>
      <c r="CB80" s="1242"/>
      <c r="CC80" s="1242"/>
      <c r="CD80" s="1242"/>
      <c r="CE80" s="1242"/>
      <c r="CF80" s="1242"/>
      <c r="CG80" s="1242"/>
      <c r="CH80" s="1242"/>
      <c r="CI80" s="1242"/>
      <c r="CJ80" s="1242"/>
      <c r="CK80" s="1242"/>
      <c r="CL80" s="1242"/>
      <c r="CM80" s="1242"/>
      <c r="CN80" s="1242"/>
      <c r="CO80" s="1242"/>
      <c r="CP80" s="1242"/>
      <c r="CQ80" s="1242"/>
      <c r="CR80" s="1242"/>
      <c r="CS80" s="1242"/>
      <c r="CT80" s="1242"/>
      <c r="CU80" s="1242"/>
      <c r="CV80" s="1242"/>
      <c r="CW80" s="1242"/>
      <c r="CX80" s="1242"/>
      <c r="CY80" s="1242"/>
      <c r="CZ80" s="1242"/>
      <c r="DA80" s="1242"/>
      <c r="DB80" s="1242"/>
      <c r="DC80" s="1242"/>
    </row>
    <row r="81" spans="2:109" x14ac:dyDescent="0.15">
      <c r="B81" s="247"/>
    </row>
    <row r="82" spans="2:109" ht="17.25" x14ac:dyDescent="0.15">
      <c r="B82" s="247"/>
      <c r="K82" s="376"/>
      <c r="L82" s="376"/>
      <c r="M82" s="376"/>
      <c r="N82" s="376"/>
      <c r="AQ82" s="376"/>
      <c r="AR82" s="376"/>
      <c r="AS82" s="376"/>
      <c r="AT82" s="376"/>
      <c r="BC82" s="376"/>
      <c r="BD82" s="376"/>
      <c r="BE82" s="376"/>
      <c r="BF82" s="376"/>
      <c r="BO82" s="376"/>
      <c r="BP82" s="376"/>
      <c r="BQ82" s="376"/>
      <c r="BR82" s="376"/>
      <c r="CA82" s="376"/>
      <c r="CB82" s="376"/>
      <c r="CC82" s="376"/>
      <c r="CD82" s="376"/>
      <c r="CM82" s="376"/>
      <c r="CN82" s="376"/>
      <c r="CO82" s="376"/>
      <c r="CP82" s="376"/>
      <c r="CY82" s="376"/>
      <c r="CZ82" s="376"/>
      <c r="DA82" s="376"/>
      <c r="DB82" s="376"/>
      <c r="DC82" s="376"/>
    </row>
    <row r="83" spans="2:109" x14ac:dyDescent="0.15">
      <c r="B83" s="328"/>
      <c r="C83" s="299"/>
      <c r="D83" s="299"/>
      <c r="E83" s="299"/>
      <c r="F83" s="299"/>
      <c r="G83" s="299"/>
      <c r="H83" s="299"/>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299"/>
      <c r="AI83" s="299"/>
      <c r="AJ83" s="299"/>
      <c r="AK83" s="299"/>
      <c r="AL83" s="299"/>
      <c r="AM83" s="299"/>
      <c r="AN83" s="299"/>
      <c r="AO83" s="299"/>
      <c r="AP83" s="299"/>
      <c r="AQ83" s="299"/>
      <c r="AR83" s="299"/>
      <c r="AS83" s="299"/>
      <c r="AT83" s="299"/>
      <c r="AU83" s="299"/>
      <c r="AV83" s="299"/>
      <c r="AW83" s="299"/>
      <c r="AX83" s="299"/>
      <c r="AY83" s="299"/>
      <c r="AZ83" s="299"/>
      <c r="BA83" s="299"/>
      <c r="BB83" s="299"/>
      <c r="BC83" s="299"/>
      <c r="BD83" s="299"/>
      <c r="BE83" s="299"/>
      <c r="BF83" s="299"/>
      <c r="BG83" s="299"/>
      <c r="BH83" s="299"/>
      <c r="BI83" s="299"/>
      <c r="BJ83" s="299"/>
      <c r="BK83" s="299"/>
      <c r="BL83" s="299"/>
      <c r="BM83" s="299"/>
      <c r="BN83" s="299"/>
      <c r="BO83" s="299"/>
      <c r="BP83" s="299"/>
      <c r="BQ83" s="299"/>
      <c r="BR83" s="299"/>
      <c r="BS83" s="299"/>
      <c r="BT83" s="299"/>
      <c r="BU83" s="299"/>
      <c r="BV83" s="299"/>
      <c r="BW83" s="299"/>
      <c r="BX83" s="299"/>
      <c r="BY83" s="299"/>
      <c r="BZ83" s="299"/>
      <c r="CA83" s="299"/>
      <c r="CB83" s="299"/>
      <c r="CC83" s="299"/>
      <c r="CD83" s="299"/>
      <c r="CE83" s="299"/>
      <c r="CF83" s="299"/>
      <c r="CG83" s="299"/>
      <c r="CH83" s="299"/>
      <c r="CI83" s="299"/>
      <c r="CJ83" s="299"/>
      <c r="CK83" s="299"/>
      <c r="CL83" s="299"/>
      <c r="CM83" s="299"/>
      <c r="CN83" s="299"/>
      <c r="CO83" s="299"/>
      <c r="CP83" s="299"/>
      <c r="CQ83" s="299"/>
      <c r="CR83" s="299"/>
      <c r="CS83" s="299"/>
      <c r="CT83" s="299"/>
      <c r="CU83" s="299"/>
      <c r="CV83" s="299"/>
      <c r="CW83" s="299"/>
      <c r="CX83" s="299"/>
      <c r="CY83" s="299"/>
      <c r="CZ83" s="299"/>
      <c r="DA83" s="299"/>
      <c r="DB83" s="299"/>
      <c r="DC83" s="299"/>
      <c r="DD83" s="329"/>
    </row>
    <row r="84" spans="2:109" x14ac:dyDescent="0.15">
      <c r="DD84" s="243"/>
      <c r="DE84" s="243"/>
    </row>
    <row r="85" spans="2:109" x14ac:dyDescent="0.15">
      <c r="DD85" s="243"/>
      <c r="DE85" s="243"/>
    </row>
  </sheetData>
  <sheetProtection algorithmName="SHA-512" hashValue="E6qP65GSfYuVHfjRT4xN/y+c2QVZdkG/OndzhE+yUBPfNMmkhN/t8eNjaJvSGhuUiLnvwW3m1K9awWgf0O0aqw==" saltValue="5BTV7OZPVq7NOrIfwtiSng=="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CN53:CU54"/>
    <mergeCell ref="I51:J52"/>
    <mergeCell ref="K51:K52"/>
    <mergeCell ref="L51:L52"/>
    <mergeCell ref="M51:M52"/>
    <mergeCell ref="N51:N52"/>
    <mergeCell ref="I57:J58"/>
    <mergeCell ref="K57:K58"/>
    <mergeCell ref="L57:L58"/>
    <mergeCell ref="M57:M58"/>
    <mergeCell ref="N57:N58"/>
    <mergeCell ref="BB57:BO58"/>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AN43:DC47"/>
    <mergeCell ref="G50:J50"/>
    <mergeCell ref="AN50:BO50"/>
    <mergeCell ref="BP50:BW50"/>
    <mergeCell ref="BX50:CE50"/>
    <mergeCell ref="CF50:CM50"/>
    <mergeCell ref="CN50:CU50"/>
    <mergeCell ref="CV50:DC50"/>
    <mergeCell ref="CV51:DC52"/>
    <mergeCell ref="CN51:CU52"/>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B7F0B-24B9-46F2-8F5F-C9F8FAC47930}">
  <sheetPr>
    <pageSetUpPr fitToPage="1"/>
  </sheetPr>
  <dimension ref="A1:DR125"/>
  <sheetViews>
    <sheetView showGridLines="0" topLeftCell="X97" zoomScaleNormal="100" zoomScaleSheetLayoutView="70" workbookViewId="0"/>
  </sheetViews>
  <sheetFormatPr defaultColWidth="0" defaultRowHeight="13.5" customHeight="1" zeroHeight="1" x14ac:dyDescent="0.15"/>
  <cols>
    <col min="1" max="34" width="2.5" style="242" customWidth="1"/>
    <col min="35" max="122" width="2.5" style="241" customWidth="1"/>
    <col min="123" max="16384" width="2.5" style="241" hidden="1"/>
  </cols>
  <sheetData>
    <row r="1" spans="1:34"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x14ac:dyDescent="0.15">
      <c r="S2" s="241"/>
      <c r="AH2" s="241"/>
    </row>
    <row r="3" spans="1: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1:34" x14ac:dyDescent="0.15"/>
    <row r="5" spans="1:34" x14ac:dyDescent="0.15"/>
    <row r="6" spans="1:34" x14ac:dyDescent="0.15"/>
    <row r="7" spans="1:34" x14ac:dyDescent="0.15"/>
    <row r="8" spans="1:34" x14ac:dyDescent="0.15"/>
    <row r="9" spans="1:34" x14ac:dyDescent="0.15">
      <c r="AH9" s="241"/>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41"/>
    </row>
    <row r="18" spans="12:34" x14ac:dyDescent="0.15"/>
    <row r="19" spans="12:34" x14ac:dyDescent="0.15"/>
    <row r="20" spans="12:34" x14ac:dyDescent="0.15">
      <c r="AH20" s="241"/>
    </row>
    <row r="21" spans="12:34" x14ac:dyDescent="0.15">
      <c r="AH21" s="241"/>
    </row>
    <row r="22" spans="12:34" x14ac:dyDescent="0.15"/>
    <row r="23" spans="12:34" x14ac:dyDescent="0.15"/>
    <row r="24" spans="12:34" x14ac:dyDescent="0.15">
      <c r="Q24" s="241"/>
    </row>
    <row r="25" spans="12:34" x14ac:dyDescent="0.15"/>
    <row r="26" spans="12:34" x14ac:dyDescent="0.15"/>
    <row r="27" spans="12:34" x14ac:dyDescent="0.15"/>
    <row r="28" spans="12:34" x14ac:dyDescent="0.15">
      <c r="O28" s="241"/>
      <c r="T28" s="241"/>
      <c r="AH28" s="241"/>
    </row>
    <row r="29" spans="12:34" x14ac:dyDescent="0.15"/>
    <row r="30" spans="12:34" x14ac:dyDescent="0.15"/>
    <row r="31" spans="12:34" x14ac:dyDescent="0.15">
      <c r="Q31" s="241"/>
    </row>
    <row r="32" spans="12:34" x14ac:dyDescent="0.15">
      <c r="L32" s="241"/>
    </row>
    <row r="33" spans="2:34" x14ac:dyDescent="0.15">
      <c r="C33" s="241"/>
      <c r="E33" s="241"/>
      <c r="G33" s="241"/>
      <c r="I33" s="241"/>
      <c r="X33" s="241"/>
    </row>
    <row r="34" spans="2:34" x14ac:dyDescent="0.15">
      <c r="B34" s="241"/>
      <c r="P34" s="241"/>
      <c r="R34" s="241"/>
      <c r="T34" s="241"/>
    </row>
    <row r="35" spans="2:34" x14ac:dyDescent="0.15">
      <c r="D35" s="241"/>
      <c r="W35" s="241"/>
      <c r="AC35" s="241"/>
      <c r="AD35" s="241"/>
      <c r="AE35" s="241"/>
      <c r="AF35" s="241"/>
      <c r="AG35" s="241"/>
      <c r="AH35" s="241"/>
    </row>
    <row r="36" spans="2:34" x14ac:dyDescent="0.15">
      <c r="H36" s="241"/>
      <c r="J36" s="241"/>
      <c r="K36" s="241"/>
      <c r="M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X40" s="241"/>
    </row>
    <row r="41" spans="2:34" x14ac:dyDescent="0.15">
      <c r="R41" s="241"/>
    </row>
    <row r="42" spans="2:34" x14ac:dyDescent="0.15">
      <c r="W42" s="241"/>
    </row>
    <row r="43" spans="2:34" x14ac:dyDescent="0.15">
      <c r="Y43" s="241"/>
      <c r="Z43" s="241"/>
      <c r="AA43" s="241"/>
      <c r="AB43" s="241"/>
      <c r="AC43" s="241"/>
      <c r="AD43" s="241"/>
      <c r="AE43" s="241"/>
      <c r="AF43" s="241"/>
      <c r="AG43" s="241"/>
      <c r="AH43" s="241"/>
    </row>
    <row r="44" spans="2:34" x14ac:dyDescent="0.15">
      <c r="AH44" s="241"/>
    </row>
    <row r="45" spans="2:34" x14ac:dyDescent="0.15">
      <c r="X45" s="241"/>
    </row>
    <row r="46" spans="2:34" x14ac:dyDescent="0.15"/>
    <row r="47" spans="2:34" x14ac:dyDescent="0.15"/>
    <row r="48" spans="2:34" x14ac:dyDescent="0.15">
      <c r="W48" s="241"/>
      <c r="Y48" s="241"/>
      <c r="Z48" s="241"/>
      <c r="AA48" s="241"/>
      <c r="AB48" s="241"/>
      <c r="AC48" s="241"/>
      <c r="AD48" s="241"/>
      <c r="AE48" s="241"/>
      <c r="AF48" s="241"/>
      <c r="AG48" s="241"/>
      <c r="AH48" s="241"/>
    </row>
    <row r="49" spans="28:34" x14ac:dyDescent="0.15"/>
    <row r="50" spans="28:34" x14ac:dyDescent="0.15">
      <c r="AE50" s="241"/>
      <c r="AF50" s="241"/>
      <c r="AG50" s="241"/>
      <c r="AH50" s="241"/>
    </row>
    <row r="51" spans="28:34" x14ac:dyDescent="0.15">
      <c r="AC51" s="241"/>
      <c r="AD51" s="241"/>
      <c r="AE51" s="241"/>
      <c r="AF51" s="241"/>
      <c r="AG51" s="241"/>
      <c r="AH51" s="241"/>
    </row>
    <row r="52" spans="28:34" x14ac:dyDescent="0.15"/>
    <row r="53" spans="28:34" x14ac:dyDescent="0.15">
      <c r="AF53" s="241"/>
      <c r="AG53" s="241"/>
      <c r="AH53" s="241"/>
    </row>
    <row r="54" spans="28:34" x14ac:dyDescent="0.15">
      <c r="AH54" s="241"/>
    </row>
    <row r="55" spans="28:34" x14ac:dyDescent="0.15"/>
    <row r="56" spans="28:34" x14ac:dyDescent="0.15">
      <c r="AB56" s="241"/>
      <c r="AC56" s="241"/>
      <c r="AD56" s="241"/>
      <c r="AE56" s="241"/>
      <c r="AF56" s="241"/>
      <c r="AG56" s="241"/>
      <c r="AH56" s="241"/>
    </row>
    <row r="57" spans="28:34" x14ac:dyDescent="0.15">
      <c r="AH57" s="241"/>
    </row>
    <row r="58" spans="28:34" x14ac:dyDescent="0.15">
      <c r="AH58" s="241"/>
    </row>
    <row r="59" spans="28:34" x14ac:dyDescent="0.15"/>
    <row r="60" spans="28:34" x14ac:dyDescent="0.15"/>
    <row r="61" spans="28:34" x14ac:dyDescent="0.15"/>
    <row r="62" spans="28:34" x14ac:dyDescent="0.15"/>
    <row r="63" spans="28:34" x14ac:dyDescent="0.15">
      <c r="AH63" s="241"/>
    </row>
    <row r="64" spans="28:34" x14ac:dyDescent="0.15">
      <c r="AG64" s="241"/>
      <c r="AH64" s="241"/>
    </row>
    <row r="65" spans="28:34" x14ac:dyDescent="0.15"/>
    <row r="66" spans="28:34" x14ac:dyDescent="0.15"/>
    <row r="67" spans="28:34" x14ac:dyDescent="0.15"/>
    <row r="68" spans="28:34" x14ac:dyDescent="0.15">
      <c r="AB68" s="241"/>
      <c r="AC68" s="241"/>
      <c r="AD68" s="241"/>
      <c r="AE68" s="241"/>
      <c r="AF68" s="241"/>
      <c r="AG68" s="241"/>
      <c r="AH68" s="241"/>
    </row>
    <row r="69" spans="28:34" x14ac:dyDescent="0.15">
      <c r="AF69" s="241"/>
      <c r="AG69" s="241"/>
      <c r="AH69" s="241"/>
    </row>
    <row r="70" spans="28:34" x14ac:dyDescent="0.15"/>
    <row r="71" spans="28:34" x14ac:dyDescent="0.15"/>
    <row r="72" spans="28:34" x14ac:dyDescent="0.15"/>
    <row r="73" spans="28:34" x14ac:dyDescent="0.15"/>
    <row r="74" spans="28:34" x14ac:dyDescent="0.15"/>
    <row r="75" spans="28:34" x14ac:dyDescent="0.15">
      <c r="AH75" s="241"/>
    </row>
    <row r="76" spans="28:34" x14ac:dyDescent="0.15">
      <c r="AF76" s="241"/>
      <c r="AG76" s="241"/>
      <c r="AH76" s="241"/>
    </row>
    <row r="77" spans="28:34" x14ac:dyDescent="0.15">
      <c r="AG77" s="241"/>
      <c r="AH77" s="241"/>
    </row>
    <row r="78" spans="28:34" x14ac:dyDescent="0.15"/>
    <row r="79" spans="28:34" x14ac:dyDescent="0.15"/>
    <row r="80" spans="28:34" x14ac:dyDescent="0.15"/>
    <row r="81" spans="25:34" x14ac:dyDescent="0.15"/>
    <row r="82" spans="25:34" x14ac:dyDescent="0.15">
      <c r="Y82" s="241"/>
    </row>
    <row r="83" spans="25:34" x14ac:dyDescent="0.15">
      <c r="Y83" s="241"/>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1"/>
    </row>
    <row r="117" spans="34:122" ht="13.5" customHeight="1" x14ac:dyDescent="0.15"/>
    <row r="118" spans="34:122" ht="13.5" customHeight="1" x14ac:dyDescent="0.15"/>
    <row r="119" spans="34:122" ht="13.5" customHeight="1" x14ac:dyDescent="0.15"/>
    <row r="120" spans="34:122" ht="13.5" customHeight="1" x14ac:dyDescent="0.15">
      <c r="AH120" s="241"/>
    </row>
    <row r="121" spans="34:122" ht="13.5" customHeight="1" x14ac:dyDescent="0.15">
      <c r="AH121" s="241"/>
    </row>
    <row r="122" spans="34:122" ht="13.5" customHeight="1" x14ac:dyDescent="0.15"/>
    <row r="123" spans="34:122" ht="13.5" customHeight="1" x14ac:dyDescent="0.15"/>
    <row r="124" spans="34:122" ht="13.5" customHeight="1" x14ac:dyDescent="0.15"/>
    <row r="125" spans="34:122" ht="13.5" customHeight="1" x14ac:dyDescent="0.15">
      <c r="DR125" s="241" t="s">
        <v>474</v>
      </c>
    </row>
  </sheetData>
  <sheetProtection algorithmName="SHA-512" hashValue="QZS5tVreRY6mq+FSzmgst0OS/KZr0gxyoXnu64EVfqslDEU2hv6W2QW6buOoy7VGUwnlyPT7Um/iCN/dJF0FVA==" saltValue="h2AIOJE7i+KGTcO3ugZlSQ=="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869F8B-B8A2-4C76-9BF7-378F0C131C1F}">
  <sheetPr>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242" customWidth="1"/>
    <col min="35" max="122" width="2.5" style="241" customWidth="1"/>
    <col min="123" max="16384" width="2.5" style="241" hidden="1"/>
  </cols>
  <sheetData>
    <row r="1" spans="2:34"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c r="S2" s="241"/>
      <c r="AH2" s="241"/>
    </row>
    <row r="3" spans="2: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x14ac:dyDescent="0.15"/>
    <row r="5" spans="2:34" x14ac:dyDescent="0.15"/>
    <row r="6" spans="2:34" x14ac:dyDescent="0.15"/>
    <row r="7" spans="2:34" x14ac:dyDescent="0.15"/>
    <row r="8" spans="2:34" x14ac:dyDescent="0.15"/>
    <row r="9" spans="2:34" x14ac:dyDescent="0.15">
      <c r="AH9" s="24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1"/>
    </row>
    <row r="18" spans="12:34" x14ac:dyDescent="0.15"/>
    <row r="19" spans="12:34" x14ac:dyDescent="0.15"/>
    <row r="20" spans="12:34" x14ac:dyDescent="0.15">
      <c r="AH20" s="241"/>
    </row>
    <row r="21" spans="12:34" x14ac:dyDescent="0.15">
      <c r="AH21" s="241"/>
    </row>
    <row r="22" spans="12:34" x14ac:dyDescent="0.15"/>
    <row r="23" spans="12:34" x14ac:dyDescent="0.15"/>
    <row r="24" spans="12:34" x14ac:dyDescent="0.15">
      <c r="Q24" s="241"/>
    </row>
    <row r="25" spans="12:34" x14ac:dyDescent="0.15"/>
    <row r="26" spans="12:34" x14ac:dyDescent="0.15"/>
    <row r="27" spans="12:34" x14ac:dyDescent="0.15"/>
    <row r="28" spans="12:34" x14ac:dyDescent="0.15">
      <c r="O28" s="241"/>
      <c r="T28" s="241"/>
      <c r="AH28" s="241"/>
    </row>
    <row r="29" spans="12:34" x14ac:dyDescent="0.15"/>
    <row r="30" spans="12:34" x14ac:dyDescent="0.15"/>
    <row r="31" spans="12:34" x14ac:dyDescent="0.15">
      <c r="Q31" s="241"/>
    </row>
    <row r="32" spans="12:34" x14ac:dyDescent="0.15">
      <c r="L32" s="241"/>
    </row>
    <row r="33" spans="2:34" x14ac:dyDescent="0.15">
      <c r="C33" s="241"/>
      <c r="E33" s="241"/>
      <c r="G33" s="241"/>
      <c r="I33" s="241"/>
      <c r="X33" s="241"/>
    </row>
    <row r="34" spans="2:34" x14ac:dyDescent="0.15">
      <c r="B34" s="241"/>
      <c r="P34" s="241"/>
      <c r="R34" s="241"/>
      <c r="T34" s="241"/>
    </row>
    <row r="35" spans="2:34" x14ac:dyDescent="0.15">
      <c r="D35" s="241"/>
      <c r="W35" s="241"/>
      <c r="AC35" s="241"/>
      <c r="AD35" s="241"/>
      <c r="AE35" s="241"/>
      <c r="AF35" s="241"/>
      <c r="AG35" s="241"/>
      <c r="AH35" s="241"/>
    </row>
    <row r="36" spans="2:34" x14ac:dyDescent="0.15">
      <c r="H36" s="241"/>
      <c r="J36" s="241"/>
      <c r="K36" s="241"/>
      <c r="M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X40" s="241"/>
    </row>
    <row r="41" spans="2:34" x14ac:dyDescent="0.15">
      <c r="R41" s="241"/>
    </row>
    <row r="42" spans="2:34" x14ac:dyDescent="0.15">
      <c r="W42" s="241"/>
    </row>
    <row r="43" spans="2:34" x14ac:dyDescent="0.15">
      <c r="Y43" s="241"/>
      <c r="Z43" s="241"/>
      <c r="AA43" s="241"/>
      <c r="AB43" s="241"/>
      <c r="AC43" s="241"/>
      <c r="AD43" s="241"/>
      <c r="AE43" s="241"/>
      <c r="AF43" s="241"/>
      <c r="AG43" s="241"/>
      <c r="AH43" s="241"/>
    </row>
    <row r="44" spans="2:34" x14ac:dyDescent="0.15">
      <c r="AH44" s="241"/>
    </row>
    <row r="45" spans="2:34" x14ac:dyDescent="0.15">
      <c r="X45" s="241"/>
    </row>
    <row r="46" spans="2:34" x14ac:dyDescent="0.15"/>
    <row r="47" spans="2:34" x14ac:dyDescent="0.15"/>
    <row r="48" spans="2:34" x14ac:dyDescent="0.15">
      <c r="W48" s="241"/>
      <c r="Y48" s="241"/>
      <c r="Z48" s="241"/>
      <c r="AA48" s="241"/>
      <c r="AB48" s="241"/>
      <c r="AC48" s="241"/>
      <c r="AD48" s="241"/>
      <c r="AE48" s="241"/>
      <c r="AF48" s="241"/>
      <c r="AG48" s="241"/>
      <c r="AH48" s="241"/>
    </row>
    <row r="49" spans="28:34" x14ac:dyDescent="0.15"/>
    <row r="50" spans="28:34" x14ac:dyDescent="0.15">
      <c r="AE50" s="241"/>
      <c r="AF50" s="241"/>
      <c r="AG50" s="241"/>
      <c r="AH50" s="241"/>
    </row>
    <row r="51" spans="28:34" x14ac:dyDescent="0.15">
      <c r="AC51" s="241"/>
      <c r="AD51" s="241"/>
      <c r="AE51" s="241"/>
      <c r="AF51" s="241"/>
      <c r="AG51" s="241"/>
      <c r="AH51" s="241"/>
    </row>
    <row r="52" spans="28:34" x14ac:dyDescent="0.15"/>
    <row r="53" spans="28:34" x14ac:dyDescent="0.15">
      <c r="AF53" s="241"/>
      <c r="AG53" s="241"/>
      <c r="AH53" s="241"/>
    </row>
    <row r="54" spans="28:34" x14ac:dyDescent="0.15">
      <c r="AH54" s="241"/>
    </row>
    <row r="55" spans="28:34" x14ac:dyDescent="0.15"/>
    <row r="56" spans="28:34" x14ac:dyDescent="0.15">
      <c r="AB56" s="241"/>
      <c r="AC56" s="241"/>
      <c r="AD56" s="241"/>
      <c r="AE56" s="241"/>
      <c r="AF56" s="241"/>
      <c r="AG56" s="241"/>
      <c r="AH56" s="241"/>
    </row>
    <row r="57" spans="28:34" x14ac:dyDescent="0.15">
      <c r="AH57" s="241"/>
    </row>
    <row r="58" spans="28:34" x14ac:dyDescent="0.15">
      <c r="AH58" s="241"/>
    </row>
    <row r="59" spans="28:34" x14ac:dyDescent="0.15">
      <c r="AG59" s="241"/>
      <c r="AH59" s="241"/>
    </row>
    <row r="60" spans="28:34" x14ac:dyDescent="0.15"/>
    <row r="61" spans="28:34" x14ac:dyDescent="0.15"/>
    <row r="62" spans="28:34" x14ac:dyDescent="0.15"/>
    <row r="63" spans="28:34" x14ac:dyDescent="0.15">
      <c r="AH63" s="241"/>
    </row>
    <row r="64" spans="28:34" x14ac:dyDescent="0.15">
      <c r="AG64" s="241"/>
      <c r="AH64" s="241"/>
    </row>
    <row r="65" spans="28:34" x14ac:dyDescent="0.15"/>
    <row r="66" spans="28:34" x14ac:dyDescent="0.15"/>
    <row r="67" spans="28:34" x14ac:dyDescent="0.15"/>
    <row r="68" spans="28:34" x14ac:dyDescent="0.15">
      <c r="AB68" s="241"/>
      <c r="AC68" s="241"/>
      <c r="AD68" s="241"/>
      <c r="AE68" s="241"/>
      <c r="AF68" s="241"/>
      <c r="AG68" s="241"/>
      <c r="AH68" s="241"/>
    </row>
    <row r="69" spans="28:34" x14ac:dyDescent="0.15">
      <c r="AF69" s="241"/>
      <c r="AG69" s="241"/>
      <c r="AH69" s="241"/>
    </row>
    <row r="70" spans="28:34" x14ac:dyDescent="0.15"/>
    <row r="71" spans="28:34" x14ac:dyDescent="0.15"/>
    <row r="72" spans="28:34" x14ac:dyDescent="0.15"/>
    <row r="73" spans="28:34" x14ac:dyDescent="0.15"/>
    <row r="74" spans="28:34" x14ac:dyDescent="0.15"/>
    <row r="75" spans="28:34" x14ac:dyDescent="0.15">
      <c r="AH75" s="241"/>
    </row>
    <row r="76" spans="28:34" x14ac:dyDescent="0.15">
      <c r="AF76" s="241"/>
      <c r="AG76" s="241"/>
      <c r="AH76" s="241"/>
    </row>
    <row r="77" spans="28:34" x14ac:dyDescent="0.15">
      <c r="AG77" s="241"/>
      <c r="AH77" s="241"/>
    </row>
    <row r="78" spans="28:34" x14ac:dyDescent="0.15"/>
    <row r="79" spans="28:34" x14ac:dyDescent="0.15"/>
    <row r="80" spans="28:34" x14ac:dyDescent="0.15"/>
    <row r="81" spans="25:34" x14ac:dyDescent="0.15"/>
    <row r="82" spans="25:34" x14ac:dyDescent="0.15">
      <c r="Y82" s="241"/>
    </row>
    <row r="83" spans="25:34" x14ac:dyDescent="0.15">
      <c r="Y83" s="241"/>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1"/>
    </row>
    <row r="117" spans="34:122" ht="13.5" customHeight="1" x14ac:dyDescent="0.15"/>
    <row r="118" spans="34:122" ht="13.5" customHeight="1" x14ac:dyDescent="0.15"/>
    <row r="119" spans="34:122" ht="13.5" customHeight="1" x14ac:dyDescent="0.15"/>
    <row r="120" spans="34:122" ht="13.5" customHeight="1" x14ac:dyDescent="0.15">
      <c r="AH120" s="241"/>
    </row>
    <row r="121" spans="34:122" ht="13.5" customHeight="1" x14ac:dyDescent="0.15">
      <c r="AH121" s="241"/>
    </row>
    <row r="122" spans="34:122" ht="13.5" customHeight="1" x14ac:dyDescent="0.15"/>
    <row r="123" spans="34:122" ht="13.5" customHeight="1" x14ac:dyDescent="0.15"/>
    <row r="124" spans="34:122" ht="13.5" customHeight="1" x14ac:dyDescent="0.15"/>
    <row r="125" spans="34:122" ht="13.5" customHeight="1" x14ac:dyDescent="0.15">
      <c r="DR125" s="241" t="s">
        <v>474</v>
      </c>
    </row>
  </sheetData>
  <sheetProtection algorithmName="SHA-512" hashValue="W8rUK7phuIlKecktJRGzZJXeZbagXQDqDYh/f6k3vKa3SGFkVP8yDCQmF8XrdOkBsdUD6FOP6bU/oiaVTRhV1g==" saltValue="4nOqDBQ48eh14jWadVG81A=="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30" customWidth="1"/>
    <col min="2" max="8" width="13.375" style="130" customWidth="1"/>
    <col min="9" max="16384" width="11.125" style="130"/>
  </cols>
  <sheetData>
    <row r="1" spans="1:8" x14ac:dyDescent="0.15">
      <c r="A1" s="124"/>
      <c r="B1" s="125"/>
      <c r="C1" s="126"/>
      <c r="D1" s="127"/>
      <c r="E1" s="128"/>
      <c r="F1" s="128"/>
      <c r="G1" s="128"/>
      <c r="H1" s="129"/>
    </row>
    <row r="2" spans="1:8" x14ac:dyDescent="0.15">
      <c r="A2" s="131"/>
      <c r="B2" s="132"/>
      <c r="C2" s="133"/>
      <c r="D2" s="134" t="s">
        <v>50</v>
      </c>
      <c r="E2" s="135"/>
      <c r="F2" s="136" t="s">
        <v>523</v>
      </c>
      <c r="G2" s="137"/>
      <c r="H2" s="138"/>
    </row>
    <row r="3" spans="1:8" x14ac:dyDescent="0.15">
      <c r="A3" s="134" t="s">
        <v>516</v>
      </c>
      <c r="B3" s="139"/>
      <c r="C3" s="140"/>
      <c r="D3" s="141">
        <v>169579</v>
      </c>
      <c r="E3" s="142"/>
      <c r="F3" s="143">
        <v>301035</v>
      </c>
      <c r="G3" s="144"/>
      <c r="H3" s="145"/>
    </row>
    <row r="4" spans="1:8" x14ac:dyDescent="0.15">
      <c r="A4" s="146"/>
      <c r="B4" s="147"/>
      <c r="C4" s="148"/>
      <c r="D4" s="149">
        <v>52192</v>
      </c>
      <c r="E4" s="150"/>
      <c r="F4" s="151">
        <v>154376</v>
      </c>
      <c r="G4" s="152"/>
      <c r="H4" s="153"/>
    </row>
    <row r="5" spans="1:8" x14ac:dyDescent="0.15">
      <c r="A5" s="134" t="s">
        <v>518</v>
      </c>
      <c r="B5" s="139"/>
      <c r="C5" s="140"/>
      <c r="D5" s="141">
        <v>154937</v>
      </c>
      <c r="E5" s="142"/>
      <c r="F5" s="143">
        <v>277467</v>
      </c>
      <c r="G5" s="144"/>
      <c r="H5" s="145"/>
    </row>
    <row r="6" spans="1:8" x14ac:dyDescent="0.15">
      <c r="A6" s="146"/>
      <c r="B6" s="147"/>
      <c r="C6" s="148"/>
      <c r="D6" s="149">
        <v>47771</v>
      </c>
      <c r="E6" s="150"/>
      <c r="F6" s="151">
        <v>128378</v>
      </c>
      <c r="G6" s="152"/>
      <c r="H6" s="153"/>
    </row>
    <row r="7" spans="1:8" x14ac:dyDescent="0.15">
      <c r="A7" s="134" t="s">
        <v>519</v>
      </c>
      <c r="B7" s="139"/>
      <c r="C7" s="140"/>
      <c r="D7" s="141">
        <v>195530</v>
      </c>
      <c r="E7" s="142"/>
      <c r="F7" s="143">
        <v>282256</v>
      </c>
      <c r="G7" s="144"/>
      <c r="H7" s="145"/>
    </row>
    <row r="8" spans="1:8" x14ac:dyDescent="0.15">
      <c r="A8" s="146"/>
      <c r="B8" s="147"/>
      <c r="C8" s="148"/>
      <c r="D8" s="149">
        <v>64453</v>
      </c>
      <c r="E8" s="150"/>
      <c r="F8" s="151">
        <v>145453</v>
      </c>
      <c r="G8" s="152"/>
      <c r="H8" s="153"/>
    </row>
    <row r="9" spans="1:8" x14ac:dyDescent="0.15">
      <c r="A9" s="134" t="s">
        <v>520</v>
      </c>
      <c r="B9" s="139"/>
      <c r="C9" s="140"/>
      <c r="D9" s="141">
        <v>144298</v>
      </c>
      <c r="E9" s="142"/>
      <c r="F9" s="143">
        <v>295341</v>
      </c>
      <c r="G9" s="144"/>
      <c r="H9" s="145"/>
    </row>
    <row r="10" spans="1:8" x14ac:dyDescent="0.15">
      <c r="A10" s="146"/>
      <c r="B10" s="147"/>
      <c r="C10" s="148"/>
      <c r="D10" s="149">
        <v>65877</v>
      </c>
      <c r="E10" s="150"/>
      <c r="F10" s="151">
        <v>137402</v>
      </c>
      <c r="G10" s="152"/>
      <c r="H10" s="153"/>
    </row>
    <row r="11" spans="1:8" x14ac:dyDescent="0.15">
      <c r="A11" s="134" t="s">
        <v>521</v>
      </c>
      <c r="B11" s="139"/>
      <c r="C11" s="140"/>
      <c r="D11" s="141">
        <v>197219</v>
      </c>
      <c r="E11" s="142"/>
      <c r="F11" s="143">
        <v>292845</v>
      </c>
      <c r="G11" s="144"/>
      <c r="H11" s="145"/>
    </row>
    <row r="12" spans="1:8" x14ac:dyDescent="0.15">
      <c r="A12" s="146"/>
      <c r="B12" s="147"/>
      <c r="C12" s="154"/>
      <c r="D12" s="149">
        <v>87059</v>
      </c>
      <c r="E12" s="150"/>
      <c r="F12" s="151">
        <v>143187</v>
      </c>
      <c r="G12" s="152"/>
      <c r="H12" s="153"/>
    </row>
    <row r="13" spans="1:8" x14ac:dyDescent="0.15">
      <c r="A13" s="134"/>
      <c r="B13" s="139"/>
      <c r="C13" s="140"/>
      <c r="D13" s="141">
        <v>172313</v>
      </c>
      <c r="E13" s="142"/>
      <c r="F13" s="143">
        <v>289789</v>
      </c>
      <c r="G13" s="155"/>
      <c r="H13" s="145"/>
    </row>
    <row r="14" spans="1:8" x14ac:dyDescent="0.15">
      <c r="A14" s="146"/>
      <c r="B14" s="147"/>
      <c r="C14" s="148"/>
      <c r="D14" s="149">
        <v>63470</v>
      </c>
      <c r="E14" s="150"/>
      <c r="F14" s="151">
        <v>141759</v>
      </c>
      <c r="G14" s="152"/>
      <c r="H14" s="153"/>
    </row>
    <row r="17" spans="1:11" x14ac:dyDescent="0.15">
      <c r="A17" s="130" t="s">
        <v>51</v>
      </c>
    </row>
    <row r="18" spans="1:11" x14ac:dyDescent="0.15">
      <c r="A18" s="156"/>
      <c r="B18" s="156" t="str">
        <f>実質収支比率等に係る経年分析!F$46</f>
        <v>R02</v>
      </c>
      <c r="C18" s="156" t="str">
        <f>実質収支比率等に係る経年分析!G$46</f>
        <v>R03</v>
      </c>
      <c r="D18" s="156" t="str">
        <f>実質収支比率等に係る経年分析!H$46</f>
        <v>R04</v>
      </c>
      <c r="E18" s="156" t="str">
        <f>実質収支比率等に係る経年分析!I$46</f>
        <v>R05</v>
      </c>
      <c r="F18" s="156" t="str">
        <f>実質収支比率等に係る経年分析!J$46</f>
        <v>R06</v>
      </c>
    </row>
    <row r="19" spans="1:11" x14ac:dyDescent="0.15">
      <c r="A19" s="156" t="s">
        <v>52</v>
      </c>
      <c r="B19" s="156">
        <f>ROUND(VALUE(SUBSTITUTE(実質収支比率等に係る経年分析!F$48,"▲","-")),2)</f>
        <v>1.42</v>
      </c>
      <c r="C19" s="156">
        <f>ROUND(VALUE(SUBSTITUTE(実質収支比率等に係る経年分析!G$48,"▲","-")),2)</f>
        <v>1.71</v>
      </c>
      <c r="D19" s="156">
        <f>ROUND(VALUE(SUBSTITUTE(実質収支比率等に係る経年分析!H$48,"▲","-")),2)</f>
        <v>2.5</v>
      </c>
      <c r="E19" s="156">
        <f>ROUND(VALUE(SUBSTITUTE(実質収支比率等に係る経年分析!I$48,"▲","-")),2)</f>
        <v>1.71</v>
      </c>
      <c r="F19" s="156">
        <f>ROUND(VALUE(SUBSTITUTE(実質収支比率等に係る経年分析!J$48,"▲","-")),2)</f>
        <v>2.0499999999999998</v>
      </c>
    </row>
    <row r="20" spans="1:11" x14ac:dyDescent="0.15">
      <c r="A20" s="156" t="s">
        <v>53</v>
      </c>
      <c r="B20" s="156">
        <f>ROUND(VALUE(SUBSTITUTE(実質収支比率等に係る経年分析!F$47,"▲","-")),2)</f>
        <v>21.02</v>
      </c>
      <c r="C20" s="156">
        <f>ROUND(VALUE(SUBSTITUTE(実質収支比率等に係る経年分析!G$47,"▲","-")),2)</f>
        <v>28.33</v>
      </c>
      <c r="D20" s="156">
        <f>ROUND(VALUE(SUBSTITUTE(実質収支比率等に係る経年分析!H$47,"▲","-")),2)</f>
        <v>28.72</v>
      </c>
      <c r="E20" s="156">
        <f>ROUND(VALUE(SUBSTITUTE(実質収支比率等に係る経年分析!I$47,"▲","-")),2)</f>
        <v>29.47</v>
      </c>
      <c r="F20" s="156">
        <f>ROUND(VALUE(SUBSTITUTE(実質収支比率等に係る経年分析!J$47,"▲","-")),2)</f>
        <v>29.21</v>
      </c>
    </row>
    <row r="21" spans="1:11" x14ac:dyDescent="0.15">
      <c r="A21" s="156" t="s">
        <v>54</v>
      </c>
      <c r="B21" s="156">
        <f>IF(ISNUMBER(VALUE(SUBSTITUTE(実質収支比率等に係る経年分析!F$49,"▲","-"))),ROUND(VALUE(SUBSTITUTE(実質収支比率等に係る経年分析!F$49,"▲","-")),2),NA())</f>
        <v>2.61</v>
      </c>
      <c r="C21" s="156">
        <f>IF(ISNUMBER(VALUE(SUBSTITUTE(実質収支比率等に係る経年分析!G$49,"▲","-"))),ROUND(VALUE(SUBSTITUTE(実質収支比率等に係る経年分析!G$49,"▲","-")),2),NA())</f>
        <v>9.31</v>
      </c>
      <c r="D21" s="156">
        <f>IF(ISNUMBER(VALUE(SUBSTITUTE(実質収支比率等に係る経年分析!H$49,"▲","-"))),ROUND(VALUE(SUBSTITUTE(実質収支比率等に係る経年分析!H$49,"▲","-")),2),NA())</f>
        <v>0.77</v>
      </c>
      <c r="E21" s="156">
        <f>IF(ISNUMBER(VALUE(SUBSTITUTE(実質収支比率等に係る経年分析!I$49,"▲","-"))),ROUND(VALUE(SUBSTITUTE(実質収支比率等に係る経年分析!I$49,"▲","-")),2),NA())</f>
        <v>-0.83</v>
      </c>
      <c r="F21" s="156">
        <f>IF(ISNUMBER(VALUE(SUBSTITUTE(実質収支比率等に係る経年分析!J$49,"▲","-"))),ROUND(VALUE(SUBSTITUTE(実質収支比率等に係る経年分析!J$49,"▲","-")),2),NA())</f>
        <v>0.35</v>
      </c>
    </row>
    <row r="24" spans="1:11" x14ac:dyDescent="0.15">
      <c r="A24" s="130" t="s">
        <v>55</v>
      </c>
    </row>
    <row r="25" spans="1:11" x14ac:dyDescent="0.15">
      <c r="A25" s="157"/>
      <c r="B25" s="157" t="str">
        <f>連結実質赤字比率に係る赤字・黒字の構成分析!F$33</f>
        <v>R02</v>
      </c>
      <c r="C25" s="157"/>
      <c r="D25" s="157" t="str">
        <f>連結実質赤字比率に係る赤字・黒字の構成分析!G$33</f>
        <v>R03</v>
      </c>
      <c r="E25" s="157"/>
      <c r="F25" s="157" t="str">
        <f>連結実質赤字比率に係る赤字・黒字の構成分析!H$33</f>
        <v>R04</v>
      </c>
      <c r="G25" s="157"/>
      <c r="H25" s="157" t="str">
        <f>連結実質赤字比率に係る赤字・黒字の構成分析!I$33</f>
        <v>R05</v>
      </c>
      <c r="I25" s="157"/>
      <c r="J25" s="157" t="str">
        <f>連結実質赤字比率に係る赤字・黒字の構成分析!J$33</f>
        <v>R06</v>
      </c>
      <c r="K25" s="157"/>
    </row>
    <row r="26" spans="1:11" x14ac:dyDescent="0.15">
      <c r="A26" s="157"/>
      <c r="B26" s="157" t="s">
        <v>56</v>
      </c>
      <c r="C26" s="157" t="s">
        <v>57</v>
      </c>
      <c r="D26" s="157" t="s">
        <v>56</v>
      </c>
      <c r="E26" s="157" t="s">
        <v>57</v>
      </c>
      <c r="F26" s="157" t="s">
        <v>56</v>
      </c>
      <c r="G26" s="157" t="s">
        <v>57</v>
      </c>
      <c r="H26" s="157" t="s">
        <v>56</v>
      </c>
      <c r="I26" s="157" t="s">
        <v>57</v>
      </c>
      <c r="J26" s="157" t="s">
        <v>56</v>
      </c>
      <c r="K26" s="157" t="s">
        <v>57</v>
      </c>
    </row>
    <row r="27" spans="1:11" x14ac:dyDescent="0.15">
      <c r="A27" s="157" t="str">
        <f>IF(連結実質赤字比率に係る赤字・黒字の構成分析!C$43="",NA(),連結実質赤字比率に係る赤字・黒字の構成分析!C$43)</f>
        <v>その他会計（黒字）</v>
      </c>
      <c r="B27" s="157" t="e">
        <f>IF(ROUND(VALUE(SUBSTITUTE(連結実質赤字比率に係る赤字・黒字の構成分析!F$43,"▲", "-")), 2) &lt; 0, ABS(ROUND(VALUE(SUBSTITUTE(連結実質赤字比率に係る赤字・黒字の構成分析!F$43,"▲", "-")), 2)), NA())</f>
        <v>#N/A</v>
      </c>
      <c r="C27" s="157">
        <f>IF(ROUND(VALUE(SUBSTITUTE(連結実質赤字比率に係る赤字・黒字の構成分析!F$43,"▲", "-")), 2) &gt;= 0, ABS(ROUND(VALUE(SUBSTITUTE(連結実質赤字比率に係る赤字・黒字の構成分析!F$43,"▲", "-")), 2)), NA())</f>
        <v>0.03</v>
      </c>
      <c r="D27" s="157" t="e">
        <f>IF(ROUND(VALUE(SUBSTITUTE(連結実質赤字比率に係る赤字・黒字の構成分析!G$43,"▲", "-")), 2) &lt; 0, ABS(ROUND(VALUE(SUBSTITUTE(連結実質赤字比率に係る赤字・黒字の構成分析!G$43,"▲", "-")), 2)), NA())</f>
        <v>#N/A</v>
      </c>
      <c r="E27" s="157">
        <f>IF(ROUND(VALUE(SUBSTITUTE(連結実質赤字比率に係る赤字・黒字の構成分析!G$43,"▲", "-")), 2) &gt;= 0, ABS(ROUND(VALUE(SUBSTITUTE(連結実質赤字比率に係る赤字・黒字の構成分析!G$43,"▲", "-")), 2)), NA())</f>
        <v>0.03</v>
      </c>
      <c r="F27" s="157" t="e">
        <f>IF(ROUND(VALUE(SUBSTITUTE(連結実質赤字比率に係る赤字・黒字の構成分析!H$43,"▲", "-")), 2) &lt; 0, ABS(ROUND(VALUE(SUBSTITUTE(連結実質赤字比率に係る赤字・黒字の構成分析!H$43,"▲", "-")), 2)), NA())</f>
        <v>#N/A</v>
      </c>
      <c r="G27" s="157">
        <f>IF(ROUND(VALUE(SUBSTITUTE(連結実質赤字比率に係る赤字・黒字の構成分析!H$43,"▲", "-")), 2) &gt;= 0, ABS(ROUND(VALUE(SUBSTITUTE(連結実質赤字比率に係る赤字・黒字の構成分析!H$43,"▲", "-")), 2)), NA())</f>
        <v>0.02</v>
      </c>
      <c r="H27" s="157" t="e">
        <f>IF(ROUND(VALUE(SUBSTITUTE(連結実質赤字比率に係る赤字・黒字の構成分析!I$43,"▲", "-")), 2) &lt; 0, ABS(ROUND(VALUE(SUBSTITUTE(連結実質赤字比率に係る赤字・黒字の構成分析!I$43,"▲", "-")), 2)), NA())</f>
        <v>#N/A</v>
      </c>
      <c r="I27" s="157">
        <f>IF(ROUND(VALUE(SUBSTITUTE(連結実質赤字比率に係る赤字・黒字の構成分析!I$43,"▲", "-")), 2) &gt;= 0, ABS(ROUND(VALUE(SUBSTITUTE(連結実質赤字比率に係る赤字・黒字の構成分析!I$43,"▲", "-")), 2)), NA())</f>
        <v>0.2</v>
      </c>
      <c r="J27" s="157" t="e">
        <f>IF(ROUND(VALUE(SUBSTITUTE(連結実質赤字比率に係る赤字・黒字の構成分析!J$43,"▲", "-")), 2) &lt; 0, ABS(ROUND(VALUE(SUBSTITUTE(連結実質赤字比率に係る赤字・黒字の構成分析!J$43,"▲", "-")), 2)), NA())</f>
        <v>#VALUE!</v>
      </c>
      <c r="K27" s="157" t="e">
        <f>IF(ROUND(VALUE(SUBSTITUTE(連結実質赤字比率に係る赤字・黒字の構成分析!J$43,"▲", "-")), 2) &gt;= 0, ABS(ROUND(VALUE(SUBSTITUTE(連結実質赤字比率に係る赤字・黒字の構成分析!J$43,"▲", "-")), 2)), NA())</f>
        <v>#VALUE!</v>
      </c>
    </row>
    <row r="28" spans="1:11" x14ac:dyDescent="0.15">
      <c r="A28" s="157" t="str">
        <f>IF(連結実質赤字比率に係る赤字・黒字の構成分析!C$42="",NA(),連結実質赤字比率に係る赤字・黒字の構成分析!C$42)</f>
        <v>その他会計（赤字）</v>
      </c>
      <c r="B28" s="157" t="e">
        <f>IF(ROUND(VALUE(SUBSTITUTE(連結実質赤字比率に係る赤字・黒字の構成分析!F$42,"▲", "-")), 2) &lt; 0, ABS(ROUND(VALUE(SUBSTITUTE(連結実質赤字比率に係る赤字・黒字の構成分析!F$42,"▲", "-")), 2)), NA())</f>
        <v>#VALUE!</v>
      </c>
      <c r="C28" s="157" t="e">
        <f>IF(ROUND(VALUE(SUBSTITUTE(連結実質赤字比率に係る赤字・黒字の構成分析!F$42,"▲", "-")), 2) &gt;= 0, ABS(ROUND(VALUE(SUBSTITUTE(連結実質赤字比率に係る赤字・黒字の構成分析!F$42,"▲", "-")), 2)), NA())</f>
        <v>#VALUE!</v>
      </c>
      <c r="D28" s="157" t="e">
        <f>IF(ROUND(VALUE(SUBSTITUTE(連結実質赤字比率に係る赤字・黒字の構成分析!G$42,"▲", "-")), 2) &lt; 0, ABS(ROUND(VALUE(SUBSTITUTE(連結実質赤字比率に係る赤字・黒字の構成分析!G$42,"▲", "-")), 2)), NA())</f>
        <v>#VALUE!</v>
      </c>
      <c r="E28" s="157" t="e">
        <f>IF(ROUND(VALUE(SUBSTITUTE(連結実質赤字比率に係る赤字・黒字の構成分析!G$42,"▲", "-")), 2) &gt;= 0, ABS(ROUND(VALUE(SUBSTITUTE(連結実質赤字比率に係る赤字・黒字の構成分析!G$42,"▲", "-")), 2)), NA())</f>
        <v>#VALUE!</v>
      </c>
      <c r="F28" s="157" t="e">
        <f>IF(ROUND(VALUE(SUBSTITUTE(連結実質赤字比率に係る赤字・黒字の構成分析!H$42,"▲", "-")), 2) &lt; 0, ABS(ROUND(VALUE(SUBSTITUTE(連結実質赤字比率に係る赤字・黒字の構成分析!H$42,"▲", "-")), 2)), NA())</f>
        <v>#VALUE!</v>
      </c>
      <c r="G28" s="157" t="e">
        <f>IF(ROUND(VALUE(SUBSTITUTE(連結実質赤字比率に係る赤字・黒字の構成分析!H$42,"▲", "-")), 2) &gt;= 0, ABS(ROUND(VALUE(SUBSTITUTE(連結実質赤字比率に係る赤字・黒字の構成分析!H$42,"▲", "-")), 2)), NA())</f>
        <v>#VALUE!</v>
      </c>
      <c r="H28" s="157" t="e">
        <f>IF(ROUND(VALUE(SUBSTITUTE(連結実質赤字比率に係る赤字・黒字の構成分析!I$42,"▲", "-")), 2) &lt; 0, ABS(ROUND(VALUE(SUBSTITUTE(連結実質赤字比率に係る赤字・黒字の構成分析!I$42,"▲", "-")), 2)), NA())</f>
        <v>#VALUE!</v>
      </c>
      <c r="I28" s="157" t="e">
        <f>IF(ROUND(VALUE(SUBSTITUTE(連結実質赤字比率に係る赤字・黒字の構成分析!I$42,"▲", "-")), 2) &gt;= 0, ABS(ROUND(VALUE(SUBSTITUTE(連結実質赤字比率に係る赤字・黒字の構成分析!I$42,"▲", "-")), 2)), NA())</f>
        <v>#VALUE!</v>
      </c>
      <c r="J28" s="157" t="e">
        <f>IF(ROUND(VALUE(SUBSTITUTE(連結実質赤字比率に係る赤字・黒字の構成分析!J$42,"▲", "-")), 2) &lt; 0, ABS(ROUND(VALUE(SUBSTITUTE(連結実質赤字比率に係る赤字・黒字の構成分析!J$42,"▲", "-")), 2)), NA())</f>
        <v>#VALUE!</v>
      </c>
      <c r="K28" s="157" t="e">
        <f>IF(ROUND(VALUE(SUBSTITUTE(連結実質赤字比率に係る赤字・黒字の構成分析!J$42,"▲", "-")), 2) &gt;= 0, ABS(ROUND(VALUE(SUBSTITUTE(連結実質赤字比率に係る赤字・黒字の構成分析!J$42,"▲", "-")), 2)), NA())</f>
        <v>#VALUE!</v>
      </c>
    </row>
    <row r="29" spans="1:11" x14ac:dyDescent="0.15">
      <c r="A29" s="157" t="e">
        <f>IF(連結実質赤字比率に係る赤字・黒字の構成分析!C$41="",NA(),連結実質赤字比率に係る赤字・黒字の構成分析!C$41)</f>
        <v>#N/A</v>
      </c>
      <c r="B29" s="157" t="e">
        <f>IF(ROUND(VALUE(SUBSTITUTE(連結実質赤字比率に係る赤字・黒字の構成分析!F$41,"▲", "-")), 2) &lt; 0, ABS(ROUND(VALUE(SUBSTITUTE(連結実質赤字比率に係る赤字・黒字の構成分析!F$41,"▲", "-")), 2)), NA())</f>
        <v>#VALUE!</v>
      </c>
      <c r="C29" s="157" t="e">
        <f>IF(ROUND(VALUE(SUBSTITUTE(連結実質赤字比率に係る赤字・黒字の構成分析!F$41,"▲", "-")), 2) &gt;= 0, ABS(ROUND(VALUE(SUBSTITUTE(連結実質赤字比率に係る赤字・黒字の構成分析!F$41,"▲", "-")), 2)), NA())</f>
        <v>#VALUE!</v>
      </c>
      <c r="D29" s="157" t="e">
        <f>IF(ROUND(VALUE(SUBSTITUTE(連結実質赤字比率に係る赤字・黒字の構成分析!G$41,"▲", "-")), 2) &lt; 0, ABS(ROUND(VALUE(SUBSTITUTE(連結実質赤字比率に係る赤字・黒字の構成分析!G$41,"▲", "-")), 2)), NA())</f>
        <v>#VALUE!</v>
      </c>
      <c r="E29" s="157" t="e">
        <f>IF(ROUND(VALUE(SUBSTITUTE(連結実質赤字比率に係る赤字・黒字の構成分析!G$41,"▲", "-")), 2) &gt;= 0, ABS(ROUND(VALUE(SUBSTITUTE(連結実質赤字比率に係る赤字・黒字の構成分析!G$41,"▲", "-")), 2)), NA())</f>
        <v>#VALUE!</v>
      </c>
      <c r="F29" s="157" t="e">
        <f>IF(ROUND(VALUE(SUBSTITUTE(連結実質赤字比率に係る赤字・黒字の構成分析!H$41,"▲", "-")), 2) &lt; 0, ABS(ROUND(VALUE(SUBSTITUTE(連結実質赤字比率に係る赤字・黒字の構成分析!H$41,"▲", "-")), 2)), NA())</f>
        <v>#VALUE!</v>
      </c>
      <c r="G29" s="157" t="e">
        <f>IF(ROUND(VALUE(SUBSTITUTE(連結実質赤字比率に係る赤字・黒字の構成分析!H$41,"▲", "-")), 2) &gt;= 0, ABS(ROUND(VALUE(SUBSTITUTE(連結実質赤字比率に係る赤字・黒字の構成分析!H$41,"▲", "-")), 2)), NA())</f>
        <v>#VALUE!</v>
      </c>
      <c r="H29" s="157" t="e">
        <f>IF(ROUND(VALUE(SUBSTITUTE(連結実質赤字比率に係る赤字・黒字の構成分析!I$41,"▲", "-")), 2) &lt; 0, ABS(ROUND(VALUE(SUBSTITUTE(連結実質赤字比率に係る赤字・黒字の構成分析!I$41,"▲", "-")), 2)), NA())</f>
        <v>#VALUE!</v>
      </c>
      <c r="I29" s="157" t="e">
        <f>IF(ROUND(VALUE(SUBSTITUTE(連結実質赤字比率に係る赤字・黒字の構成分析!I$41,"▲", "-")), 2) &gt;= 0, ABS(ROUND(VALUE(SUBSTITUTE(連結実質赤字比率に係る赤字・黒字の構成分析!I$41,"▲", "-")), 2)), NA())</f>
        <v>#VALUE!</v>
      </c>
      <c r="J29" s="157" t="e">
        <f>IF(ROUND(VALUE(SUBSTITUTE(連結実質赤字比率に係る赤字・黒字の構成分析!J$41,"▲", "-")), 2) &lt; 0, ABS(ROUND(VALUE(SUBSTITUTE(連結実質赤字比率に係る赤字・黒字の構成分析!J$41,"▲", "-")), 2)), NA())</f>
        <v>#VALUE!</v>
      </c>
      <c r="K29" s="157" t="e">
        <f>IF(ROUND(VALUE(SUBSTITUTE(連結実質赤字比率に係る赤字・黒字の構成分析!J$41,"▲", "-")), 2) &gt;= 0, ABS(ROUND(VALUE(SUBSTITUTE(連結実質赤字比率に係る赤字・黒字の構成分析!J$41,"▲", "-")), 2)), NA())</f>
        <v>#VALUE!</v>
      </c>
    </row>
    <row r="30" spans="1:11" x14ac:dyDescent="0.15">
      <c r="A30" s="157" t="e">
        <f>IF(連結実質赤字比率に係る赤字・黒字の構成分析!C$40="",NA(),連結実質赤字比率に係る赤字・黒字の構成分析!C$40)</f>
        <v>#N/A</v>
      </c>
      <c r="B30" s="157" t="e">
        <f>IF(ROUND(VALUE(SUBSTITUTE(連結実質赤字比率に係る赤字・黒字の構成分析!F$40,"▲", "-")), 2) &lt; 0, ABS(ROUND(VALUE(SUBSTITUTE(連結実質赤字比率に係る赤字・黒字の構成分析!F$40,"▲", "-")), 2)), NA())</f>
        <v>#VALUE!</v>
      </c>
      <c r="C30" s="157" t="e">
        <f>IF(ROUND(VALUE(SUBSTITUTE(連結実質赤字比率に係る赤字・黒字の構成分析!F$40,"▲", "-")), 2) &gt;= 0, ABS(ROUND(VALUE(SUBSTITUTE(連結実質赤字比率に係る赤字・黒字の構成分析!F$40,"▲", "-")), 2)), NA())</f>
        <v>#VALUE!</v>
      </c>
      <c r="D30" s="157" t="e">
        <f>IF(ROUND(VALUE(SUBSTITUTE(連結実質赤字比率に係る赤字・黒字の構成分析!G$40,"▲", "-")), 2) &lt; 0, ABS(ROUND(VALUE(SUBSTITUTE(連結実質赤字比率に係る赤字・黒字の構成分析!G$40,"▲", "-")), 2)), NA())</f>
        <v>#VALUE!</v>
      </c>
      <c r="E30" s="157" t="e">
        <f>IF(ROUND(VALUE(SUBSTITUTE(連結実質赤字比率に係る赤字・黒字の構成分析!G$40,"▲", "-")), 2) &gt;= 0, ABS(ROUND(VALUE(SUBSTITUTE(連結実質赤字比率に係る赤字・黒字の構成分析!G$40,"▲", "-")), 2)), NA())</f>
        <v>#VALUE!</v>
      </c>
      <c r="F30" s="157" t="e">
        <f>IF(ROUND(VALUE(SUBSTITUTE(連結実質赤字比率に係る赤字・黒字の構成分析!H$40,"▲", "-")), 2) &lt; 0, ABS(ROUND(VALUE(SUBSTITUTE(連結実質赤字比率に係る赤字・黒字の構成分析!H$40,"▲", "-")), 2)), NA())</f>
        <v>#VALUE!</v>
      </c>
      <c r="G30" s="157" t="e">
        <f>IF(ROUND(VALUE(SUBSTITUTE(連結実質赤字比率に係る赤字・黒字の構成分析!H$40,"▲", "-")), 2) &gt;= 0, ABS(ROUND(VALUE(SUBSTITUTE(連結実質赤字比率に係る赤字・黒字の構成分析!H$40,"▲", "-")), 2)), NA())</f>
        <v>#VALUE!</v>
      </c>
      <c r="H30" s="157" t="e">
        <f>IF(ROUND(VALUE(SUBSTITUTE(連結実質赤字比率に係る赤字・黒字の構成分析!I$40,"▲", "-")), 2) &lt; 0, ABS(ROUND(VALUE(SUBSTITUTE(連結実質赤字比率に係る赤字・黒字の構成分析!I$40,"▲", "-")), 2)), NA())</f>
        <v>#VALUE!</v>
      </c>
      <c r="I30" s="157" t="e">
        <f>IF(ROUND(VALUE(SUBSTITUTE(連結実質赤字比率に係る赤字・黒字の構成分析!I$40,"▲", "-")), 2) &gt;= 0, ABS(ROUND(VALUE(SUBSTITUTE(連結実質赤字比率に係る赤字・黒字の構成分析!I$40,"▲", "-")), 2)), NA())</f>
        <v>#VALUE!</v>
      </c>
      <c r="J30" s="157" t="e">
        <f>IF(ROUND(VALUE(SUBSTITUTE(連結実質赤字比率に係る赤字・黒字の構成分析!J$40,"▲", "-")), 2) &lt; 0, ABS(ROUND(VALUE(SUBSTITUTE(連結実質赤字比率に係る赤字・黒字の構成分析!J$40,"▲", "-")), 2)), NA())</f>
        <v>#VALUE!</v>
      </c>
      <c r="K30" s="157" t="e">
        <f>IF(ROUND(VALUE(SUBSTITUTE(連結実質赤字比率に係る赤字・黒字の構成分析!J$40,"▲", "-")), 2) &gt;= 0, ABS(ROUND(VALUE(SUBSTITUTE(連結実質赤字比率に係る赤字・黒字の構成分析!J$40,"▲", "-")), 2)), NA())</f>
        <v>#VALUE!</v>
      </c>
    </row>
    <row r="31" spans="1:11" x14ac:dyDescent="0.15">
      <c r="A31" s="157" t="str">
        <f>IF(連結実質赤字比率に係る赤字・黒字の構成分析!C$39="",NA(),連結実質赤字比率に係る赤字・黒字の構成分析!C$39)</f>
        <v>後期高齢者医療特別会計</v>
      </c>
      <c r="B31" s="157" t="e">
        <f>IF(ROUND(VALUE(SUBSTITUTE(連結実質赤字比率に係る赤字・黒字の構成分析!F$39,"▲", "-")), 2) &lt; 0, ABS(ROUND(VALUE(SUBSTITUTE(連結実質赤字比率に係る赤字・黒字の構成分析!F$39,"▲", "-")), 2)), NA())</f>
        <v>#N/A</v>
      </c>
      <c r="C31" s="157">
        <f>IF(ROUND(VALUE(SUBSTITUTE(連結実質赤字比率に係る赤字・黒字の構成分析!F$39,"▲", "-")), 2) &gt;= 0, ABS(ROUND(VALUE(SUBSTITUTE(連結実質赤字比率に係る赤字・黒字の構成分析!F$39,"▲", "-")), 2)), NA())</f>
        <v>0</v>
      </c>
      <c r="D31" s="157" t="e">
        <f>IF(ROUND(VALUE(SUBSTITUTE(連結実質赤字比率に係る赤字・黒字の構成分析!G$39,"▲", "-")), 2) &lt; 0, ABS(ROUND(VALUE(SUBSTITUTE(連結実質赤字比率に係る赤字・黒字の構成分析!G$39,"▲", "-")), 2)), NA())</f>
        <v>#N/A</v>
      </c>
      <c r="E31" s="157">
        <f>IF(ROUND(VALUE(SUBSTITUTE(連結実質赤字比率に係る赤字・黒字の構成分析!G$39,"▲", "-")), 2) &gt;= 0, ABS(ROUND(VALUE(SUBSTITUTE(連結実質赤字比率に係る赤字・黒字の構成分析!G$39,"▲", "-")), 2)), NA())</f>
        <v>0</v>
      </c>
      <c r="F31" s="157" t="e">
        <f>IF(ROUND(VALUE(SUBSTITUTE(連結実質赤字比率に係る赤字・黒字の構成分析!H$39,"▲", "-")), 2) &lt; 0, ABS(ROUND(VALUE(SUBSTITUTE(連結実質赤字比率に係る赤字・黒字の構成分析!H$39,"▲", "-")), 2)), NA())</f>
        <v>#N/A</v>
      </c>
      <c r="G31" s="157">
        <f>IF(ROUND(VALUE(SUBSTITUTE(連結実質赤字比率に係る赤字・黒字の構成分析!H$39,"▲", "-")), 2) &gt;= 0, ABS(ROUND(VALUE(SUBSTITUTE(連結実質赤字比率に係る赤字・黒字の構成分析!H$39,"▲", "-")), 2)), NA())</f>
        <v>0</v>
      </c>
      <c r="H31" s="157" t="e">
        <f>IF(ROUND(VALUE(SUBSTITUTE(連結実質赤字比率に係る赤字・黒字の構成分析!I$39,"▲", "-")), 2) &lt; 0, ABS(ROUND(VALUE(SUBSTITUTE(連結実質赤字比率に係る赤字・黒字の構成分析!I$39,"▲", "-")), 2)), NA())</f>
        <v>#N/A</v>
      </c>
      <c r="I31" s="157">
        <f>IF(ROUND(VALUE(SUBSTITUTE(連結実質赤字比率に係る赤字・黒字の構成分析!I$39,"▲", "-")), 2) &gt;= 0, ABS(ROUND(VALUE(SUBSTITUTE(連結実質赤字比率に係る赤字・黒字の構成分析!I$39,"▲", "-")), 2)), NA())</f>
        <v>0</v>
      </c>
      <c r="J31" s="157" t="e">
        <f>IF(ROUND(VALUE(SUBSTITUTE(連結実質赤字比率に係る赤字・黒字の構成分析!J$39,"▲", "-")), 2) &lt; 0, ABS(ROUND(VALUE(SUBSTITUTE(連結実質赤字比率に係る赤字・黒字の構成分析!J$39,"▲", "-")), 2)), NA())</f>
        <v>#N/A</v>
      </c>
      <c r="K31" s="157">
        <f>IF(ROUND(VALUE(SUBSTITUTE(連結実質赤字比率に係る赤字・黒字の構成分析!J$39,"▲", "-")), 2) &gt;= 0, ABS(ROUND(VALUE(SUBSTITUTE(連結実質赤字比率に係る赤字・黒字の構成分析!J$39,"▲", "-")), 2)), NA())</f>
        <v>0</v>
      </c>
    </row>
    <row r="32" spans="1:11" x14ac:dyDescent="0.15">
      <c r="A32" s="157" t="str">
        <f>IF(連結実質赤字比率に係る赤字・黒字の構成分析!C$38="",NA(),連結実質赤字比率に係る赤字・黒字の構成分析!C$38)</f>
        <v>介護保険特別会計</v>
      </c>
      <c r="B32" s="157" t="e">
        <f>IF(ROUND(VALUE(SUBSTITUTE(連結実質赤字比率に係る赤字・黒字の構成分析!F$38,"▲", "-")), 2) &lt; 0, ABS(ROUND(VALUE(SUBSTITUTE(連結実質赤字比率に係る赤字・黒字の構成分析!F$38,"▲", "-")), 2)), NA())</f>
        <v>#N/A</v>
      </c>
      <c r="C32" s="157">
        <f>IF(ROUND(VALUE(SUBSTITUTE(連結実質赤字比率に係る赤字・黒字の構成分析!F$38,"▲", "-")), 2) &gt;= 0, ABS(ROUND(VALUE(SUBSTITUTE(連結実質赤字比率に係る赤字・黒字の構成分析!F$38,"▲", "-")), 2)), NA())</f>
        <v>0.31</v>
      </c>
      <c r="D32" s="157" t="e">
        <f>IF(ROUND(VALUE(SUBSTITUTE(連結実質赤字比率に係る赤字・黒字の構成分析!G$38,"▲", "-")), 2) &lt; 0, ABS(ROUND(VALUE(SUBSTITUTE(連結実質赤字比率に係る赤字・黒字の構成分析!G$38,"▲", "-")), 2)), NA())</f>
        <v>#N/A</v>
      </c>
      <c r="E32" s="157">
        <f>IF(ROUND(VALUE(SUBSTITUTE(連結実質赤字比率に係る赤字・黒字の構成分析!G$38,"▲", "-")), 2) &gt;= 0, ABS(ROUND(VALUE(SUBSTITUTE(連結実質赤字比率に係る赤字・黒字の構成分析!G$38,"▲", "-")), 2)), NA())</f>
        <v>0.4</v>
      </c>
      <c r="F32" s="157" t="e">
        <f>IF(ROUND(VALUE(SUBSTITUTE(連結実質赤字比率に係る赤字・黒字の構成分析!H$38,"▲", "-")), 2) &lt; 0, ABS(ROUND(VALUE(SUBSTITUTE(連結実質赤字比率に係る赤字・黒字の構成分析!H$38,"▲", "-")), 2)), NA())</f>
        <v>#N/A</v>
      </c>
      <c r="G32" s="157">
        <f>IF(ROUND(VALUE(SUBSTITUTE(連結実質赤字比率に係る赤字・黒字の構成分析!H$38,"▲", "-")), 2) &gt;= 0, ABS(ROUND(VALUE(SUBSTITUTE(連結実質赤字比率に係る赤字・黒字の構成分析!H$38,"▲", "-")), 2)), NA())</f>
        <v>0.76</v>
      </c>
      <c r="H32" s="157" t="e">
        <f>IF(ROUND(VALUE(SUBSTITUTE(連結実質赤字比率に係る赤字・黒字の構成分析!I$38,"▲", "-")), 2) &lt; 0, ABS(ROUND(VALUE(SUBSTITUTE(連結実質赤字比率に係る赤字・黒字の構成分析!I$38,"▲", "-")), 2)), NA())</f>
        <v>#N/A</v>
      </c>
      <c r="I32" s="157">
        <f>IF(ROUND(VALUE(SUBSTITUTE(連結実質赤字比率に係る赤字・黒字の構成分析!I$38,"▲", "-")), 2) &gt;= 0, ABS(ROUND(VALUE(SUBSTITUTE(連結実質赤字比率に係る赤字・黒字の構成分析!I$38,"▲", "-")), 2)), NA())</f>
        <v>0.52</v>
      </c>
      <c r="J32" s="157" t="e">
        <f>IF(ROUND(VALUE(SUBSTITUTE(連結実質赤字比率に係る赤字・黒字の構成分析!J$38,"▲", "-")), 2) &lt; 0, ABS(ROUND(VALUE(SUBSTITUTE(連結実質赤字比率に係る赤字・黒字の構成分析!J$38,"▲", "-")), 2)), NA())</f>
        <v>#N/A</v>
      </c>
      <c r="K32" s="157">
        <f>IF(ROUND(VALUE(SUBSTITUTE(連結実質赤字比率に係る赤字・黒字の構成分析!J$38,"▲", "-")), 2) &gt;= 0, ABS(ROUND(VALUE(SUBSTITUTE(連結実質赤字比率に係る赤字・黒字の構成分析!J$38,"▲", "-")), 2)), NA())</f>
        <v>0</v>
      </c>
    </row>
    <row r="33" spans="1:16" x14ac:dyDescent="0.15">
      <c r="A33" s="157" t="str">
        <f>IF(連結実質赤字比率に係る赤字・黒字の構成分析!C$37="",NA(),連結実質赤字比率に係る赤字・黒字の構成分析!C$37)</f>
        <v>国民健康保険事業特別会計</v>
      </c>
      <c r="B33" s="157" t="e">
        <f>IF(ROUND(VALUE(SUBSTITUTE(連結実質赤字比率に係る赤字・黒字の構成分析!F$37,"▲", "-")), 2) &lt; 0, ABS(ROUND(VALUE(SUBSTITUTE(連結実質赤字比率に係る赤字・黒字の構成分析!F$37,"▲", "-")), 2)), NA())</f>
        <v>#N/A</v>
      </c>
      <c r="C33" s="157">
        <f>IF(ROUND(VALUE(SUBSTITUTE(連結実質赤字比率に係る赤字・黒字の構成分析!F$37,"▲", "-")), 2) &gt;= 0, ABS(ROUND(VALUE(SUBSTITUTE(連結実質赤字比率に係る赤字・黒字の構成分析!F$37,"▲", "-")), 2)), NA())</f>
        <v>3.3</v>
      </c>
      <c r="D33" s="157" t="e">
        <f>IF(ROUND(VALUE(SUBSTITUTE(連結実質赤字比率に係る赤字・黒字の構成分析!G$37,"▲", "-")), 2) &lt; 0, ABS(ROUND(VALUE(SUBSTITUTE(連結実質赤字比率に係る赤字・黒字の構成分析!G$37,"▲", "-")), 2)), NA())</f>
        <v>#N/A</v>
      </c>
      <c r="E33" s="157">
        <f>IF(ROUND(VALUE(SUBSTITUTE(連結実質赤字比率に係る赤字・黒字の構成分析!G$37,"▲", "-")), 2) &gt;= 0, ABS(ROUND(VALUE(SUBSTITUTE(連結実質赤字比率に係る赤字・黒字の構成分析!G$37,"▲", "-")), 2)), NA())</f>
        <v>0.39</v>
      </c>
      <c r="F33" s="157" t="e">
        <f>IF(ROUND(VALUE(SUBSTITUTE(連結実質赤字比率に係る赤字・黒字の構成分析!H$37,"▲", "-")), 2) &lt; 0, ABS(ROUND(VALUE(SUBSTITUTE(連結実質赤字比率に係る赤字・黒字の構成分析!H$37,"▲", "-")), 2)), NA())</f>
        <v>#N/A</v>
      </c>
      <c r="G33" s="157">
        <f>IF(ROUND(VALUE(SUBSTITUTE(連結実質赤字比率に係る赤字・黒字の構成分析!H$37,"▲", "-")), 2) &gt;= 0, ABS(ROUND(VALUE(SUBSTITUTE(連結実質赤字比率に係る赤字・黒字の構成分析!H$37,"▲", "-")), 2)), NA())</f>
        <v>0.53</v>
      </c>
      <c r="H33" s="157" t="e">
        <f>IF(ROUND(VALUE(SUBSTITUTE(連結実質赤字比率に係る赤字・黒字の構成分析!I$37,"▲", "-")), 2) &lt; 0, ABS(ROUND(VALUE(SUBSTITUTE(連結実質赤字比率に係る赤字・黒字の構成分析!I$37,"▲", "-")), 2)), NA())</f>
        <v>#N/A</v>
      </c>
      <c r="I33" s="157">
        <f>IF(ROUND(VALUE(SUBSTITUTE(連結実質赤字比率に係る赤字・黒字の構成分析!I$37,"▲", "-")), 2) &gt;= 0, ABS(ROUND(VALUE(SUBSTITUTE(連結実質赤字比率に係る赤字・黒字の構成分析!I$37,"▲", "-")), 2)), NA())</f>
        <v>0.48</v>
      </c>
      <c r="J33" s="157" t="e">
        <f>IF(ROUND(VALUE(SUBSTITUTE(連結実質赤字比率に係る赤字・黒字の構成分析!J$37,"▲", "-")), 2) &lt; 0, ABS(ROUND(VALUE(SUBSTITUTE(連結実質赤字比率に係る赤字・黒字の構成分析!J$37,"▲", "-")), 2)), NA())</f>
        <v>#N/A</v>
      </c>
      <c r="K33" s="157">
        <f>IF(ROUND(VALUE(SUBSTITUTE(連結実質赤字比率に係る赤字・黒字の構成分析!J$37,"▲", "-")), 2) &gt;= 0, ABS(ROUND(VALUE(SUBSTITUTE(連結実質赤字比率に係る赤字・黒字の構成分析!J$37,"▲", "-")), 2)), NA())</f>
        <v>0.55000000000000004</v>
      </c>
    </row>
    <row r="34" spans="1:16" x14ac:dyDescent="0.15">
      <c r="A34" s="157" t="str">
        <f>IF(連結実質赤字比率に係る赤字・黒字の構成分析!C$36="",NA(),連結実質赤字比率に係る赤字・黒字の構成分析!C$36)</f>
        <v>下水道事業会計</v>
      </c>
      <c r="B34" s="157" t="e">
        <f>IF(ROUND(VALUE(SUBSTITUTE(連結実質赤字比率に係る赤字・黒字の構成分析!F$36,"▲", "-")), 2) &lt; 0, ABS(ROUND(VALUE(SUBSTITUTE(連結実質赤字比率に係る赤字・黒字の構成分析!F$36,"▲", "-")), 2)), NA())</f>
        <v>#VALUE!</v>
      </c>
      <c r="C34" s="157" t="e">
        <f>IF(ROUND(VALUE(SUBSTITUTE(連結実質赤字比率に係る赤字・黒字の構成分析!F$36,"▲", "-")), 2) &gt;= 0, ABS(ROUND(VALUE(SUBSTITUTE(連結実質赤字比率に係る赤字・黒字の構成分析!F$36,"▲", "-")), 2)), NA())</f>
        <v>#VALUE!</v>
      </c>
      <c r="D34" s="157" t="e">
        <f>IF(ROUND(VALUE(SUBSTITUTE(連結実質赤字比率に係る赤字・黒字の構成分析!G$36,"▲", "-")), 2) &lt; 0, ABS(ROUND(VALUE(SUBSTITUTE(連結実質赤字比率に係る赤字・黒字の構成分析!G$36,"▲", "-")), 2)), NA())</f>
        <v>#VALUE!</v>
      </c>
      <c r="E34" s="157" t="e">
        <f>IF(ROUND(VALUE(SUBSTITUTE(連結実質赤字比率に係る赤字・黒字の構成分析!G$36,"▲", "-")), 2) &gt;= 0, ABS(ROUND(VALUE(SUBSTITUTE(連結実質赤字比率に係る赤字・黒字の構成分析!G$36,"▲", "-")), 2)), NA())</f>
        <v>#VALUE!</v>
      </c>
      <c r="F34" s="157" t="e">
        <f>IF(ROUND(VALUE(SUBSTITUTE(連結実質赤字比率に係る赤字・黒字の構成分析!H$36,"▲", "-")), 2) &lt; 0, ABS(ROUND(VALUE(SUBSTITUTE(連結実質赤字比率に係る赤字・黒字の構成分析!H$36,"▲", "-")), 2)), NA())</f>
        <v>#VALUE!</v>
      </c>
      <c r="G34" s="157" t="e">
        <f>IF(ROUND(VALUE(SUBSTITUTE(連結実質赤字比率に係る赤字・黒字の構成分析!H$36,"▲", "-")), 2) &gt;= 0, ABS(ROUND(VALUE(SUBSTITUTE(連結実質赤字比率に係る赤字・黒字の構成分析!H$36,"▲", "-")), 2)), NA())</f>
        <v>#VALUE!</v>
      </c>
      <c r="H34" s="157" t="e">
        <f>IF(ROUND(VALUE(SUBSTITUTE(連結実質赤字比率に係る赤字・黒字の構成分析!I$36,"▲", "-")), 2) &lt; 0, ABS(ROUND(VALUE(SUBSTITUTE(連結実質赤字比率に係る赤字・黒字の構成分析!I$36,"▲", "-")), 2)), NA())</f>
        <v>#VALUE!</v>
      </c>
      <c r="I34" s="157" t="e">
        <f>IF(ROUND(VALUE(SUBSTITUTE(連結実質赤字比率に係る赤字・黒字の構成分析!I$36,"▲", "-")), 2) &gt;= 0, ABS(ROUND(VALUE(SUBSTITUTE(連結実質赤字比率に係る赤字・黒字の構成分析!I$36,"▲", "-")), 2)), NA())</f>
        <v>#VALUE!</v>
      </c>
      <c r="J34" s="157" t="e">
        <f>IF(ROUND(VALUE(SUBSTITUTE(連結実質赤字比率に係る赤字・黒字の構成分析!J$36,"▲", "-")), 2) &lt; 0, ABS(ROUND(VALUE(SUBSTITUTE(連結実質赤字比率に係る赤字・黒字の構成分析!J$36,"▲", "-")), 2)), NA())</f>
        <v>#N/A</v>
      </c>
      <c r="K34" s="157">
        <f>IF(ROUND(VALUE(SUBSTITUTE(連結実質赤字比率に係る赤字・黒字の構成分析!J$36,"▲", "-")), 2) &gt;= 0, ABS(ROUND(VALUE(SUBSTITUTE(連結実質赤字比率に係る赤字・黒字の構成分析!J$36,"▲", "-")), 2)), NA())</f>
        <v>0.69</v>
      </c>
    </row>
    <row r="35" spans="1:16" x14ac:dyDescent="0.15">
      <c r="A35" s="157" t="str">
        <f>IF(連結実質赤字比率に係る赤字・黒字の構成分析!C$35="",NA(),連結実質赤字比率に係る赤字・黒字の構成分析!C$35)</f>
        <v>一般会計</v>
      </c>
      <c r="B35" s="157" t="e">
        <f>IF(ROUND(VALUE(SUBSTITUTE(連結実質赤字比率に係る赤字・黒字の構成分析!F$35,"▲", "-")), 2) &lt; 0, ABS(ROUND(VALUE(SUBSTITUTE(連結実質赤字比率に係る赤字・黒字の構成分析!F$35,"▲", "-")), 2)), NA())</f>
        <v>#N/A</v>
      </c>
      <c r="C35" s="157">
        <f>IF(ROUND(VALUE(SUBSTITUTE(連結実質赤字比率に係る赤字・黒字の構成分析!F$35,"▲", "-")), 2) &gt;= 0, ABS(ROUND(VALUE(SUBSTITUTE(連結実質赤字比率に係る赤字・黒字の構成分析!F$35,"▲", "-")), 2)), NA())</f>
        <v>1.41</v>
      </c>
      <c r="D35" s="157" t="e">
        <f>IF(ROUND(VALUE(SUBSTITUTE(連結実質赤字比率に係る赤字・黒字の構成分析!G$35,"▲", "-")), 2) &lt; 0, ABS(ROUND(VALUE(SUBSTITUTE(連結実質赤字比率に係る赤字・黒字の構成分析!G$35,"▲", "-")), 2)), NA())</f>
        <v>#N/A</v>
      </c>
      <c r="E35" s="157">
        <f>IF(ROUND(VALUE(SUBSTITUTE(連結実質赤字比率に係る赤字・黒字の構成分析!G$35,"▲", "-")), 2) &gt;= 0, ABS(ROUND(VALUE(SUBSTITUTE(連結実質赤字比率に係る赤字・黒字の構成分析!G$35,"▲", "-")), 2)), NA())</f>
        <v>1.71</v>
      </c>
      <c r="F35" s="157" t="e">
        <f>IF(ROUND(VALUE(SUBSTITUTE(連結実質赤字比率に係る赤字・黒字の構成分析!H$35,"▲", "-")), 2) &lt; 0, ABS(ROUND(VALUE(SUBSTITUTE(連結実質赤字比率に係る赤字・黒字の構成分析!H$35,"▲", "-")), 2)), NA())</f>
        <v>#N/A</v>
      </c>
      <c r="G35" s="157">
        <f>IF(ROUND(VALUE(SUBSTITUTE(連結実質赤字比率に係る赤字・黒字の構成分析!H$35,"▲", "-")), 2) &gt;= 0, ABS(ROUND(VALUE(SUBSTITUTE(連結実質赤字比率に係る赤字・黒字の構成分析!H$35,"▲", "-")), 2)), NA())</f>
        <v>2.5</v>
      </c>
      <c r="H35" s="157" t="e">
        <f>IF(ROUND(VALUE(SUBSTITUTE(連結実質赤字比率に係る赤字・黒字の構成分析!I$35,"▲", "-")), 2) &lt; 0, ABS(ROUND(VALUE(SUBSTITUTE(連結実質赤字比率に係る赤字・黒字の構成分析!I$35,"▲", "-")), 2)), NA())</f>
        <v>#N/A</v>
      </c>
      <c r="I35" s="157">
        <f>IF(ROUND(VALUE(SUBSTITUTE(連結実質赤字比率に係る赤字・黒字の構成分析!I$35,"▲", "-")), 2) &gt;= 0, ABS(ROUND(VALUE(SUBSTITUTE(連結実質赤字比率に係る赤字・黒字の構成分析!I$35,"▲", "-")), 2)), NA())</f>
        <v>1.71</v>
      </c>
      <c r="J35" s="157" t="e">
        <f>IF(ROUND(VALUE(SUBSTITUTE(連結実質赤字比率に係る赤字・黒字の構成分析!J$35,"▲", "-")), 2) &lt; 0, ABS(ROUND(VALUE(SUBSTITUTE(連結実質赤字比率に係る赤字・黒字の構成分析!J$35,"▲", "-")), 2)), NA())</f>
        <v>#N/A</v>
      </c>
      <c r="K35" s="157">
        <f>IF(ROUND(VALUE(SUBSTITUTE(連結実質赤字比率に係る赤字・黒字の構成分析!J$35,"▲", "-")), 2) &gt;= 0, ABS(ROUND(VALUE(SUBSTITUTE(連結実質赤字比率に係る赤字・黒字の構成分析!J$35,"▲", "-")), 2)), NA())</f>
        <v>2.04</v>
      </c>
    </row>
    <row r="36" spans="1:16" x14ac:dyDescent="0.15">
      <c r="A36" s="157" t="str">
        <f>IF(連結実質赤字比率に係る赤字・黒字の構成分析!C$34="",NA(),連結実質赤字比率に係る赤字・黒字の構成分析!C$34)</f>
        <v>水道事業会計</v>
      </c>
      <c r="B36" s="157" t="e">
        <f>IF(ROUND(VALUE(SUBSTITUTE(連結実質赤字比率に係る赤字・黒字の構成分析!F$34,"▲", "-")), 2) &lt; 0, ABS(ROUND(VALUE(SUBSTITUTE(連結実質赤字比率に係る赤字・黒字の構成分析!F$34,"▲", "-")), 2)), NA())</f>
        <v>#N/A</v>
      </c>
      <c r="C36" s="157">
        <f>IF(ROUND(VALUE(SUBSTITUTE(連結実質赤字比率に係る赤字・黒字の構成分析!F$34,"▲", "-")), 2) &gt;= 0, ABS(ROUND(VALUE(SUBSTITUTE(連結実質赤字比率に係る赤字・黒字の構成分析!F$34,"▲", "-")), 2)), NA())</f>
        <v>4.01</v>
      </c>
      <c r="D36" s="157" t="e">
        <f>IF(ROUND(VALUE(SUBSTITUTE(連結実質赤字比率に係る赤字・黒字の構成分析!G$34,"▲", "-")), 2) &lt; 0, ABS(ROUND(VALUE(SUBSTITUTE(連結実質赤字比率に係る赤字・黒字の構成分析!G$34,"▲", "-")), 2)), NA())</f>
        <v>#N/A</v>
      </c>
      <c r="E36" s="157">
        <f>IF(ROUND(VALUE(SUBSTITUTE(連結実質赤字比率に係る赤字・黒字の構成分析!G$34,"▲", "-")), 2) &gt;= 0, ABS(ROUND(VALUE(SUBSTITUTE(連結実質赤字比率に係る赤字・黒字の構成分析!G$34,"▲", "-")), 2)), NA())</f>
        <v>4.33</v>
      </c>
      <c r="F36" s="157" t="e">
        <f>IF(ROUND(VALUE(SUBSTITUTE(連結実質赤字比率に係る赤字・黒字の構成分析!H$34,"▲", "-")), 2) &lt; 0, ABS(ROUND(VALUE(SUBSTITUTE(連結実質赤字比率に係る赤字・黒字の構成分析!H$34,"▲", "-")), 2)), NA())</f>
        <v>#N/A</v>
      </c>
      <c r="G36" s="157">
        <f>IF(ROUND(VALUE(SUBSTITUTE(連結実質赤字比率に係る赤字・黒字の構成分析!H$34,"▲", "-")), 2) &gt;= 0, ABS(ROUND(VALUE(SUBSTITUTE(連結実質赤字比率に係る赤字・黒字の構成分析!H$34,"▲", "-")), 2)), NA())</f>
        <v>5.52</v>
      </c>
      <c r="H36" s="157" t="e">
        <f>IF(ROUND(VALUE(SUBSTITUTE(連結実質赤字比率に係る赤字・黒字の構成分析!I$34,"▲", "-")), 2) &lt; 0, ABS(ROUND(VALUE(SUBSTITUTE(連結実質赤字比率に係る赤字・黒字の構成分析!I$34,"▲", "-")), 2)), NA())</f>
        <v>#N/A</v>
      </c>
      <c r="I36" s="157">
        <f>IF(ROUND(VALUE(SUBSTITUTE(連結実質赤字比率に係る赤字・黒字の構成分析!I$34,"▲", "-")), 2) &gt;= 0, ABS(ROUND(VALUE(SUBSTITUTE(連結実質赤字比率に係る赤字・黒字の構成分析!I$34,"▲", "-")), 2)), NA())</f>
        <v>6.8</v>
      </c>
      <c r="J36" s="157" t="e">
        <f>IF(ROUND(VALUE(SUBSTITUTE(連結実質赤字比率に係る赤字・黒字の構成分析!J$34,"▲", "-")), 2) &lt; 0, ABS(ROUND(VALUE(SUBSTITUTE(連結実質赤字比率に係る赤字・黒字の構成分析!J$34,"▲", "-")), 2)), NA())</f>
        <v>#N/A</v>
      </c>
      <c r="K36" s="157">
        <f>IF(ROUND(VALUE(SUBSTITUTE(連結実質赤字比率に係る赤字・黒字の構成分析!J$34,"▲", "-")), 2) &gt;= 0, ABS(ROUND(VALUE(SUBSTITUTE(連結実質赤字比率に係る赤字・黒字の構成分析!J$34,"▲", "-")), 2)), NA())</f>
        <v>4.3499999999999996</v>
      </c>
    </row>
    <row r="39" spans="1:16" x14ac:dyDescent="0.15">
      <c r="A39" s="130" t="s">
        <v>58</v>
      </c>
    </row>
    <row r="40" spans="1:16" x14ac:dyDescent="0.15">
      <c r="A40" s="158"/>
      <c r="B40" s="158" t="str">
        <f>'実質公債費比率（分子）の構造'!K$44</f>
        <v>R02</v>
      </c>
      <c r="C40" s="158"/>
      <c r="D40" s="158"/>
      <c r="E40" s="158" t="str">
        <f>'実質公債費比率（分子）の構造'!L$44</f>
        <v>R03</v>
      </c>
      <c r="F40" s="158"/>
      <c r="G40" s="158"/>
      <c r="H40" s="158" t="str">
        <f>'実質公債費比率（分子）の構造'!M$44</f>
        <v>R04</v>
      </c>
      <c r="I40" s="158"/>
      <c r="J40" s="158"/>
      <c r="K40" s="158" t="str">
        <f>'実質公債費比率（分子）の構造'!N$44</f>
        <v>R05</v>
      </c>
      <c r="L40" s="158"/>
      <c r="M40" s="158"/>
      <c r="N40" s="158" t="str">
        <f>'実質公債費比率（分子）の構造'!O$44</f>
        <v>R06</v>
      </c>
      <c r="O40" s="158"/>
      <c r="P40" s="158"/>
    </row>
    <row r="41" spans="1:16" x14ac:dyDescent="0.15">
      <c r="A41" s="158"/>
      <c r="B41" s="158" t="s">
        <v>59</v>
      </c>
      <c r="C41" s="158"/>
      <c r="D41" s="158" t="s">
        <v>60</v>
      </c>
      <c r="E41" s="158" t="s">
        <v>59</v>
      </c>
      <c r="F41" s="158"/>
      <c r="G41" s="158" t="s">
        <v>60</v>
      </c>
      <c r="H41" s="158" t="s">
        <v>59</v>
      </c>
      <c r="I41" s="158"/>
      <c r="J41" s="158" t="s">
        <v>60</v>
      </c>
      <c r="K41" s="158" t="s">
        <v>59</v>
      </c>
      <c r="L41" s="158"/>
      <c r="M41" s="158" t="s">
        <v>60</v>
      </c>
      <c r="N41" s="158" t="s">
        <v>59</v>
      </c>
      <c r="O41" s="158"/>
      <c r="P41" s="158" t="s">
        <v>60</v>
      </c>
    </row>
    <row r="42" spans="1:16" x14ac:dyDescent="0.15">
      <c r="A42" s="158" t="s">
        <v>61</v>
      </c>
      <c r="B42" s="158"/>
      <c r="C42" s="158"/>
      <c r="D42" s="158">
        <f>'実質公債費比率（分子）の構造'!K$52</f>
        <v>679</v>
      </c>
      <c r="E42" s="158"/>
      <c r="F42" s="158"/>
      <c r="G42" s="158">
        <f>'実質公債費比率（分子）の構造'!L$52</f>
        <v>685</v>
      </c>
      <c r="H42" s="158"/>
      <c r="I42" s="158"/>
      <c r="J42" s="158">
        <f>'実質公債費比率（分子）の構造'!M$52</f>
        <v>692</v>
      </c>
      <c r="K42" s="158"/>
      <c r="L42" s="158"/>
      <c r="M42" s="158">
        <f>'実質公債費比率（分子）の構造'!N$52</f>
        <v>619</v>
      </c>
      <c r="N42" s="158"/>
      <c r="O42" s="158"/>
      <c r="P42" s="158">
        <f>'実質公債費比率（分子）の構造'!O$52</f>
        <v>575</v>
      </c>
    </row>
    <row r="43" spans="1:16" x14ac:dyDescent="0.15">
      <c r="A43" s="158" t="s">
        <v>16</v>
      </c>
      <c r="B43" s="158">
        <f>'実質公債費比率（分子）の構造'!K$51</f>
        <v>0</v>
      </c>
      <c r="C43" s="158"/>
      <c r="D43" s="158"/>
      <c r="E43" s="158">
        <f>'実質公債費比率（分子）の構造'!L$51</f>
        <v>0</v>
      </c>
      <c r="F43" s="158"/>
      <c r="G43" s="158"/>
      <c r="H43" s="158">
        <f>'実質公債費比率（分子）の構造'!M$51</f>
        <v>0</v>
      </c>
      <c r="I43" s="158"/>
      <c r="J43" s="158"/>
      <c r="K43" s="158">
        <f>'実質公債費比率（分子）の構造'!N$51</f>
        <v>0</v>
      </c>
      <c r="L43" s="158"/>
      <c r="M43" s="158"/>
      <c r="N43" s="158">
        <f>'実質公債費比率（分子）の構造'!O$51</f>
        <v>0</v>
      </c>
      <c r="O43" s="158"/>
      <c r="P43" s="158"/>
    </row>
    <row r="44" spans="1:16" x14ac:dyDescent="0.15">
      <c r="A44" s="158" t="s">
        <v>62</v>
      </c>
      <c r="B44" s="158">
        <f>'実質公債費比率（分子）の構造'!K$50</f>
        <v>31</v>
      </c>
      <c r="C44" s="158"/>
      <c r="D44" s="158"/>
      <c r="E44" s="158">
        <f>'実質公債費比率（分子）の構造'!L$50</f>
        <v>31</v>
      </c>
      <c r="F44" s="158"/>
      <c r="G44" s="158"/>
      <c r="H44" s="158">
        <f>'実質公債費比率（分子）の構造'!M$50</f>
        <v>18</v>
      </c>
      <c r="I44" s="158"/>
      <c r="J44" s="158"/>
      <c r="K44" s="158">
        <f>'実質公債費比率（分子）の構造'!N$50</f>
        <v>33</v>
      </c>
      <c r="L44" s="158"/>
      <c r="M44" s="158"/>
      <c r="N44" s="158">
        <f>'実質公債費比率（分子）の構造'!O$50</f>
        <v>6</v>
      </c>
      <c r="O44" s="158"/>
      <c r="P44" s="158"/>
    </row>
    <row r="45" spans="1:16" x14ac:dyDescent="0.15">
      <c r="A45" s="158" t="s">
        <v>63</v>
      </c>
      <c r="B45" s="158" t="str">
        <f>'実質公債費比率（分子）の構造'!K$49</f>
        <v>-</v>
      </c>
      <c r="C45" s="158"/>
      <c r="D45" s="158"/>
      <c r="E45" s="158" t="str">
        <f>'実質公債費比率（分子）の構造'!L$49</f>
        <v>-</v>
      </c>
      <c r="F45" s="158"/>
      <c r="G45" s="158"/>
      <c r="H45" s="158" t="str">
        <f>'実質公債費比率（分子）の構造'!M$49</f>
        <v>-</v>
      </c>
      <c r="I45" s="158"/>
      <c r="J45" s="158"/>
      <c r="K45" s="158" t="str">
        <f>'実質公債費比率（分子）の構造'!N$49</f>
        <v>-</v>
      </c>
      <c r="L45" s="158"/>
      <c r="M45" s="158"/>
      <c r="N45" s="158" t="str">
        <f>'実質公債費比率（分子）の構造'!O$49</f>
        <v>-</v>
      </c>
      <c r="O45" s="158"/>
      <c r="P45" s="158"/>
    </row>
    <row r="46" spans="1:16" x14ac:dyDescent="0.15">
      <c r="A46" s="158" t="s">
        <v>64</v>
      </c>
      <c r="B46" s="158">
        <f>'実質公債費比率（分子）の構造'!K$48</f>
        <v>154</v>
      </c>
      <c r="C46" s="158"/>
      <c r="D46" s="158"/>
      <c r="E46" s="158">
        <f>'実質公債費比率（分子）の構造'!L$48</f>
        <v>156</v>
      </c>
      <c r="F46" s="158"/>
      <c r="G46" s="158"/>
      <c r="H46" s="158">
        <f>'実質公債費比率（分子）の構造'!M$48</f>
        <v>157</v>
      </c>
      <c r="I46" s="158"/>
      <c r="J46" s="158"/>
      <c r="K46" s="158">
        <f>'実質公債費比率（分子）の構造'!N$48</f>
        <v>157</v>
      </c>
      <c r="L46" s="158"/>
      <c r="M46" s="158"/>
      <c r="N46" s="158">
        <f>'実質公債費比率（分子）の構造'!O$48</f>
        <v>158</v>
      </c>
      <c r="O46" s="158"/>
      <c r="P46" s="158"/>
    </row>
    <row r="47" spans="1:16" x14ac:dyDescent="0.15">
      <c r="A47" s="158" t="s">
        <v>12</v>
      </c>
      <c r="B47" s="158" t="str">
        <f>'実質公債費比率（分子）の構造'!K$47</f>
        <v>-</v>
      </c>
      <c r="C47" s="158"/>
      <c r="D47" s="158"/>
      <c r="E47" s="158" t="str">
        <f>'実質公債費比率（分子）の構造'!L$47</f>
        <v>-</v>
      </c>
      <c r="F47" s="158"/>
      <c r="G47" s="158"/>
      <c r="H47" s="158" t="str">
        <f>'実質公債費比率（分子）の構造'!M$47</f>
        <v>-</v>
      </c>
      <c r="I47" s="158"/>
      <c r="J47" s="158"/>
      <c r="K47" s="158" t="str">
        <f>'実質公債費比率（分子）の構造'!N$47</f>
        <v>-</v>
      </c>
      <c r="L47" s="158"/>
      <c r="M47" s="158"/>
      <c r="N47" s="158" t="str">
        <f>'実質公債費比率（分子）の構造'!O$47</f>
        <v>-</v>
      </c>
      <c r="O47" s="158"/>
      <c r="P47" s="158"/>
    </row>
    <row r="48" spans="1:16" x14ac:dyDescent="0.15">
      <c r="A48" s="158" t="s">
        <v>65</v>
      </c>
      <c r="B48" s="158" t="str">
        <f>'実質公債費比率（分子）の構造'!K$46</f>
        <v>-</v>
      </c>
      <c r="C48" s="158"/>
      <c r="D48" s="158"/>
      <c r="E48" s="158" t="str">
        <f>'実質公債費比率（分子）の構造'!L$46</f>
        <v>-</v>
      </c>
      <c r="F48" s="158"/>
      <c r="G48" s="158"/>
      <c r="H48" s="158" t="str">
        <f>'実質公債費比率（分子）の構造'!M$46</f>
        <v>-</v>
      </c>
      <c r="I48" s="158"/>
      <c r="J48" s="158"/>
      <c r="K48" s="158" t="str">
        <f>'実質公債費比率（分子）の構造'!N$46</f>
        <v>-</v>
      </c>
      <c r="L48" s="158"/>
      <c r="M48" s="158"/>
      <c r="N48" s="158" t="str">
        <f>'実質公債費比率（分子）の構造'!O$46</f>
        <v>-</v>
      </c>
      <c r="O48" s="158"/>
      <c r="P48" s="158"/>
    </row>
    <row r="49" spans="1:16" x14ac:dyDescent="0.15">
      <c r="A49" s="158" t="s">
        <v>66</v>
      </c>
      <c r="B49" s="158">
        <f>'実質公債費比率（分子）の構造'!K$45</f>
        <v>766</v>
      </c>
      <c r="C49" s="158"/>
      <c r="D49" s="158"/>
      <c r="E49" s="158">
        <f>'実質公債費比率（分子）の構造'!L$45</f>
        <v>780</v>
      </c>
      <c r="F49" s="158"/>
      <c r="G49" s="158"/>
      <c r="H49" s="158">
        <f>'実質公債費比率（分子）の構造'!M$45</f>
        <v>775</v>
      </c>
      <c r="I49" s="158"/>
      <c r="J49" s="158"/>
      <c r="K49" s="158">
        <f>'実質公債費比率（分子）の構造'!N$45</f>
        <v>761</v>
      </c>
      <c r="L49" s="158"/>
      <c r="M49" s="158"/>
      <c r="N49" s="158">
        <f>'実質公債費比率（分子）の構造'!O$45</f>
        <v>643</v>
      </c>
      <c r="O49" s="158"/>
      <c r="P49" s="158"/>
    </row>
    <row r="50" spans="1:16" x14ac:dyDescent="0.15">
      <c r="A50" s="158" t="s">
        <v>67</v>
      </c>
      <c r="B50" s="158" t="e">
        <f>NA()</f>
        <v>#N/A</v>
      </c>
      <c r="C50" s="158">
        <f>IF(ISNUMBER('実質公債費比率（分子）の構造'!K$53),'実質公債費比率（分子）の構造'!K$53,NA())</f>
        <v>272</v>
      </c>
      <c r="D50" s="158" t="e">
        <f>NA()</f>
        <v>#N/A</v>
      </c>
      <c r="E50" s="158" t="e">
        <f>NA()</f>
        <v>#N/A</v>
      </c>
      <c r="F50" s="158">
        <f>IF(ISNUMBER('実質公債費比率（分子）の構造'!L$53),'実質公債費比率（分子）の構造'!L$53,NA())</f>
        <v>282</v>
      </c>
      <c r="G50" s="158" t="e">
        <f>NA()</f>
        <v>#N/A</v>
      </c>
      <c r="H50" s="158" t="e">
        <f>NA()</f>
        <v>#N/A</v>
      </c>
      <c r="I50" s="158">
        <f>IF(ISNUMBER('実質公債費比率（分子）の構造'!M$53),'実質公債費比率（分子）の構造'!M$53,NA())</f>
        <v>258</v>
      </c>
      <c r="J50" s="158" t="e">
        <f>NA()</f>
        <v>#N/A</v>
      </c>
      <c r="K50" s="158" t="e">
        <f>NA()</f>
        <v>#N/A</v>
      </c>
      <c r="L50" s="158">
        <f>IF(ISNUMBER('実質公債費比率（分子）の構造'!N$53),'実質公債費比率（分子）の構造'!N$53,NA())</f>
        <v>332</v>
      </c>
      <c r="M50" s="158" t="e">
        <f>NA()</f>
        <v>#N/A</v>
      </c>
      <c r="N50" s="158" t="e">
        <f>NA()</f>
        <v>#N/A</v>
      </c>
      <c r="O50" s="158">
        <f>IF(ISNUMBER('実質公債費比率（分子）の構造'!O$53),'実質公債費比率（分子）の構造'!O$53,NA())</f>
        <v>232</v>
      </c>
      <c r="P50" s="158" t="e">
        <f>NA()</f>
        <v>#N/A</v>
      </c>
    </row>
    <row r="53" spans="1:16" x14ac:dyDescent="0.15">
      <c r="A53" s="130" t="s">
        <v>68</v>
      </c>
    </row>
    <row r="54" spans="1:16" x14ac:dyDescent="0.15">
      <c r="A54" s="157"/>
      <c r="B54" s="157" t="str">
        <f>'将来負担比率（分子）の構造'!I$40</f>
        <v>R02</v>
      </c>
      <c r="C54" s="157"/>
      <c r="D54" s="157"/>
      <c r="E54" s="157" t="str">
        <f>'将来負担比率（分子）の構造'!J$40</f>
        <v>R03</v>
      </c>
      <c r="F54" s="157"/>
      <c r="G54" s="157"/>
      <c r="H54" s="157" t="str">
        <f>'将来負担比率（分子）の構造'!K$40</f>
        <v>R04</v>
      </c>
      <c r="I54" s="157"/>
      <c r="J54" s="157"/>
      <c r="K54" s="157" t="str">
        <f>'将来負担比率（分子）の構造'!L$40</f>
        <v>R05</v>
      </c>
      <c r="L54" s="157"/>
      <c r="M54" s="157"/>
      <c r="N54" s="157" t="str">
        <f>'将来負担比率（分子）の構造'!M$40</f>
        <v>R06</v>
      </c>
      <c r="O54" s="157"/>
      <c r="P54" s="157"/>
    </row>
    <row r="55" spans="1:16" x14ac:dyDescent="0.15">
      <c r="A55" s="157"/>
      <c r="B55" s="157" t="s">
        <v>69</v>
      </c>
      <c r="C55" s="157"/>
      <c r="D55" s="157" t="s">
        <v>70</v>
      </c>
      <c r="E55" s="157" t="s">
        <v>69</v>
      </c>
      <c r="F55" s="157"/>
      <c r="G55" s="157" t="s">
        <v>70</v>
      </c>
      <c r="H55" s="157" t="s">
        <v>69</v>
      </c>
      <c r="I55" s="157"/>
      <c r="J55" s="157" t="s">
        <v>70</v>
      </c>
      <c r="K55" s="157" t="s">
        <v>69</v>
      </c>
      <c r="L55" s="157"/>
      <c r="M55" s="157" t="s">
        <v>70</v>
      </c>
      <c r="N55" s="157" t="s">
        <v>69</v>
      </c>
      <c r="O55" s="157"/>
      <c r="P55" s="157" t="s">
        <v>70</v>
      </c>
    </row>
    <row r="56" spans="1:16" x14ac:dyDescent="0.15">
      <c r="A56" s="157" t="s">
        <v>43</v>
      </c>
      <c r="B56" s="157"/>
      <c r="C56" s="157"/>
      <c r="D56" s="157">
        <f>'将来負担比率（分子）の構造'!I$52</f>
        <v>5282</v>
      </c>
      <c r="E56" s="157"/>
      <c r="F56" s="157"/>
      <c r="G56" s="157">
        <f>'将来負担比率（分子）の構造'!J$52</f>
        <v>4933</v>
      </c>
      <c r="H56" s="157"/>
      <c r="I56" s="157"/>
      <c r="J56" s="157">
        <f>'将来負担比率（分子）の構造'!K$52</f>
        <v>4511</v>
      </c>
      <c r="K56" s="157"/>
      <c r="L56" s="157"/>
      <c r="M56" s="157">
        <f>'将来負担比率（分子）の構造'!L$52</f>
        <v>4256</v>
      </c>
      <c r="N56" s="157"/>
      <c r="O56" s="157"/>
      <c r="P56" s="157">
        <f>'将来負担比率（分子）の構造'!M$52</f>
        <v>4100</v>
      </c>
    </row>
    <row r="57" spans="1:16" x14ac:dyDescent="0.15">
      <c r="A57" s="157" t="s">
        <v>42</v>
      </c>
      <c r="B57" s="157"/>
      <c r="C57" s="157"/>
      <c r="D57" s="157">
        <f>'将来負担比率（分子）の構造'!I$51</f>
        <v>826</v>
      </c>
      <c r="E57" s="157"/>
      <c r="F57" s="157"/>
      <c r="G57" s="157">
        <f>'将来負担比率（分子）の構造'!J$51</f>
        <v>822</v>
      </c>
      <c r="H57" s="157"/>
      <c r="I57" s="157"/>
      <c r="J57" s="157">
        <f>'将来負担比率（分子）の構造'!K$51</f>
        <v>791</v>
      </c>
      <c r="K57" s="157"/>
      <c r="L57" s="157"/>
      <c r="M57" s="157">
        <f>'将来負担比率（分子）の構造'!L$51</f>
        <v>857</v>
      </c>
      <c r="N57" s="157"/>
      <c r="O57" s="157"/>
      <c r="P57" s="157">
        <f>'将来負担比率（分子）の構造'!M$51</f>
        <v>914</v>
      </c>
    </row>
    <row r="58" spans="1:16" x14ac:dyDescent="0.15">
      <c r="A58" s="157" t="s">
        <v>41</v>
      </c>
      <c r="B58" s="157"/>
      <c r="C58" s="157"/>
      <c r="D58" s="157">
        <f>'将来負担比率（分子）の構造'!I$50</f>
        <v>1499</v>
      </c>
      <c r="E58" s="157"/>
      <c r="F58" s="157"/>
      <c r="G58" s="157">
        <f>'将来負担比率（分子）の構造'!J$50</f>
        <v>2042</v>
      </c>
      <c r="H58" s="157"/>
      <c r="I58" s="157"/>
      <c r="J58" s="157">
        <f>'将来負担比率（分子）の構造'!K$50</f>
        <v>2146</v>
      </c>
      <c r="K58" s="157"/>
      <c r="L58" s="157"/>
      <c r="M58" s="157">
        <f>'将来負担比率（分子）の構造'!L$50</f>
        <v>2205</v>
      </c>
      <c r="N58" s="157"/>
      <c r="O58" s="157"/>
      <c r="P58" s="157">
        <f>'将来負担比率（分子）の構造'!M$50</f>
        <v>2382</v>
      </c>
    </row>
    <row r="59" spans="1:16" x14ac:dyDescent="0.15">
      <c r="A59" s="157" t="s">
        <v>39</v>
      </c>
      <c r="B59" s="157" t="str">
        <f>'将来負担比率（分子）の構造'!I$49</f>
        <v>-</v>
      </c>
      <c r="C59" s="157"/>
      <c r="D59" s="157"/>
      <c r="E59" s="157" t="str">
        <f>'将来負担比率（分子）の構造'!J$49</f>
        <v>-</v>
      </c>
      <c r="F59" s="157"/>
      <c r="G59" s="157"/>
      <c r="H59" s="157" t="str">
        <f>'将来負担比率（分子）の構造'!K$49</f>
        <v>-</v>
      </c>
      <c r="I59" s="157"/>
      <c r="J59" s="157"/>
      <c r="K59" s="157" t="str">
        <f>'将来負担比率（分子）の構造'!L$49</f>
        <v>-</v>
      </c>
      <c r="L59" s="157"/>
      <c r="M59" s="157"/>
      <c r="N59" s="157" t="str">
        <f>'将来負担比率（分子）の構造'!M$49</f>
        <v>-</v>
      </c>
      <c r="O59" s="157"/>
      <c r="P59" s="157"/>
    </row>
    <row r="60" spans="1:16" x14ac:dyDescent="0.15">
      <c r="A60" s="157" t="s">
        <v>38</v>
      </c>
      <c r="B60" s="157" t="str">
        <f>'将来負担比率（分子）の構造'!I$48</f>
        <v>-</v>
      </c>
      <c r="C60" s="157"/>
      <c r="D60" s="157"/>
      <c r="E60" s="157" t="str">
        <f>'将来負担比率（分子）の構造'!J$48</f>
        <v>-</v>
      </c>
      <c r="F60" s="157"/>
      <c r="G60" s="157"/>
      <c r="H60" s="157" t="str">
        <f>'将来負担比率（分子）の構造'!K$48</f>
        <v>-</v>
      </c>
      <c r="I60" s="157"/>
      <c r="J60" s="157"/>
      <c r="K60" s="157" t="str">
        <f>'将来負担比率（分子）の構造'!L$48</f>
        <v>-</v>
      </c>
      <c r="L60" s="157"/>
      <c r="M60" s="157"/>
      <c r="N60" s="157" t="str">
        <f>'将来負担比率（分子）の構造'!M$48</f>
        <v>-</v>
      </c>
      <c r="O60" s="157"/>
      <c r="P60" s="157"/>
    </row>
    <row r="61" spans="1:16" x14ac:dyDescent="0.15">
      <c r="A61" s="157" t="s">
        <v>36</v>
      </c>
      <c r="B61" s="157" t="str">
        <f>'将来負担比率（分子）の構造'!I$46</f>
        <v>-</v>
      </c>
      <c r="C61" s="157"/>
      <c r="D61" s="157"/>
      <c r="E61" s="157" t="str">
        <f>'将来負担比率（分子）の構造'!J$46</f>
        <v>-</v>
      </c>
      <c r="F61" s="157"/>
      <c r="G61" s="157"/>
      <c r="H61" s="157" t="str">
        <f>'将来負担比率（分子）の構造'!K$46</f>
        <v>-</v>
      </c>
      <c r="I61" s="157"/>
      <c r="J61" s="157"/>
      <c r="K61" s="157" t="str">
        <f>'将来負担比率（分子）の構造'!L$46</f>
        <v>-</v>
      </c>
      <c r="L61" s="157"/>
      <c r="M61" s="157"/>
      <c r="N61" s="157" t="str">
        <f>'将来負担比率（分子）の構造'!M$46</f>
        <v>-</v>
      </c>
      <c r="O61" s="157"/>
      <c r="P61" s="157"/>
    </row>
    <row r="62" spans="1:16" x14ac:dyDescent="0.15">
      <c r="A62" s="157" t="s">
        <v>35</v>
      </c>
      <c r="B62" s="157">
        <f>'将来負担比率（分子）の構造'!I$45</f>
        <v>494</v>
      </c>
      <c r="C62" s="157"/>
      <c r="D62" s="157"/>
      <c r="E62" s="157">
        <f>'将来負担比率（分子）の構造'!J$45</f>
        <v>534</v>
      </c>
      <c r="F62" s="157"/>
      <c r="G62" s="157"/>
      <c r="H62" s="157">
        <f>'将来負担比率（分子）の構造'!K$45</f>
        <v>545</v>
      </c>
      <c r="I62" s="157"/>
      <c r="J62" s="157"/>
      <c r="K62" s="157">
        <f>'将来負担比率（分子）の構造'!L$45</f>
        <v>544</v>
      </c>
      <c r="L62" s="157"/>
      <c r="M62" s="157"/>
      <c r="N62" s="157">
        <f>'将来負担比率（分子）の構造'!M$45</f>
        <v>562</v>
      </c>
      <c r="O62" s="157"/>
      <c r="P62" s="157"/>
    </row>
    <row r="63" spans="1:16" x14ac:dyDescent="0.15">
      <c r="A63" s="157" t="s">
        <v>34</v>
      </c>
      <c r="B63" s="157" t="str">
        <f>'将来負担比率（分子）の構造'!I$44</f>
        <v>-</v>
      </c>
      <c r="C63" s="157"/>
      <c r="D63" s="157"/>
      <c r="E63" s="157" t="str">
        <f>'将来負担比率（分子）の構造'!J$44</f>
        <v>-</v>
      </c>
      <c r="F63" s="157"/>
      <c r="G63" s="157"/>
      <c r="H63" s="157" t="str">
        <f>'将来負担比率（分子）の構造'!K$44</f>
        <v>-</v>
      </c>
      <c r="I63" s="157"/>
      <c r="J63" s="157"/>
      <c r="K63" s="157" t="str">
        <f>'将来負担比率（分子）の構造'!L$44</f>
        <v>-</v>
      </c>
      <c r="L63" s="157"/>
      <c r="M63" s="157"/>
      <c r="N63" s="157" t="str">
        <f>'将来負担比率（分子）の構造'!M$44</f>
        <v>-</v>
      </c>
      <c r="O63" s="157"/>
      <c r="P63" s="157"/>
    </row>
    <row r="64" spans="1:16" x14ac:dyDescent="0.15">
      <c r="A64" s="157" t="s">
        <v>33</v>
      </c>
      <c r="B64" s="157">
        <f>'将来負担比率（分子）の構造'!I$43</f>
        <v>1071</v>
      </c>
      <c r="C64" s="157"/>
      <c r="D64" s="157"/>
      <c r="E64" s="157">
        <f>'将来負担比率（分子）の構造'!J$43</f>
        <v>942</v>
      </c>
      <c r="F64" s="157"/>
      <c r="G64" s="157"/>
      <c r="H64" s="157">
        <f>'将来負担比率（分子）の構造'!K$43</f>
        <v>857</v>
      </c>
      <c r="I64" s="157"/>
      <c r="J64" s="157"/>
      <c r="K64" s="157">
        <f>'将来負担比率（分子）の構造'!L$43</f>
        <v>760</v>
      </c>
      <c r="L64" s="157"/>
      <c r="M64" s="157"/>
      <c r="N64" s="157">
        <f>'将来負担比率（分子）の構造'!M$43</f>
        <v>1384</v>
      </c>
      <c r="O64" s="157"/>
      <c r="P64" s="157"/>
    </row>
    <row r="65" spans="1:16" x14ac:dyDescent="0.15">
      <c r="A65" s="157" t="s">
        <v>32</v>
      </c>
      <c r="B65" s="157" t="str">
        <f>'将来負担比率（分子）の構造'!I$42</f>
        <v>-</v>
      </c>
      <c r="C65" s="157"/>
      <c r="D65" s="157"/>
      <c r="E65" s="157" t="str">
        <f>'将来負担比率（分子）の構造'!J$42</f>
        <v>-</v>
      </c>
      <c r="F65" s="157"/>
      <c r="G65" s="157"/>
      <c r="H65" s="157">
        <f>'将来負担比率（分子）の構造'!K$42</f>
        <v>47</v>
      </c>
      <c r="I65" s="157"/>
      <c r="J65" s="157"/>
      <c r="K65" s="157">
        <f>'将来負担比率（分子）の構造'!L$42</f>
        <v>63</v>
      </c>
      <c r="L65" s="157"/>
      <c r="M65" s="157"/>
      <c r="N65" s="157">
        <f>'将来負担比率（分子）の構造'!M$42</f>
        <v>181</v>
      </c>
      <c r="O65" s="157"/>
      <c r="P65" s="157"/>
    </row>
    <row r="66" spans="1:16" x14ac:dyDescent="0.15">
      <c r="A66" s="157" t="s">
        <v>31</v>
      </c>
      <c r="B66" s="157">
        <f>'将来負担比率（分子）の構造'!I$41</f>
        <v>7161</v>
      </c>
      <c r="C66" s="157"/>
      <c r="D66" s="157"/>
      <c r="E66" s="157">
        <f>'将来負担比率（分子）の構造'!J$41</f>
        <v>6749</v>
      </c>
      <c r="F66" s="157"/>
      <c r="G66" s="157"/>
      <c r="H66" s="157">
        <f>'将来負担比率（分子）の構造'!K$41</f>
        <v>6333</v>
      </c>
      <c r="I66" s="157"/>
      <c r="J66" s="157"/>
      <c r="K66" s="157">
        <f>'将来負担比率（分子）の構造'!L$41</f>
        <v>6039</v>
      </c>
      <c r="L66" s="157"/>
      <c r="M66" s="157"/>
      <c r="N66" s="157">
        <f>'将来負担比率（分子）の構造'!M$41</f>
        <v>5993</v>
      </c>
      <c r="O66" s="157"/>
      <c r="P66" s="157"/>
    </row>
    <row r="67" spans="1:16" x14ac:dyDescent="0.15">
      <c r="A67" s="157" t="s">
        <v>71</v>
      </c>
      <c r="B67" s="157" t="e">
        <f>NA()</f>
        <v>#N/A</v>
      </c>
      <c r="C67" s="157">
        <f>IF(ISNUMBER('将来負担比率（分子）の構造'!I$53), IF('将来負担比率（分子）の構造'!I$53 &lt; 0, 0, '将来負担比率（分子）の構造'!I$53), NA())</f>
        <v>1119</v>
      </c>
      <c r="D67" s="157" t="e">
        <f>NA()</f>
        <v>#N/A</v>
      </c>
      <c r="E67" s="157" t="e">
        <f>NA()</f>
        <v>#N/A</v>
      </c>
      <c r="F67" s="157">
        <f>IF(ISNUMBER('将来負担比率（分子）の構造'!J$53), IF('将来負担比率（分子）の構造'!J$53 &lt; 0, 0, '将来負担比率（分子）の構造'!J$53), NA())</f>
        <v>429</v>
      </c>
      <c r="G67" s="157" t="e">
        <f>NA()</f>
        <v>#N/A</v>
      </c>
      <c r="H67" s="157" t="e">
        <f>NA()</f>
        <v>#N/A</v>
      </c>
      <c r="I67" s="157">
        <f>IF(ISNUMBER('将来負担比率（分子）の構造'!K$53), IF('将来負担比率（分子）の構造'!K$53 &lt; 0, 0, '将来負担比率（分子）の構造'!K$53), NA())</f>
        <v>334</v>
      </c>
      <c r="J67" s="157" t="e">
        <f>NA()</f>
        <v>#N/A</v>
      </c>
      <c r="K67" s="157" t="e">
        <f>NA()</f>
        <v>#N/A</v>
      </c>
      <c r="L67" s="157">
        <f>IF(ISNUMBER('将来負担比率（分子）の構造'!L$53), IF('将来負担比率（分子）の構造'!L$53 &lt; 0, 0, '将来負担比率（分子）の構造'!L$53), NA())</f>
        <v>87</v>
      </c>
      <c r="M67" s="157" t="e">
        <f>NA()</f>
        <v>#N/A</v>
      </c>
      <c r="N67" s="157" t="e">
        <f>NA()</f>
        <v>#N/A</v>
      </c>
      <c r="O67" s="157">
        <f>IF(ISNUMBER('将来負担比率（分子）の構造'!M$53), IF('将来負担比率（分子）の構造'!M$53 &lt; 0, 0, '将来負担比率（分子）の構造'!M$53), NA())</f>
        <v>725</v>
      </c>
      <c r="P67" s="157" t="e">
        <f>NA()</f>
        <v>#N/A</v>
      </c>
    </row>
    <row r="70" spans="1:16" x14ac:dyDescent="0.15">
      <c r="A70" s="159" t="s">
        <v>72</v>
      </c>
      <c r="B70" s="159"/>
      <c r="C70" s="159"/>
      <c r="D70" s="159"/>
      <c r="E70" s="159"/>
      <c r="F70" s="159"/>
    </row>
    <row r="71" spans="1:16" x14ac:dyDescent="0.15">
      <c r="A71" s="160"/>
      <c r="B71" s="160" t="str">
        <f>基金残高に係る経年分析!F54</f>
        <v>R04</v>
      </c>
      <c r="C71" s="160" t="str">
        <f>基金残高に係る経年分析!G54</f>
        <v>R05</v>
      </c>
      <c r="D71" s="160" t="str">
        <f>基金残高に係る経年分析!H54</f>
        <v>R06</v>
      </c>
    </row>
    <row r="72" spans="1:16" x14ac:dyDescent="0.15">
      <c r="A72" s="160" t="s">
        <v>73</v>
      </c>
      <c r="B72" s="161">
        <f>基金残高に係る経年分析!F55</f>
        <v>893</v>
      </c>
      <c r="C72" s="161">
        <f>基金残高に係る経年分析!G55</f>
        <v>893</v>
      </c>
      <c r="D72" s="161">
        <f>基金残高に係る経年分析!H55</f>
        <v>893</v>
      </c>
    </row>
    <row r="73" spans="1:16" x14ac:dyDescent="0.15">
      <c r="A73" s="160" t="s">
        <v>74</v>
      </c>
      <c r="B73" s="161">
        <f>基金残高に係る経年分析!F56</f>
        <v>389</v>
      </c>
      <c r="C73" s="161">
        <f>基金残高に係る経年分析!G56</f>
        <v>408</v>
      </c>
      <c r="D73" s="161">
        <f>基金残高に係る経年分析!H56</f>
        <v>447</v>
      </c>
    </row>
    <row r="74" spans="1:16" x14ac:dyDescent="0.15">
      <c r="A74" s="160" t="s">
        <v>75</v>
      </c>
      <c r="B74" s="161">
        <f>基金残高に係る経年分析!F57</f>
        <v>688</v>
      </c>
      <c r="C74" s="161">
        <f>基金残高に係る経年分析!G57</f>
        <v>738</v>
      </c>
      <c r="D74" s="161">
        <f>基金残高に係る経年分析!H57</f>
        <v>870</v>
      </c>
    </row>
  </sheetData>
  <sheetProtection algorithmName="SHA-512" hashValue="YXJqRyyFFW7/hwjtq3tTEmdzkbDmgTCmNTADRQ0TRjjoGFEHp8IOuSv3iEzjzwFE4yRQNsFLKkuPVEbNcLGnyA==" saltValue="t858Krvg01EiT/NdPGEKN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情報処理 様似町</cp:lastModifiedBy>
  <cp:lastPrinted>2026-03-08T23:52:50Z</cp:lastPrinted>
  <dcterms:created xsi:type="dcterms:W3CDTF">2026-02-23T04:16:21Z</dcterms:created>
  <dcterms:modified xsi:type="dcterms:W3CDTF">2026-09-29T00:29:46Z</dcterms:modified>
  <cp:category/>
</cp:coreProperties>
</file>