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SN2019029\Desktop\05財政関係\財政状況資料集\"/>
    </mc:Choice>
  </mc:AlternateContent>
  <xr:revisionPtr revIDLastSave="0" documentId="13_ncr:1_{64F90266-EFA1-4105-80CA-6C73BE3AC507}" xr6:coauthVersionLast="45" xr6:coauthVersionMax="45" xr10:uidLastSave="{00000000-0000-0000-0000-000000000000}"/>
  <bookViews>
    <workbookView xWindow="-108" yWindow="-108" windowWidth="23256" windowHeight="12720" tabRatio="85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AM35" i="10"/>
  <c r="C35" i="10"/>
  <c r="CO34" i="10"/>
  <c r="BW34" i="10"/>
  <c r="BW35" i="10" s="1"/>
  <c r="BW36"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<sst xmlns="http://schemas.openxmlformats.org/spreadsheetml/2006/main" count="1114" uniqueCount="588">
  <si>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</si>
  <si>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</si>
  <si>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</si>
  <si>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</si>
  <si>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</si>
  <si>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</si>
  <si>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</si>
  <si>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</si>
  <si>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</si>
  <si>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</si>
  <si>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</si>
  <si>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</si>
  <si>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</si>
  <si>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</si>
  <si>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</si>
  <si>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</si>
  <si>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</si>
  <si>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</si>
  <si>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</si>
  <si>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</si>
  <si>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</si>
  <si>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</si>
  <si>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</si>
  <si>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</si>
  <si>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</si>
  <si>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</si>
  <si>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</si>
  <si>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</si>
  <si>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</si>
  <si>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</si>
  <si>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</si>
  <si>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</si>
  <si>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</si>
  <si>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</si>
  <si>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</si>
  <si>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</si>
  <si>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</si>
  <si>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</si>
  <si>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</si>
  <si>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</si>
  <si>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</si>
  <si>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</si>
  <si>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</si>
  <si>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</si>
  <si>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</si>
  <si>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</si>
  <si>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</si>
  <si>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</si>
  <si>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</si>
  <si>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</si>
  <si>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</si>
  <si>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</si>
  <si>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</si>
  <si>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</si>
  <si>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</si>
  <si>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</si>
  <si>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</si>
  <si>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</si>
  <si>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</si>
  <si>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</si>
  <si>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</si>
  <si>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</si>
  <si>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</si>
  <si>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</si>
  <si>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</si>
  <si>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</si>
  <si>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</si>
  <si>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</si>
  <si>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</si>
  <si>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</si>
  <si>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</si>
  <si>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</si>
  <si>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</si>
  <si>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</si>
  <si>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</si>
  <si>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</si>
  <si>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</si>
  <si>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</si>
  <si>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</si>
  <si>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</si>
  <si>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</si>
  <si>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</si>
  <si>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</si>
  <si>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</si>
  <si>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</si>
  <si>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</si>
  <si>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</si>
  <si>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</si>
  <si>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</si>
  <si>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</si>
  <si>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</si>
  <si>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</si>
  <si>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</si>
  <si>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</si>
  <si>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</si>
  <si>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</si>
  <si>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</si>
  <si>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</si>
  <si>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様似町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</si>
  <si>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</si>
  <si>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</si>
  <si>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</si>
  <si>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</si>
  <si>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</si>
  <si>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</si>
  <si>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</si>
  <si>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</si>
  <si>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</si>
  <si>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</si>
  <si>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</si>
  <si>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</si>
  <si>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</si>
  <si>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</si>
  <si>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</si>
  <si>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</si>
  <si>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</si>
  <si>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</si>
  <si>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</si>
  <si>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</si>
  <si>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</si>
  <si>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</si>
  <si>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</si>
  <si>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</si>
  <si>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</si>
  <si>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</si>
  <si>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</si>
  <si>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</si>
  <si>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</si>
  <si>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</si>
  <si>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</si>
  <si>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</si>
  <si>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</si>
  <si>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</si>
  <si>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</si>
  <si>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</si>
  <si>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</si>
  <si>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</si>
  <si>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</si>
  <si>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</si>
  <si>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</si>
  <si>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</si>
  <si>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</si>
  <si>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</si>
  <si>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</si>
  <si>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</si>
  <si>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</si>
  <si>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</si>
  <si>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</si>
  <si>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</si>
  <si>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</si>
  <si>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</si>
  <si>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</si>
  <si>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</si>
  <si>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</si>
  <si>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</si>
  <si>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</si>
  <si>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</si>
  <si>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</si>
  <si>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</si>
  <si>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</si>
  <si>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</si>
  <si>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</si>
  <si>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</si>
  <si>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</si>
  <si>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</si>
  <si>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</si>
  <si>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</si>
  <si>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</si>
  <si>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</si>
  <si>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</si>
  <si>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</si>
  <si>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</si>
  <si>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</si>
  <si>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</si>
  <si>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</si>
  <si>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</si>
  <si>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</si>
  <si>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</si>
  <si>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</si>
  <si>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</si>
  <si>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</si>
  <si>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</si>
  <si>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</si>
  <si>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</si>
  <si>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</si>
  <si>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</si>
  <si>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</si>
  <si>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</si>
  <si>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</si>
  <si>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</si>
  <si>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</si>
  <si>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</si>
  <si>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</si>
  <si>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</si>
  <si>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</si>
  <si>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</si>
  <si>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</si>
  <si>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</si>
  <si>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</si>
  <si>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</si>
  <si>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</si>
  <si>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</si>
  <si>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</si>
  <si>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</si>
  <si>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</si>
  <si>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</si>
  <si>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</si>
  <si>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</si>
  <si>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</si>
  <si>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</si>
  <si>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</si>
  <si>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北海道様似町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</si>
  <si>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</si>
  <si>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</si>
  <si>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</si>
  <si>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</si>
  <si>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</si>
  <si>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</si>
  <si>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</si>
  <si>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</si>
  <si>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</si>
  <si>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</si>
  <si>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</si>
  <si>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</si>
  <si>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</si>
  <si>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</si>
  <si>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</si>
  <si>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</si>
  <si>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</si>
  <si>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</si>
  <si>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</si>
  <si>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</si>
  <si>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</si>
  <si>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</si>
  <si>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</si>
  <si>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</si>
  <si>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</si>
  <si>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</si>
  <si>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</si>
  <si>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</si>
  <si>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</si>
  <si>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</si>
  <si>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</si>
  <si>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</si>
  <si>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</si>
  <si>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</si>
  <si>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</si>
  <si>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</si>
  <si>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</si>
  <si>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</si>
  <si>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</si>
  <si>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</si>
  <si>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</si>
  <si>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</si>
  <si>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</si>
  <si>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</si>
  <si>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</si>
  <si>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</si>
  <si>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</si>
  <si>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</si>
  <si>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</si>
  <si>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</si>
  <si>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</si>
  <si>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</si>
  <si>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</si>
  <si>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</si>
  <si>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</si>
  <si>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</si>
  <si>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</si>
  <si>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</si>
  <si>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</si>
  <si>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</si>
  <si>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</si>
  <si>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</si>
  <si>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</si>
  <si>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</si>
  <si>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</si>
  <si>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</si>
  <si>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</si>
  <si>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</si>
  <si>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</si>
  <si>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</si>
  <si>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</si>
  <si>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</si>
  <si>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</si>
  <si>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</si>
  <si>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</si>
  <si>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</si>
  <si>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</si>
  <si>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</si>
  <si>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</si>
  <si>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</si>
  <si>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</si>
  <si>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</si>
  <si>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</si>
  <si>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</si>
  <si>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</si>
  <si>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</si>
  <si>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</si>
  <si>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</si>
  <si>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</si>
  <si>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</si>
  <si>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</si>
  <si>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</si>
  <si>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</si>
  <si>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</si>
  <si>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</si>
  <si>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</si>
  <si>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</si>
  <si>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</si>
  <si>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</si>
  <si>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</si>
  <si>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</si>
  <si>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</si>
  <si>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</si>
  <si>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</si>
  <si>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</si>
  <si>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</si>
  <si>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</si>
  <si>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</si>
  <si>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</si>
  <si>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</si>
  <si>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</si>
  <si>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</si>
  <si>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</si>
  <si>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</si>
  <si>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</si>
  <si>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</si>
  <si>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</si>
  <si>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</si>
  <si>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</si>
  <si>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</si>
  <si>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</si>
  <si>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</si>
  <si>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</si>
  <si>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</si>
  <si>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</si>
  <si>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</si>
  <si>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</si>
  <si>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</si>
  <si>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</si>
  <si>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</si>
  <si>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</si>
  <si>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</si>
  <si>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</si>
  <si>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</si>
  <si>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</si>
  <si>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</si>
  <si>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</si>
  <si>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</si>
  <si>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</si>
  <si>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</si>
  <si>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</si>
  <si>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</si>
  <si>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</si>
  <si>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</si>
  <si>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</si>
  <si>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</si>
  <si>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</si>
  <si>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</si>
  <si>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</si>
  <si>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</si>
  <si>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</si>
  <si>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</si>
  <si>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北海道様似町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</si>
  <si>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</si>
  <si>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</si>
  <si>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</si>
  <si>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</si>
  <si>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</si>
  <si>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</si>
  <si>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</si>
  <si>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</si>
  <si>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</si>
  <si>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</si>
  <si>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</si>
  <si>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</si>
  <si>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</si>
  <si>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</si>
  <si>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</si>
  <si>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</si>
  <si>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</si>
  <si>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</si>
  <si>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</si>
  <si>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</si>
  <si>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</si>
  <si>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</si>
  <si>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</si>
  <si>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</si>
  <si>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</si>
  <si>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</si>
  <si>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</si>
  <si>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</si>
  <si>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</si>
  <si>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</si>
  <si>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</si>
  <si>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</si>
  <si>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</si>
  <si>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</si>
  <si>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</si>
  <si>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</si>
  <si>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</si>
  <si>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</si>
  <si>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</si>
  <si>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</si>
  <si>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</si>
  <si>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</si>
  <si>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</si>
  <si>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</si>
  <si>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</si>
  <si>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</si>
  <si>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</si>
  <si>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</si>
  <si>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</si>
  <si>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</si>
  <si>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</si>
  <si>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</si>
  <si>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</si>
  <si>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</si>
  <si>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</si>
  <si>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</si>
  <si>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</si>
  <si>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</si>
  <si>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</si>
  <si>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</si>
  <si>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</si>
  <si>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</si>
  <si>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</si>
  <si>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</si>
  <si>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</si>
  <si>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</si>
  <si>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</si>
  <si>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</si>
  <si>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</si>
  <si>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</si>
  <si>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</si>
  <si>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</si>
  <si>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</si>
  <si>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</si>
  <si>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</si>
  <si>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</si>
  <si>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</si>
  <si>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</si>
  <si>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</si>
  <si>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</si>
  <si>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</si>
  <si>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</si>
  <si>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</si>
  <si>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</si>
  <si>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</si>
  <si>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</si>
  <si>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</si>
  <si>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</si>
  <si>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</si>
  <si>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</si>
  <si>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</si>
  <si>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</si>
  <si>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</si>
  <si>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</si>
  <si>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</si>
  <si>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</si>
  <si>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</si>
  <si>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</si>
  <si>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</si>
  <si>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</si>
  <si>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</si>
  <si>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</si>
  <si>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</si>
  <si>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</si>
  <si>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</si>
  <si>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</si>
  <si>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</si>
  <si>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</si>
  <si>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</si>
  <si>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</si>
  <si>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</si>
  <si>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</si>
  <si>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</si>
  <si>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</si>
  <si>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</si>
  <si>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</si>
  <si>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</si>
  <si>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</si>
  <si>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</si>
  <si>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</si>
  <si>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</si>
  <si>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</si>
  <si>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</si>
  <si>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</si>
  <si>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</si>
  <si>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</si>
  <si>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</si>
  <si>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</si>
  <si>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</si>
  <si>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</si>
  <si>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</si>
  <si>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</si>
  <si>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</si>
  <si>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</si>
  <si>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</si>
  <si>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</si>
  <si>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</si>
  <si>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</si>
  <si>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</si>
  <si>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</si>
  <si>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</si>
  <si>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</si>
  <si>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</si>
  <si>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</si>
  <si>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</si>
  <si>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</si>
  <si>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</si>
  <si>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</si>
  <si>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</si>
  <si>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</si>
  <si>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</si>
  <si>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</si>
  <si>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</si>
  <si>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</si>
  <si>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</si>
  <si>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</si>
  <si>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</si>
  <si>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</si>
  <si>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</si>
  <si>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</si>
  <si>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</si>
  <si>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</si>
  <si>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</si>
  <si>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</si>
  <si>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</si>
  <si>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</si>
  <si>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</si>
  <si>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</si>
  <si>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</si>
  <si>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</si>
  <si>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</si>
  <si>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</si>
  <si>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</si>
  <si>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</si>
  <si>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</si>
  <si>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</si>
  <si>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</si>
  <si>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</si>
  <si>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</si>
  <si>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</si>
  <si>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</si>
  <si>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</si>
  <si>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</si>
  <si>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1.73</t>
  </si>
  <si>
    <t>▲ 0.61</t>
  </si>
  <si>
    <t>▲ 5.24</t>
  </si>
  <si>
    <t>▲ 4.47</t>
  </si>
  <si>
    <t>水道事業会計</t>
  </si>
  <si>
    <t>国民健康保険事業特別会計</t>
  </si>
  <si>
    <t>一般会計</t>
  </si>
  <si>
    <t>介護保険特別会計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</si>
  <si>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</si>
  <si>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</si>
  <si>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</si>
  <si>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</si>
  <si>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</si>
  <si>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</si>
  <si>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</si>
  <si>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</si>
  <si>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</si>
  <si>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</si>
  <si>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健やかチャイルド基金</t>
    <rPh sb="0" eb="1">
      <t>スコ</t>
    </rPh>
    <rPh sb="8" eb="10">
      <t>キキン</t>
    </rPh>
    <phoneticPr fontId="19"/>
  </si>
  <si>
    <t>ふるさと様似応援基金</t>
    <rPh sb="4" eb="6">
      <t>サマニ</t>
    </rPh>
    <rPh sb="6" eb="8">
      <t>オウエン</t>
    </rPh>
    <rPh sb="8" eb="10">
      <t>キキン</t>
    </rPh>
    <phoneticPr fontId="19"/>
  </si>
  <si>
    <t>公営住宅等建設準備基金</t>
    <rPh sb="0" eb="2">
      <t>コウエイ</t>
    </rPh>
    <rPh sb="2" eb="4">
      <t>ジュウタク</t>
    </rPh>
    <rPh sb="4" eb="5">
      <t>トウ</t>
    </rPh>
    <rPh sb="5" eb="7">
      <t>ケンセツ</t>
    </rPh>
    <rPh sb="7" eb="9">
      <t>ジュンビ</t>
    </rPh>
    <rPh sb="9" eb="11">
      <t>キキン</t>
    </rPh>
    <phoneticPr fontId="19"/>
  </si>
  <si>
    <t>地域活性化基金</t>
    <rPh sb="0" eb="2">
      <t>チイキ</t>
    </rPh>
    <rPh sb="2" eb="5">
      <t>カッセイカ</t>
    </rPh>
    <rPh sb="5" eb="7">
      <t>キキン</t>
    </rPh>
    <phoneticPr fontId="12"/>
  </si>
  <si>
    <t>社会福祉及び教育基金</t>
    <rPh sb="0" eb="2">
      <t>シャカイ</t>
    </rPh>
    <rPh sb="2" eb="4">
      <t>フクシ</t>
    </rPh>
    <rPh sb="4" eb="5">
      <t>オヨ</t>
    </rPh>
    <rPh sb="6" eb="8">
      <t>キョウイク</t>
    </rPh>
    <rPh sb="8" eb="10">
      <t>キキン</t>
    </rPh>
    <phoneticPr fontId="12"/>
  </si>
  <si>
    <t>-</t>
    <phoneticPr fontId="2"/>
  </si>
  <si>
    <t>日高東部衛生組合</t>
    <rPh sb="0" eb="2">
      <t>ヒダカ</t>
    </rPh>
    <rPh sb="2" eb="4">
      <t>トウブ</t>
    </rPh>
    <rPh sb="4" eb="6">
      <t>エイセイ</t>
    </rPh>
    <rPh sb="6" eb="8">
      <t>クミアイ</t>
    </rPh>
    <phoneticPr fontId="2"/>
  </si>
  <si>
    <t>日高東部消防組合</t>
    <rPh sb="0" eb="2">
      <t>ヒダカ</t>
    </rPh>
    <rPh sb="2" eb="4">
      <t>トウブ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</si>
  <si>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</si>
  <si>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様似観光開発公社</t>
    <rPh sb="0" eb="2">
      <t>サマニ</t>
    </rPh>
    <rPh sb="2" eb="4">
      <t>カンコウ</t>
    </rPh>
    <rPh sb="4" eb="6">
      <t>カイハツ</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</si>
  <si>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</si>
  <si>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</si>
  <si>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</si>
  <si>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Ｈ25の小学校改築事業、Ｈ27の特別養護老人ホーム移転改築事業に伴う起債の調達により、Ｈ29までは将来負担比率が上昇していたが、Ｈ30以降は起債の新規発行の抑制しており、地方債残高が減少したことが主な要因となり、将来負担比率は減少している。有形固定資産減価償却比率は、公営住宅の建替工事や解体を行ってはいるものの、公民館や体育館等の老朽化が進んでいることにより類似団体平均を上回っており、今後も概ね横ばいでの推移が予測される。</t>
    <rPh sb="5" eb="8">
      <t>ショウガッコウ</t>
    </rPh>
    <rPh sb="8" eb="10">
      <t>カイチク</t>
    </rPh>
    <rPh sb="10" eb="12">
      <t>ジギョウ</t>
    </rPh>
    <rPh sb="17" eb="23">
      <t>トクベツヨウゴロウジン</t>
    </rPh>
    <rPh sb="26" eb="28">
      <t>イテン</t>
    </rPh>
    <rPh sb="28" eb="30">
      <t>カイチク</t>
    </rPh>
    <rPh sb="30" eb="32">
      <t>ジギョウ</t>
    </rPh>
    <rPh sb="33" eb="34">
      <t>トモナ</t>
    </rPh>
    <rPh sb="35" eb="37">
      <t>キサイ</t>
    </rPh>
    <rPh sb="38" eb="40">
      <t>チョウタツ</t>
    </rPh>
    <rPh sb="50" eb="52">
      <t>ショウライ</t>
    </rPh>
    <rPh sb="52" eb="54">
      <t>フタン</t>
    </rPh>
    <rPh sb="54" eb="56">
      <t>ヒリツ</t>
    </rPh>
    <rPh sb="57" eb="59">
      <t>ジョウショウ</t>
    </rPh>
    <rPh sb="68" eb="70">
      <t>イコウ</t>
    </rPh>
    <rPh sb="71" eb="73">
      <t>キサイ</t>
    </rPh>
    <rPh sb="74" eb="76">
      <t>シンキ</t>
    </rPh>
    <rPh sb="76" eb="78">
      <t>ハッコウ</t>
    </rPh>
    <rPh sb="79" eb="81">
      <t>ヨクセイ</t>
    </rPh>
    <rPh sb="86" eb="89">
      <t>チホウサイ</t>
    </rPh>
    <rPh sb="89" eb="91">
      <t>ザンダカ</t>
    </rPh>
    <rPh sb="92" eb="94">
      <t>ゲンショウ</t>
    </rPh>
    <rPh sb="99" eb="100">
      <t>オモ</t>
    </rPh>
    <rPh sb="101" eb="103">
      <t>ヨウイン</t>
    </rPh>
    <rPh sb="107" eb="111">
      <t>ショウライフタン</t>
    </rPh>
    <rPh sb="111" eb="113">
      <t>ヒリツ</t>
    </rPh>
    <rPh sb="114" eb="116">
      <t>ゲンショウ</t>
    </rPh>
    <rPh sb="121" eb="125">
      <t>ユウケイコテイ</t>
    </rPh>
    <rPh sb="125" eb="129">
      <t>シサンゲンカ</t>
    </rPh>
    <rPh sb="129" eb="131">
      <t>ショウキャク</t>
    </rPh>
    <rPh sb="131" eb="133">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</si>
  <si>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</si>
  <si>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</si>
  <si>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</si>
  <si>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</si>
  <si>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</si>
  <si>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</si>
  <si>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Ｈ25の小学校改築事業、Ｈ27の特別養護老人ホーム移転改築事業に伴う起債の調達により、Ｈ29までは将来負担比率が上昇していたが、Ｈ30以降は起債の新規発行の抑制していることから、地方債残高が減少し将来負担比率は減少している。実質公債費比率はＨ30以降、小学校改築事業の起債の償還による影響で、類似団体平均を上回っている。Ｒ1以降はＨ27の特別養護老人ホーム移転改築事業に伴う起債の元金償還開始による影響が見込まれることから、今後も収支均衡を図りながら健全な財政運営に努める必要がある。</t>
    <rPh sb="1" eb="7">
      <t>ショウライフタンヒリツ</t>
    </rPh>
    <rPh sb="120" eb="122">
      <t>ジッシツ</t>
    </rPh>
    <rPh sb="122" eb="125">
      <t>コウサイヒ</t>
    </rPh>
    <rPh sb="125" eb="127">
      <t>ヒリツ</t>
    </rPh>
    <rPh sb="131" eb="133">
      <t>イコウ</t>
    </rPh>
    <rPh sb="134" eb="139">
      <t>ショウガッコウカイチク</t>
    </rPh>
    <rPh sb="139" eb="141">
      <t>ジギョウ</t>
    </rPh>
    <rPh sb="142" eb="144">
      <t>キサイ</t>
    </rPh>
    <rPh sb="145" eb="147">
      <t>ショウカン</t>
    </rPh>
    <rPh sb="150" eb="152">
      <t>エイキョウ</t>
    </rPh>
    <rPh sb="154" eb="156">
      <t>ルイジ</t>
    </rPh>
    <rPh sb="156" eb="158">
      <t>ダンタイ</t>
    </rPh>
    <rPh sb="158" eb="160">
      <t>ヘイキン</t>
    </rPh>
    <rPh sb="161" eb="163">
      <t>ウワマワ</t>
    </rPh>
    <rPh sb="170" eb="172">
      <t>イコウ</t>
    </rPh>
    <rPh sb="198" eb="200">
      <t>ガンキン</t>
    </rPh>
    <rPh sb="200" eb="202">
      <t>ショウカン</t>
    </rPh>
    <rPh sb="202" eb="204">
      <t>カイシ</t>
    </rPh>
    <rPh sb="207" eb="209">
      <t>エイキョウ</t>
    </rPh>
    <rPh sb="210" eb="212">
      <t>ミコ</t>
    </rPh>
    <rPh sb="220" eb="222">
      <t>コンゴ</t>
    </rPh>
    <rPh sb="223" eb="225">
      <t>シュウシ</t>
    </rPh>
    <rPh sb="225" eb="227">
      <t>キンコウ</t>
    </rPh>
    <rPh sb="228" eb="229">
      <t>ハカ</t>
    </rPh>
    <rPh sb="233" eb="235">
      <t>ケンゼン</t>
    </rPh>
    <rPh sb="236" eb="238">
      <t>ザイセイ</t>
    </rPh>
    <rPh sb="238" eb="240">
      <t>ウンエイ</t>
    </rPh>
    <rPh sb="241" eb="242">
      <t>ツト</t>
    </rPh>
    <rPh sb="244" eb="246">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</si>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</sst>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46DF5F3-C6B4-4E14-907E-4415B2567F5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2DD3-4854-AA86-E185FE9E9B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248644</c:v>
                </c:pt>
                <c:pt idx="1">
                  <c:v>441375</c:v>
                </c:pt>
                <c:pt idx="2">
                  <c:v>215488</c:v>
                </c:pt>
                <c:pt idx="3">
                  <c:v>115166</c:v>
                </c:pt>
                <c:pt idx="4">
                  <c:v>167645</c:v>
                </c:pt>
              </c:numCache>
            </c:numRef>
          </c:val>
          <c:smooth val="0"/>
          <c:extLst>
            <c:ext xmlns:c16="http://schemas.microsoft.com/office/drawing/2014/chart" uri="{C3380CC4-5D6E-409C-BE32-E72D297353CC}">
              <c16:uniqueId val="{00000001-2DD3-4854-AA86-E185FE9E9B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1.9</c:v>
                </c:pt>
                <c:pt idx="1">
                  <c:v>0.04</c:v>
                </c:pt>
                <c:pt idx="2">
                  <c:v>1.51</c:v>
                </c:pt>
                <c:pt idx="3">
                  <c:v>1.06</c:v>
                </c:pt>
                <c:pt idx="4">
                  <c:v>1.86</c:v>
                </c:pt>
              </c:numCache>
            </c:numRef>
          </c:val>
          <c:extLst>
            <c:ext xmlns:c16="http://schemas.microsoft.com/office/drawing/2014/chart" uri="{C3380CC4-5D6E-409C-BE32-E72D297353CC}">
              <c16:uniqueId val="{00000000-07FC-4E1D-B95E-8ADAF79803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29.78</c:v>
                </c:pt>
                <c:pt idx="1">
                  <c:v>30.52</c:v>
                </c:pt>
                <c:pt idx="2">
                  <c:v>28.88</c:v>
                </c:pt>
                <c:pt idx="3">
                  <c:v>24.78</c:v>
                </c:pt>
                <c:pt idx="4">
                  <c:v>19.579999999999998</c:v>
                </c:pt>
              </c:numCache>
            </c:numRef>
          </c:val>
          <c:extLst>
            <c:ext xmlns:c16="http://schemas.microsoft.com/office/drawing/2014/chart" uri="{C3380CC4-5D6E-409C-BE32-E72D297353CC}">
              <c16:uniqueId val="{00000001-07FC-4E1D-B95E-8ADAF79803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7.66</c:v>
                </c:pt>
                <c:pt idx="1">
                  <c:v>-1.73</c:v>
                </c:pt>
                <c:pt idx="2">
                  <c:v>-0.61</c:v>
                </c:pt>
                <c:pt idx="3">
                  <c:v>-5.24</c:v>
                </c:pt>
                <c:pt idx="4">
                  <c:v>-4.47</c:v>
                </c:pt>
              </c:numCache>
            </c:numRef>
          </c:val>
          <c:smooth val="0"/>
          <c:extLst>
            <c:ext xmlns:c16="http://schemas.microsoft.com/office/drawing/2014/chart" uri="{C3380CC4-5D6E-409C-BE32-E72D297353CC}">
              <c16:uniqueId val="{00000002-07FC-4E1D-B95E-8ADAF79803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3B-426B-876F-3142A5B3AE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3B-426B-876F-3142A5B3AE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3B-426B-876F-3142A5B3AE1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C3B-426B-876F-3142A5B3AE1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C3B-426B-876F-3142A5B3AE1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0.08</c:v>
                </c:pt>
                <c:pt idx="4">
                  <c:v>#N/A</c:v>
                </c:pt>
                <c:pt idx="5">
                  <c:v>0.05</c:v>
                </c:pt>
                <c:pt idx="6">
                  <c:v>#N/A</c:v>
                </c:pt>
                <c:pt idx="7">
                  <c:v>0.03</c:v>
                </c:pt>
                <c:pt idx="8">
                  <c:v>#N/A</c:v>
                </c:pt>
                <c:pt idx="9">
                  <c:v>0.02</c:v>
                </c:pt>
              </c:numCache>
            </c:numRef>
          </c:val>
          <c:extLst>
            <c:ext xmlns:c16="http://schemas.microsoft.com/office/drawing/2014/chart" uri="{C3380CC4-5D6E-409C-BE32-E72D297353CC}">
              <c16:uniqueId val="{00000005-8C3B-426B-876F-3142A5B3AE1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0.32</c:v>
                </c:pt>
                <c:pt idx="2">
                  <c:v>#N/A</c:v>
                </c:pt>
                <c:pt idx="3">
                  <c:v>0.32</c:v>
                </c:pt>
                <c:pt idx="4">
                  <c:v>#N/A</c:v>
                </c:pt>
                <c:pt idx="5">
                  <c:v>0.37</c:v>
                </c:pt>
                <c:pt idx="6">
                  <c:v>#N/A</c:v>
                </c:pt>
                <c:pt idx="7">
                  <c:v>0.55000000000000004</c:v>
                </c:pt>
                <c:pt idx="8">
                  <c:v>#N/A</c:v>
                </c:pt>
                <c:pt idx="9">
                  <c:v>1.21</c:v>
                </c:pt>
              </c:numCache>
            </c:numRef>
          </c:val>
          <c:extLst>
            <c:ext xmlns:c16="http://schemas.microsoft.com/office/drawing/2014/chart" uri="{C3380CC4-5D6E-409C-BE32-E72D297353CC}">
              <c16:uniqueId val="{00000006-8C3B-426B-876F-3142A5B3AE1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c:v>
                </c:pt>
                <c:pt idx="2">
                  <c:v>#N/A</c:v>
                </c:pt>
                <c:pt idx="3">
                  <c:v>0.04</c:v>
                </c:pt>
                <c:pt idx="4">
                  <c:v>#N/A</c:v>
                </c:pt>
                <c:pt idx="5">
                  <c:v>1.51</c:v>
                </c:pt>
                <c:pt idx="6">
                  <c:v>#N/A</c:v>
                </c:pt>
                <c:pt idx="7">
                  <c:v>1.05</c:v>
                </c:pt>
                <c:pt idx="8">
                  <c:v>#N/A</c:v>
                </c:pt>
                <c:pt idx="9">
                  <c:v>1.86</c:v>
                </c:pt>
              </c:numCache>
            </c:numRef>
          </c:val>
          <c:extLst>
            <c:ext xmlns:c16="http://schemas.microsoft.com/office/drawing/2014/chart" uri="{C3380CC4-5D6E-409C-BE32-E72D297353CC}">
              <c16:uniqueId val="{00000007-8C3B-426B-876F-3142A5B3AE10}"/>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2.99</c:v>
                </c:pt>
                <c:pt idx="2">
                  <c:v>#N/A</c:v>
                </c:pt>
                <c:pt idx="3">
                  <c:v>3.11</c:v>
                </c:pt>
                <c:pt idx="4">
                  <c:v>#N/A</c:v>
                </c:pt>
                <c:pt idx="5">
                  <c:v>2.87</c:v>
                </c:pt>
                <c:pt idx="6">
                  <c:v>#N/A</c:v>
                </c:pt>
                <c:pt idx="7">
                  <c:v>2.92</c:v>
                </c:pt>
                <c:pt idx="8">
                  <c:v>#N/A</c:v>
                </c:pt>
                <c:pt idx="9">
                  <c:v>3.41</c:v>
                </c:pt>
              </c:numCache>
            </c:numRef>
          </c:val>
          <c:extLst>
            <c:ext xmlns:c16="http://schemas.microsoft.com/office/drawing/2014/chart" uri="{C3380CC4-5D6E-409C-BE32-E72D297353CC}">
              <c16:uniqueId val="{00000008-8C3B-426B-876F-3142A5B3AE1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3.88</c:v>
                </c:pt>
                <c:pt idx="2">
                  <c:v>#N/A</c:v>
                </c:pt>
                <c:pt idx="3">
                  <c:v>4.1100000000000003</c:v>
                </c:pt>
                <c:pt idx="4">
                  <c:v>#N/A</c:v>
                </c:pt>
                <c:pt idx="5">
                  <c:v>4.17</c:v>
                </c:pt>
                <c:pt idx="6">
                  <c:v>#N/A</c:v>
                </c:pt>
                <c:pt idx="7">
                  <c:v>4.1399999999999997</c:v>
                </c:pt>
                <c:pt idx="8">
                  <c:v>#N/A</c:v>
                </c:pt>
                <c:pt idx="9">
                  <c:v>4.51</c:v>
                </c:pt>
              </c:numCache>
            </c:numRef>
          </c:val>
          <c:extLst>
            <c:ext xmlns:c16="http://schemas.microsoft.com/office/drawing/2014/chart" uri="{C3380CC4-5D6E-409C-BE32-E72D297353CC}">
              <c16:uniqueId val="{00000009-8C3B-426B-876F-3142A5B3AE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607</c:v>
                </c:pt>
                <c:pt idx="5">
                  <c:v>597</c:v>
                </c:pt>
                <c:pt idx="8">
                  <c:v>609</c:v>
                </c:pt>
                <c:pt idx="11">
                  <c:v>589</c:v>
                </c:pt>
                <c:pt idx="14">
                  <c:v>602</c:v>
                </c:pt>
              </c:numCache>
            </c:numRef>
          </c:val>
          <c:extLst>
            <c:ext xmlns:c16="http://schemas.microsoft.com/office/drawing/2014/chart" uri="{C3380CC4-5D6E-409C-BE32-E72D297353CC}">
              <c16:uniqueId val="{00000000-244D-464A-8E93-AA052BCD05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3</c:v>
                </c:pt>
                <c:pt idx="6">
                  <c:v>1</c:v>
                </c:pt>
                <c:pt idx="9">
                  <c:v>0</c:v>
                </c:pt>
                <c:pt idx="12">
                  <c:v>0</c:v>
                </c:pt>
              </c:numCache>
            </c:numRef>
          </c:val>
          <c:extLst>
            <c:ext xmlns:c16="http://schemas.microsoft.com/office/drawing/2014/chart" uri="{C3380CC4-5D6E-409C-BE32-E72D297353CC}">
              <c16:uniqueId val="{00000001-244D-464A-8E93-AA052BCD05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20</c:v>
                </c:pt>
                <c:pt idx="6">
                  <c:v>15</c:v>
                </c:pt>
                <c:pt idx="9">
                  <c:v>11</c:v>
                </c:pt>
                <c:pt idx="12">
                  <c:v>15</c:v>
                </c:pt>
              </c:numCache>
            </c:numRef>
          </c:val>
          <c:extLst>
            <c:ext xmlns:c16="http://schemas.microsoft.com/office/drawing/2014/chart" uri="{C3380CC4-5D6E-409C-BE32-E72D297353CC}">
              <c16:uniqueId val="{00000002-244D-464A-8E93-AA052BCD05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4D-464A-8E93-AA052BCD05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181</c:v>
                </c:pt>
                <c:pt idx="3">
                  <c:v>170</c:v>
                </c:pt>
                <c:pt idx="6">
                  <c:v>168</c:v>
                </c:pt>
                <c:pt idx="9">
                  <c:v>155</c:v>
                </c:pt>
                <c:pt idx="12">
                  <c:v>159</c:v>
                </c:pt>
              </c:numCache>
            </c:numRef>
          </c:val>
          <c:extLst>
            <c:ext xmlns:c16="http://schemas.microsoft.com/office/drawing/2014/chart" uri="{C3380CC4-5D6E-409C-BE32-E72D297353CC}">
              <c16:uniqueId val="{00000004-244D-464A-8E93-AA052BCD05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4D-464A-8E93-AA052BCD05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4D-464A-8E93-AA052BCD05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484</c:v>
                </c:pt>
                <c:pt idx="3">
                  <c:v>582</c:v>
                </c:pt>
                <c:pt idx="6">
                  <c:v>608</c:v>
                </c:pt>
                <c:pt idx="9">
                  <c:v>615</c:v>
                </c:pt>
                <c:pt idx="12">
                  <c:v>652</c:v>
                </c:pt>
              </c:numCache>
            </c:numRef>
          </c:val>
          <c:extLst>
            <c:ext xmlns:c16="http://schemas.microsoft.com/office/drawing/2014/chart" uri="{C3380CC4-5D6E-409C-BE32-E72D297353CC}">
              <c16:uniqueId val="{00000007-244D-464A-8E93-AA052BCD058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69</c:v>
                </c:pt>
                <c:pt idx="2">
                  <c:v>#N/A</c:v>
                </c:pt>
                <c:pt idx="3">
                  <c:v>#N/A</c:v>
                </c:pt>
                <c:pt idx="4">
                  <c:v>178</c:v>
                </c:pt>
                <c:pt idx="5">
                  <c:v>#N/A</c:v>
                </c:pt>
                <c:pt idx="6">
                  <c:v>#N/A</c:v>
                </c:pt>
                <c:pt idx="7">
                  <c:v>183</c:v>
                </c:pt>
                <c:pt idx="8">
                  <c:v>#N/A</c:v>
                </c:pt>
                <c:pt idx="9">
                  <c:v>#N/A</c:v>
                </c:pt>
                <c:pt idx="10">
                  <c:v>192</c:v>
                </c:pt>
                <c:pt idx="11">
                  <c:v>#N/A</c:v>
                </c:pt>
                <c:pt idx="12">
                  <c:v>#N/A</c:v>
                </c:pt>
                <c:pt idx="13">
                  <c:v>224</c:v>
                </c:pt>
                <c:pt idx="14">
                  <c:v>#N/A</c:v>
                </c:pt>
              </c:numCache>
            </c:numRef>
          </c:val>
          <c:smooth val="0"/>
          <c:extLst>
            <c:ext xmlns:c16="http://schemas.microsoft.com/office/drawing/2014/chart" uri="{C3380CC4-5D6E-409C-BE32-E72D297353CC}">
              <c16:uniqueId val="{00000008-244D-464A-8E93-AA052BCD058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5601</c:v>
                </c:pt>
                <c:pt idx="5">
                  <c:v>6234</c:v>
                </c:pt>
                <c:pt idx="8">
                  <c:v>6207</c:v>
                </c:pt>
                <c:pt idx="11">
                  <c:v>5936</c:v>
                </c:pt>
                <c:pt idx="14">
                  <c:v>5671</c:v>
                </c:pt>
              </c:numCache>
            </c:numRef>
          </c:val>
          <c:extLst>
            <c:ext xmlns:c16="http://schemas.microsoft.com/office/drawing/2014/chart" uri="{C3380CC4-5D6E-409C-BE32-E72D297353CC}">
              <c16:uniqueId val="{00000000-475F-431D-BF84-877BE05126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541</c:v>
                </c:pt>
                <c:pt idx="5">
                  <c:v>592</c:v>
                </c:pt>
                <c:pt idx="8">
                  <c:v>563</c:v>
                </c:pt>
                <c:pt idx="11">
                  <c:v>632</c:v>
                </c:pt>
                <c:pt idx="14">
                  <c:v>720</c:v>
                </c:pt>
              </c:numCache>
            </c:numRef>
          </c:val>
          <c:extLst>
            <c:ext xmlns:c16="http://schemas.microsoft.com/office/drawing/2014/chart" uri="{C3380CC4-5D6E-409C-BE32-E72D297353CC}">
              <c16:uniqueId val="{00000001-475F-431D-BF84-877BE05126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1748</c:v>
                </c:pt>
                <c:pt idx="5">
                  <c:v>1729</c:v>
                </c:pt>
                <c:pt idx="8">
                  <c:v>1489</c:v>
                </c:pt>
                <c:pt idx="11">
                  <c:v>1440</c:v>
                </c:pt>
                <c:pt idx="14">
                  <c:v>1298</c:v>
                </c:pt>
              </c:numCache>
            </c:numRef>
          </c:val>
          <c:extLst>
            <c:ext xmlns:c16="http://schemas.microsoft.com/office/drawing/2014/chart" uri="{C3380CC4-5D6E-409C-BE32-E72D297353CC}">
              <c16:uniqueId val="{00000002-475F-431D-BF84-877BE05126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5F-431D-BF84-877BE05126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5F-431D-BF84-877BE05126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5F-431D-BF84-877BE05126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649</c:v>
                </c:pt>
                <c:pt idx="3">
                  <c:v>649</c:v>
                </c:pt>
                <c:pt idx="6">
                  <c:v>608</c:v>
                </c:pt>
                <c:pt idx="9">
                  <c:v>571</c:v>
                </c:pt>
                <c:pt idx="12">
                  <c:v>556</c:v>
                </c:pt>
              </c:numCache>
            </c:numRef>
          </c:val>
          <c:extLst>
            <c:ext xmlns:c16="http://schemas.microsoft.com/office/drawing/2014/chart" uri="{C3380CC4-5D6E-409C-BE32-E72D297353CC}">
              <c16:uniqueId val="{00000006-475F-431D-BF84-877BE05126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75F-431D-BF84-877BE05126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1637</c:v>
                </c:pt>
                <c:pt idx="3">
                  <c:v>1530</c:v>
                </c:pt>
                <c:pt idx="6">
                  <c:v>1442</c:v>
                </c:pt>
                <c:pt idx="9">
                  <c:v>1322</c:v>
                </c:pt>
                <c:pt idx="12">
                  <c:v>1198</c:v>
                </c:pt>
              </c:numCache>
            </c:numRef>
          </c:val>
          <c:extLst>
            <c:ext xmlns:c16="http://schemas.microsoft.com/office/drawing/2014/chart" uri="{C3380CC4-5D6E-409C-BE32-E72D297353CC}">
              <c16:uniqueId val="{00000008-475F-431D-BF84-877BE05126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1275</c:v>
                </c:pt>
                <c:pt idx="3">
                  <c:v>0</c:v>
                </c:pt>
                <c:pt idx="6">
                  <c:v>0</c:v>
                </c:pt>
                <c:pt idx="9">
                  <c:v>0</c:v>
                </c:pt>
                <c:pt idx="12">
                  <c:v>0</c:v>
                </c:pt>
              </c:numCache>
            </c:numRef>
          </c:val>
          <c:extLst>
            <c:ext xmlns:c16="http://schemas.microsoft.com/office/drawing/2014/chart" uri="{C3380CC4-5D6E-409C-BE32-E72D297353CC}">
              <c16:uniqueId val="{00000009-475F-431D-BF84-877BE05126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6704</c:v>
                </c:pt>
                <c:pt idx="3">
                  <c:v>7837</c:v>
                </c:pt>
                <c:pt idx="6">
                  <c:v>7888</c:v>
                </c:pt>
                <c:pt idx="9">
                  <c:v>7686</c:v>
                </c:pt>
                <c:pt idx="12">
                  <c:v>7467</c:v>
                </c:pt>
              </c:numCache>
            </c:numRef>
          </c:val>
          <c:extLst>
            <c:ext xmlns:c16="http://schemas.microsoft.com/office/drawing/2014/chart" uri="{C3380CC4-5D6E-409C-BE32-E72D297353CC}">
              <c16:uniqueId val="{0000000A-475F-431D-BF84-877BE05126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2375</c:v>
                </c:pt>
                <c:pt idx="2">
                  <c:v>#N/A</c:v>
                </c:pt>
                <c:pt idx="3">
                  <c:v>#N/A</c:v>
                </c:pt>
                <c:pt idx="4">
                  <c:v>1461</c:v>
                </c:pt>
                <c:pt idx="5">
                  <c:v>#N/A</c:v>
                </c:pt>
                <c:pt idx="6">
                  <c:v>#N/A</c:v>
                </c:pt>
                <c:pt idx="7">
                  <c:v>1680</c:v>
                </c:pt>
                <c:pt idx="8">
                  <c:v>#N/A</c:v>
                </c:pt>
                <c:pt idx="9">
                  <c:v>#N/A</c:v>
                </c:pt>
                <c:pt idx="10">
                  <c:v>1571</c:v>
                </c:pt>
                <c:pt idx="11">
                  <c:v>#N/A</c:v>
                </c:pt>
                <c:pt idx="12">
                  <c:v>#N/A</c:v>
                </c:pt>
                <c:pt idx="13">
                  <c:v>1532</c:v>
                </c:pt>
                <c:pt idx="14">
                  <c:v>#N/A</c:v>
                </c:pt>
              </c:numCache>
            </c:numRef>
          </c:val>
          <c:smooth val="0"/>
          <c:extLst>
            <c:ext xmlns:c16="http://schemas.microsoft.com/office/drawing/2014/chart" uri="{C3380CC4-5D6E-409C-BE32-E72D297353CC}">
              <c16:uniqueId val="{0000000B-475F-431D-BF84-877BE05126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797</c:v>
                </c:pt>
                <c:pt idx="1">
                  <c:v>669</c:v>
                </c:pt>
                <c:pt idx="2">
                  <c:v>527</c:v>
                </c:pt>
              </c:numCache>
            </c:numRef>
          </c:val>
          <c:extLst>
            <c:ext xmlns:c16="http://schemas.microsoft.com/office/drawing/2014/chart" uri="{C3380CC4-5D6E-409C-BE32-E72D297353CC}">
              <c16:uniqueId val="{00000000-7985-4C32-9B42-7DF9D59339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415</c:v>
                </c:pt>
                <c:pt idx="1">
                  <c:v>415</c:v>
                </c:pt>
                <c:pt idx="2">
                  <c:v>365</c:v>
                </c:pt>
              </c:numCache>
            </c:numRef>
          </c:val>
          <c:extLst>
            <c:ext xmlns:c16="http://schemas.microsoft.com/office/drawing/2014/chart" uri="{C3380CC4-5D6E-409C-BE32-E72D297353CC}">
              <c16:uniqueId val="{00000001-7985-4C32-9B42-7DF9D59339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220</c:v>
                </c:pt>
                <c:pt idx="1">
                  <c:v>295</c:v>
                </c:pt>
                <c:pt idx="2">
                  <c:v>332</c:v>
                </c:pt>
              </c:numCache>
            </c:numRef>
          </c:val>
          <c:extLst>
            <c:ext xmlns:c16="http://schemas.microsoft.com/office/drawing/2014/chart" uri="{C3380CC4-5D6E-409C-BE32-E72D297353CC}">
              <c16:uniqueId val="{00000002-7985-4C32-9B42-7DF9D59339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{0D475BC4-3D25-47BF-9463-F8D940794E86}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345-40AC-8B2E-C4315BC7A5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{61E05196-E80B-4752-A861-CE8E67D16BC1}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45-40AC-8B2E-C4315BC7A5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{07901131-1443-4075-894D-17D9C3E8EA1D}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45-40AC-8B2E-C4315BC7A5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{ABA085D9-19B1-4142-B545-85B0C53D0668}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45-40AC-8B2E-C4315BC7A5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{D6CDC6B2-2636-4710-B506-6B6B9E0D427F}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45-40AC-8B2E-C4315BC7A54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{C1D4FE46-6D1C-41B3-8B93-FEE211A85FDB}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345-40AC-8B2E-C4315BC7A54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{59A5185A-3568-4979-9547-9E97F4081F5B}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345-40AC-8B2E-C4315BC7A54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{D13D6DD1-1D4A-4BB8-AFCF-AD326A22DABF}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345-40AC-8B2E-C4315BC7A54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{2BD32DCF-4606-413C-B53C-EB7B2FF10E5C}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345-40AC-8B2E-C4315BC7A5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62.7</c:v>
                </c:pt>
                <c:pt idx="16">
                  <c:v>62.6</c:v>
                </c:pt>
                <c:pt idx="24">
                  <c:v>63.8</c:v>
                </c:pt>
                <c:pt idx="32">
                  <c:v>60</c:v>
                </c:pt>
              </c:numCache>
            </c:numRef>
          </c:xVal>
          <c:yVal>
            <c:numRef>
              <c:f>公会計指標分析・財政指標組合せ分析表!$BP$51:$DC$51</c:f>
              <c:numCache>
                <c:formatCode>#,##0.0;"▲ "#,##0.0</c:formatCode>
                <c:ptCount val="40"/>
                <c:pt idx="8">
                  <c:v>64.400000000000006</c:v>
                </c:pt>
                <c:pt idx="16">
                  <c:v>75.7</c:v>
                </c:pt>
                <c:pt idx="24">
                  <c:v>72.2</c:v>
                </c:pt>
                <c:pt idx="32">
                  <c:v>71.3</c:v>
                </c:pt>
              </c:numCache>
            </c:numRef>
          </c:yVal>
          <c:smooth val="0"/>
          <c:extLst>
            <c:ext xmlns:c16="http://schemas.microsoft.com/office/drawing/2014/chart" uri="{C3380CC4-5D6E-409C-BE32-E72D297353CC}">
              <c16:uniqueId val="{00000009-8345-40AC-8B2E-C4315BC7A5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{117E40E2-9D9E-4BB3-AD3B-94B8DFC65793}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345-40AC-8B2E-C4315BC7A5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{92E66A2C-E185-46A8-A434-C6A1738657BC}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45-40AC-8B2E-C4315BC7A5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{215982C7-5219-4258-A259-47ABEEC0333A}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45-40AC-8B2E-C4315BC7A5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{B21F4DA5-DD29-424B-A3EA-87FFC2B48BF5}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45-40AC-8B2E-C4315BC7A5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{B7D921B1-828E-4B90-94EA-7C46B6762DC2}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45-40AC-8B2E-C4315BC7A54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{5984DA0B-B833-4A2E-835A-D1F38FB1E9FD}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345-40AC-8B2E-C4315BC7A54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{3E7268B1-EFA1-4A07-A503-B14094D713AE}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345-40AC-8B2E-C4315BC7A54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{82B54064-FE1D-43E6-BE21-EC455080BEEF}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345-40AC-8B2E-C4315BC7A54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{2FBA872E-5263-41AC-807C-9DB39283F9FA}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345-40AC-8B2E-C4315BC7A5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8345-40AC-8B2E-C4315BC7A540}"/>
            </c:ext>
          </c:extLst>
        </c:ser>
        <c:dLbls>
          <c:showLegendKey val="0"/>
          <c:showVal val="1"/>
          <c:showCatName val="0"/>
          <c:showSerName val="0"/>
          <c:showPercent val="0"/>
          <c:showBubbleSize val="0"/>
        </c:dLbls>
        <c:axId val="46179840"/>
        <c:axId val="46181760"/>
      </c:scatterChart>
      <c:valAx>
        <c:axId val="46179840"/>
        <c:scaling>
          <c:orientation val="minMax"/>
          <c:max val="64.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{41E78189-6232-49CB-88A3-C6D81AA9B0E5}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615-4199-BB46-2BF222A170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{702387B0-9366-4940-BAA5-2B1D9C3EBAD0}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15-4199-BB46-2BF222A170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{4B8B6715-7908-45F0-BAE5-D18EEAA8A493}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15-4199-BB46-2BF222A170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{51D0134D-033F-4752-BE5E-B8D9EE95E717}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15-4199-BB46-2BF222A170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{79FA460A-1803-49F6-A738-4F6FEA6F5817}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15-4199-BB46-2BF222A170D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{62318228-2619-4977-83AB-A238185D2AD0}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615-4199-BB46-2BF222A170D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{2A0F1F07-729D-4163-A583-3A856F6D4E5A}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615-4199-BB46-2BF222A170D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{2B6773FE-B41C-4F1F-9F1D-A48776CA4B7D}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615-4199-BB46-2BF222A170D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{C4528C3D-9743-4854-B985-010ECBE9A75E}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615-4199-BB46-2BF222A170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5.5</c:v>
                </c:pt>
                <c:pt idx="16">
                  <c:v>6.3</c:v>
                </c:pt>
                <c:pt idx="24">
                  <c:v>8.1999999999999993</c:v>
                </c:pt>
                <c:pt idx="32">
                  <c:v>9.1</c:v>
                </c:pt>
              </c:numCache>
            </c:numRef>
          </c:xVal>
          <c:yVal>
            <c:numRef>
              <c:f>公会計指標分析・財政指標組合せ分析表!$BP$73:$DC$73</c:f>
              <c:numCache>
                <c:formatCode>#,##0.0;"▲ "#,##0.0</c:formatCode>
                <c:ptCount val="40"/>
                <c:pt idx="0">
                  <c:v>102.7</c:v>
                </c:pt>
                <c:pt idx="8">
                  <c:v>64.400000000000006</c:v>
                </c:pt>
                <c:pt idx="16">
                  <c:v>75.7</c:v>
                </c:pt>
                <c:pt idx="24">
                  <c:v>72.2</c:v>
                </c:pt>
                <c:pt idx="32">
                  <c:v>71.3</c:v>
                </c:pt>
              </c:numCache>
            </c:numRef>
          </c:yVal>
          <c:smooth val="0"/>
          <c:extLst>
            <c:ext xmlns:c16="http://schemas.microsoft.com/office/drawing/2014/chart" uri="{C3380CC4-5D6E-409C-BE32-E72D297353CC}">
              <c16:uniqueId val="{00000009-C615-4199-BB46-2BF222A170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{9B216BCE-5E93-4566-A112-60524970B793}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615-4199-BB46-2BF222A170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{E613BADD-D3E0-4F3F-9999-B6EF97978062}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15-4199-BB46-2BF222A170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{09DEA726-9C16-4457-8090-43CE1D4E7D65}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15-4199-BB46-2BF222A170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{BFEA9158-A515-41C6-BA10-CDB5A03B20A7}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15-4199-BB46-2BF222A170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{34CCFC32-5A05-42B1-A930-F6574F0CFD45}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15-4199-BB46-2BF222A170D1}"/>
                </c:ext>
              </c:extLst>
            </c:dLbl>
            <c:dLbl>
              <c:idx val="8"/>
              <c:layout>
                <c:manualLayout>
                  <c:x val="-2.826152257418295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{F2F91719-F771-42F0-A705-F6DFBF31E125}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615-4199-BB46-2BF222A170D1}"/>
                </c:ext>
              </c:extLst>
            </c:dLbl>
            <c:dLbl>
              <c:idx val="16"/>
              <c:layout>
                <c:manualLayout>
                  <c:x val="-4.516035515397134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{E7684964-5492-4947-8D4B-76742825FCCA}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615-4199-BB46-2BF222A170D1}"/>
                </c:ext>
              </c:extLst>
            </c:dLbl>
            <c:dLbl>
              <c:idx val="24"/>
              <c:layout>
                <c:manualLayout>
                  <c:x val="-1.823562808425012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{EFBDC98C-7DB4-437E-8BCA-A481CE563CF1}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615-4199-BB46-2BF222A170D1}"/>
                </c:ext>
              </c:extLst>
            </c:dLbl>
            <c:dLbl>
              <c:idx val="32"/>
              <c:layout>
                <c:manualLayout>
                  <c:x val="-3.5006811770003469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{7CA4BD1F-D6A0-4B59-BCE4-0BEBA349C384}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615-4199-BB46-2BF222A170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615-4199-BB46-2BF222A170D1}"/>
            </c:ext>
          </c:extLst>
        </c:ser>
        <c:dLbls>
          <c:showLegendKey val="0"/>
          <c:showVal val="1"/>
          <c:showCatName val="0"/>
          <c:showSerName val="0"/>
          <c:showPercent val="0"/>
          <c:showBubbleSize val="0"/>
        </c:dLbls>
        <c:axId val="84219776"/>
        <c:axId val="84234240"/>
      </c:scatterChart>
      <c:valAx>
        <c:axId val="84219776"/>
        <c:scaling>
          <c:orientation val="minMax"/>
          <c:max val="9.4"/>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の小学校改築事業、Ｈ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の特別養護老人ホーム移転改築事業の実施により元利償還金は年々上昇している。今後においては投資的事業の実施年度調整等により減少に努めなければならない。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小学校改築事業や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特別養護老人ホーム移転改築事業により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年度から地方債残高</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年々増加していた。</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年度からは地方債の新規発行を抑制した結果、前年度より地方債残高が減少している。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投資的事業の実施年度調整等により減少に努めなければならない。</a:t>
          </a:r>
          <a:endPar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北海道様似町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歳入不足分を財政調整基金で充てたため基金残高が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百万円減少となった。特定目的基金の公営住宅等建設準備基金では、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平宇団地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号棟建替工事の実施により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年度まで公債費が高止まりすることにより歳出を抑制しなければならないため積立てできない状況にある。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今後においては投資的事業の実施年度調整等により減少に努めなければならない。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健やかチャイルド基金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歳以下の方の医療費無料化を実施するための基金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公営住宅等建設準備基金：公営住宅の建替に係る建設準備基金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健やかチャイルド基金　：過疎債（ソフト）枠の残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公営住宅等建設準備基金：公営住宅建替工事の実施により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百万円の寄付をいただいたため、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社会福祉及び教育基金に積立予定。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歳入不足分を財政調整基金で充てたため、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元年度標準財政規模の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百万円を保有下限目標に設定し、下限を超えないよう投資的経費をはじめとした歳出の抑制に努める。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年度から積立てられていない状態のため、地方債の新規発行を抑制し取り崩し額の圧縮に努める。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845738D-B9AF-4146-B3A1-3E9D1188F0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F81AB47-A3C7-4473-8B19-C8E3142B65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802DB32-3EB0-47A2-9E82-B00E38224FED}"/>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76914DC-D708-4D3E-A425-6C0BCD0B1E35}"/>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560D3BF-DADD-4E90-8E1F-88E42CADD4AC}"/>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A398336-898B-4EC2-9AA3-0CE7E586F469}"/>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E53BD08-6200-40DE-AC72-C4D25D3AE1C0}"/>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36EE80E-B2CD-4A7D-9A40-98E009BBABB0}"/>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BB84E65-B76D-4464-A80C-D5448AF5EB40}"/>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19462BC-607B-412D-A743-ABAB0AF4B002}"/>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F3302DA-6F47-4176-A928-9BFF45C40F7C}"/>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BE08929-A4BC-448C-9ED8-617EF95901C4}"/>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
4,202
364.30
4,449,449
4,398,855
50,150
2,691,520
7,466,710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D9BDAB6-F0EA-4CCA-9872-A097682BC4C6}"/>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0905DB6-30F1-4B5C-8B49-019901F0DC14}"/>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E77298A-EFBA-462E-93E2-D72A920E963D}"/>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2291D15-A3BB-4E36-8034-8593F271627B}"/>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0442EF7-261E-4E5B-AC1C-1F0F48D8EE36}"/>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6C497F7-9CA8-45EC-BC5F-D1A0E20F1ADB}"/>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1B21CE4-6204-4FED-A8C4-537A5BB1E1A5}"/>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29EAAD1-AAF4-4559-8488-E5666BD7FB06}"/>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C08C9AC-E822-4B3B-9BC1-5190DC4B419F}"/>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D8B6328-4A80-452A-95E3-916B140D50D2}"/>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7CDFBE1-C10A-4ADB-A92A-22F9022F88BA}"/>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B99777A-DB00-4C1B-AC6E-5CD377D2DFA6}"/>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E2ADA85-91A1-4D1E-B741-CD3C00FCBC0F}"/>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90A2F4E-1F05-4B87-8257-0FD269168329}"/>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5DD86C0-F131-4F6F-9CDC-D1021AF689FE}"/>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0D21BBF-9C90-4F8C-9D23-27FAFFA2382B}"/>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2742ACD-D7DD-4D6D-AAB8-0246B8DF90F6}"/>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F47E81A-1739-475C-83EE-6F552AC6F44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357B350-E958-4C2A-A3CC-3E3189BA182F}"/>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A4AEC676-0CE5-4874-A8EF-BBA6B7AE60DD}"/>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F68A94D-514F-46EB-B073-A1DDD7C158A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C37E152-BDAE-4E5A-8DB5-996AD9563AFD}"/>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90B8D77-DD21-4DD8-BBEB-A491AE46B977}"/>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F306FDF-9A37-48B7-9441-770438020477}"/>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88909D9-BD06-42B3-8013-BA55942410AE}"/>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2CCDD80-63B4-4A35-9B18-310CDF2347A8}"/>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F2E4B87-2453-47EE-AF71-DAF173B64305}"/>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62C4CC2-3A44-47F1-9820-23625CEB1727}"/>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5146DC7-A5F7-451C-B920-62BCA651AD7C}"/>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E48577A-4733-4284-9627-0604A70285B8}"/>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B9DA9A7-D85E-4546-A2F0-E57AC0277646}"/>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068F8C8-E696-4818-978C-FC417090E7D7}"/>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23B490E-C514-4744-83E9-9796D47BC878}"/>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E78E8C4-4D3F-426A-AEFF-AB7C5D30F12B}"/>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741E4C9-F354-4564-9FB9-8DE49EAC3D7B}"/>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公共施設等総合管理計画に基づき、公営住宅の建替工事や解体を行っているものの、公民館や体育館等の老朽化が進んでいることにより類似団体平均を上回っている。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今後も公営住宅の建替等を行っていくが、他施設においては老朽化も進んでいることから、概ね横ばいでの推移が予測される。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前年からは、学校施設について、小・中学校改築分が反映されたことにより、全体の有形固定資産減価償却率を押し下げている。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E212EF5-8CE9-42E2-9CC5-3F39FB4B1F95}"/>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1FF7311-FD05-40FE-A5E8-C190909F7C78}"/>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3713E7C-E36C-4151-A5F8-B9405DDDF8BA}"/>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544C3414-09F2-4248-98BC-CF91A270319C}"/>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8C4933B1-70CF-4CB9-A902-DEC91332C60C}"/>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A550A856-B1BD-411A-8774-6C02DE5EE006}"/>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83DB7251-031B-4A2B-869F-0B7518E80420}"/>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A10D62F-B482-4B3D-84F6-0DB7714D3CF2}"/>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BD67812A-BE84-4165-A6DD-752E1F3C98F5}"/>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6600BF6-8F78-4442-896D-8563F9237AD3}"/>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B9FB3384-9897-434F-B6DD-6D08CC30BFFE}"/>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C41A1638-CE7F-4539-AFD4-66545F3840D3}"/>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B56A2F3D-BF7D-4203-9F60-D0C83A5059B8}"/>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899CA1C-5D3C-4B37-8FDC-51AF5AA4F164}"/>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6678187A-7C28-4BA9-AA12-8ECC113D11EC}"/>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EB7A646A-D5A7-45BB-8CF9-55D9F06A8CB4}"/>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DD18FEBB-DDE5-49B6-940B-9CB4F7695EF9}"/>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AA67360-BE7C-4DF9-B8CE-0133CA59ED85}"/>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a:extLst>
            <a:ext uri="{FF2B5EF4-FFF2-40B4-BE49-F238E27FC236}">
              <a16:creationId xmlns:a16="http://schemas.microsoft.com/office/drawing/2014/main" id="{1A1DEAF7-CD89-4EEE-99A5-C3C2B100E3AB}"/>
            </a:ext>
          </a:extLst>
        </xdr:cNvPr>
        <xdr:cNvCxnSpPr/>
      </xdr:nvCxnSpPr>
      <xdr:spPr>
        <a:xfrm flipV="1">
          <a:off x="4295775" y="5270863"/>
          <a:ext cx="1270" cy="1376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a:extLst>
            <a:ext uri="{FF2B5EF4-FFF2-40B4-BE49-F238E27FC236}">
              <a16:creationId xmlns:a16="http://schemas.microsoft.com/office/drawing/2014/main" id="{9A8E0FE4-E7D9-4831-8464-77BFAD6981E8}"/>
            </a:ext>
          </a:extLst>
        </xdr:cNvPr>
        <xdr:cNvSpPr txBox="1"/>
      </xdr:nvSpPr>
      <xdr:spPr>
        <a:xfrm>
          <a:off x="4342765" y="665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a:extLst>
            <a:ext uri="{FF2B5EF4-FFF2-40B4-BE49-F238E27FC236}">
              <a16:creationId xmlns:a16="http://schemas.microsoft.com/office/drawing/2014/main" id="{E3FD1F3C-FB76-4027-A6F6-4D8CC3363A1B}"/>
            </a:ext>
          </a:extLst>
        </xdr:cNvPr>
        <xdr:cNvCxnSpPr/>
      </xdr:nvCxnSpPr>
      <xdr:spPr>
        <a:xfrm>
          <a:off x="4206875" y="664690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a:extLst>
            <a:ext uri="{FF2B5EF4-FFF2-40B4-BE49-F238E27FC236}">
              <a16:creationId xmlns:a16="http://schemas.microsoft.com/office/drawing/2014/main" id="{864749A1-2A82-4AD7-AAD9-44885CC76F99}"/>
            </a:ext>
          </a:extLst>
        </xdr:cNvPr>
        <xdr:cNvSpPr txBox="1"/>
      </xdr:nvSpPr>
      <xdr:spPr>
        <a:xfrm>
          <a:off x="4342765" y="504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a:extLst>
            <a:ext uri="{FF2B5EF4-FFF2-40B4-BE49-F238E27FC236}">
              <a16:creationId xmlns:a16="http://schemas.microsoft.com/office/drawing/2014/main" id="{09C37F98-2873-4DC0-881A-92B9F3F5C459}"/>
            </a:ext>
          </a:extLst>
        </xdr:cNvPr>
        <xdr:cNvCxnSpPr/>
      </xdr:nvCxnSpPr>
      <xdr:spPr>
        <a:xfrm>
          <a:off x="4206875" y="527086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2" name="有形固定資産減価償却率平均値テキスト">
          <a:extLst>
            <a:ext uri="{FF2B5EF4-FFF2-40B4-BE49-F238E27FC236}">
              <a16:creationId xmlns:a16="http://schemas.microsoft.com/office/drawing/2014/main" id="{D1047D70-045C-4BB6-B4CE-47F39DD40B47}"/>
            </a:ext>
          </a:extLst>
        </xdr:cNvPr>
        <xdr:cNvSpPr txBox="1"/>
      </xdr:nvSpPr>
      <xdr:spPr>
        <a:xfrm>
          <a:off x="4342765" y="5956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a:extLst>
            <a:ext uri="{FF2B5EF4-FFF2-40B4-BE49-F238E27FC236}">
              <a16:creationId xmlns:a16="http://schemas.microsoft.com/office/drawing/2014/main" id="{F3ED1C63-6F33-4226-9147-0943069B85D2}"/>
            </a:ext>
          </a:extLst>
        </xdr:cNvPr>
        <xdr:cNvSpPr/>
      </xdr:nvSpPr>
      <xdr:spPr>
        <a:xfrm>
          <a:off x="4244975" y="609953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a:extLst>
            <a:ext uri="{FF2B5EF4-FFF2-40B4-BE49-F238E27FC236}">
              <a16:creationId xmlns:a16="http://schemas.microsoft.com/office/drawing/2014/main" id="{4656307C-4EE4-4382-BCE6-8E0417DAD8FB}"/>
            </a:ext>
          </a:extLst>
        </xdr:cNvPr>
        <xdr:cNvSpPr/>
      </xdr:nvSpPr>
      <xdr:spPr>
        <a:xfrm>
          <a:off x="3611880" y="6083663"/>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a:extLst>
            <a:ext uri="{FF2B5EF4-FFF2-40B4-BE49-F238E27FC236}">
              <a16:creationId xmlns:a16="http://schemas.microsoft.com/office/drawing/2014/main" id="{0E702A06-93E7-4A43-99E5-ECD312DFCF33}"/>
            </a:ext>
          </a:extLst>
        </xdr:cNvPr>
        <xdr:cNvSpPr/>
      </xdr:nvSpPr>
      <xdr:spPr>
        <a:xfrm>
          <a:off x="2926080" y="604093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a:extLst>
            <a:ext uri="{FF2B5EF4-FFF2-40B4-BE49-F238E27FC236}">
              <a16:creationId xmlns:a16="http://schemas.microsoft.com/office/drawing/2014/main" id="{085C781D-1232-407A-A39C-335903EBC1BA}"/>
            </a:ext>
          </a:extLst>
        </xdr:cNvPr>
        <xdr:cNvSpPr/>
      </xdr:nvSpPr>
      <xdr:spPr>
        <a:xfrm>
          <a:off x="2240280" y="600084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a:extLst>
            <a:ext uri="{FF2B5EF4-FFF2-40B4-BE49-F238E27FC236}">
              <a16:creationId xmlns:a16="http://schemas.microsoft.com/office/drawing/2014/main" id="{A8BCF529-C1C1-400E-8EC1-A30C2A7DA269}"/>
            </a:ext>
          </a:extLst>
        </xdr:cNvPr>
        <xdr:cNvSpPr/>
      </xdr:nvSpPr>
      <xdr:spPr>
        <a:xfrm>
          <a:off x="1554480" y="5939881"/>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9D86660-DFD5-464D-9CDD-7915C21D7966}"/>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4A33FEE-49D1-451D-824F-078921A46BCB}"/>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3AC1630-BDDF-4DDE-AE5F-6741926741E9}"/>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8982CA3-920D-4ABD-9059-7C0023A592D1}"/>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6123772-2B1D-4300-9493-92EC9713C28C}"/>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49439</xdr:rowOff>
    </xdr:from>
    <xdr:to>
      <xdr:col>23</xdr:col>
      <xdr:colOff>136525</xdr:colOff>
      <xdr:row>31</xdr:row>
      <xdr:rowOff>151039</xdr:rowOff>
    </xdr:to>
    <xdr:sp macro="" textlink="">
      <xdr:nvSpPr>
        <xdr:cNvPr id="83" name="楕円 82">
          <a:extLst>
            <a:ext uri="{FF2B5EF4-FFF2-40B4-BE49-F238E27FC236}">
              <a16:creationId xmlns:a16="http://schemas.microsoft.com/office/drawing/2014/main" id="{1D9AE15E-5B00-48E9-A038-63984581A88F}"/>
            </a:ext>
          </a:extLst>
        </xdr:cNvPr>
        <xdr:cNvSpPr/>
      </xdr:nvSpPr>
      <xdr:spPr>
        <a:xfrm>
          <a:off x="4244975" y="611876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27866</xdr:rowOff>
    </xdr:from>
    <xdr:ext cx="405111" cy="259045"/>
    <xdr:sp macro="" textlink="">
      <xdr:nvSpPr>
        <xdr:cNvPr id="84" name="有形固定資産減価償却率該当値テキスト">
          <a:extLst>
            <a:ext uri="{FF2B5EF4-FFF2-40B4-BE49-F238E27FC236}">
              <a16:creationId xmlns:a16="http://schemas.microsoft.com/office/drawing/2014/main" id="{BDA8D802-5899-4890-8907-727A2E70AB41}"/>
            </a:ext>
          </a:extLst>
        </xdr:cNvPr>
        <xdr:cNvSpPr txBox="1"/>
      </xdr:nvSpPr>
      <xdr:spPr>
        <a:xfrm>
          <a:off x="4342765" y="6093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166642</xdr:rowOff>
    </xdr:from>
    <xdr:to>
      <xdr:col>19</xdr:col>
      <xdr:colOff>187325</xdr:colOff>
      <xdr:row>32</xdr:row>
      <xdr:rowOff>96792</xdr:rowOff>
    </xdr:to>
    <xdr:sp macro="" textlink="">
      <xdr:nvSpPr>
        <xdr:cNvPr id="85" name="楕円 84">
          <a:extLst>
            <a:ext uri="{FF2B5EF4-FFF2-40B4-BE49-F238E27FC236}">
              <a16:creationId xmlns:a16="http://schemas.microsoft.com/office/drawing/2014/main" id="{D28B56D9-1DB0-4C65-83B8-40B49225E7C4}"/>
            </a:ext>
          </a:extLst>
        </xdr:cNvPr>
        <xdr:cNvSpPr/>
      </xdr:nvSpPr>
      <xdr:spPr>
        <a:xfrm>
          <a:off x="3611880" y="6237877"/>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100239</xdr:rowOff>
    </xdr:from>
    <xdr:to>
      <xdr:col>23</xdr:col>
      <xdr:colOff>85725</xdr:colOff>
      <xdr:row>32</xdr:row>
      <xdr:rowOff>45992</xdr:rowOff>
    </xdr:to>
    <xdr:cxnSp macro="">
      <xdr:nvCxnSpPr>
        <xdr:cNvPr id="86" name="直線コネクタ 85">
          <a:extLst>
            <a:ext uri="{FF2B5EF4-FFF2-40B4-BE49-F238E27FC236}">
              <a16:creationId xmlns:a16="http://schemas.microsoft.com/office/drawing/2014/main" id="{E1EEC27D-846E-4048-B8A5-DBE65E9B13CA}"/>
            </a:ext>
          </a:extLst>
        </xdr:cNvPr>
        <xdr:cNvCxnSpPr/>
      </xdr:nvCxnSpPr>
      <xdr:spPr>
        <a:xfrm flipV="1">
          <a:off x="3656965" y="6163854"/>
          <a:ext cx="640715" cy="1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129631</xdr:rowOff>
    </xdr:from>
    <xdr:to>
      <xdr:col>15</xdr:col>
      <xdr:colOff>187325</xdr:colOff>
      <xdr:row>32</xdr:row>
      <xdr:rowOff>59781</xdr:rowOff>
    </xdr:to>
    <xdr:sp macro="" textlink="">
      <xdr:nvSpPr>
        <xdr:cNvPr id="87" name="楕円 86">
          <a:extLst>
            <a:ext uri="{FF2B5EF4-FFF2-40B4-BE49-F238E27FC236}">
              <a16:creationId xmlns:a16="http://schemas.microsoft.com/office/drawing/2014/main" id="{C3F37FF8-8497-46E3-A455-C521B0D043FE}"/>
            </a:ext>
          </a:extLst>
        </xdr:cNvPr>
        <xdr:cNvSpPr/>
      </xdr:nvSpPr>
      <xdr:spPr>
        <a:xfrm>
          <a:off x="2926080" y="6200866"/>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8981</xdr:rowOff>
    </xdr:from>
    <xdr:to>
      <xdr:col>19</xdr:col>
      <xdr:colOff>136525</xdr:colOff>
      <xdr:row>32</xdr:row>
      <xdr:rowOff>45992</xdr:rowOff>
    </xdr:to>
    <xdr:cxnSp macro="">
      <xdr:nvCxnSpPr>
        <xdr:cNvPr id="88" name="直線コネクタ 87">
          <a:extLst>
            <a:ext uri="{FF2B5EF4-FFF2-40B4-BE49-F238E27FC236}">
              <a16:creationId xmlns:a16="http://schemas.microsoft.com/office/drawing/2014/main" id="{1597FD63-BDE6-4CB9-B79D-3AF9D07AFF83}"/>
            </a:ext>
          </a:extLst>
        </xdr:cNvPr>
        <xdr:cNvCxnSpPr/>
      </xdr:nvCxnSpPr>
      <xdr:spPr>
        <a:xfrm>
          <a:off x="2971165" y="6249761"/>
          <a:ext cx="6858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9" name="楕円 88">
          <a:extLst>
            <a:ext uri="{FF2B5EF4-FFF2-40B4-BE49-F238E27FC236}">
              <a16:creationId xmlns:a16="http://schemas.microsoft.com/office/drawing/2014/main" id="{3DF87E90-300A-4323-B40A-4EAA9534B96B}"/>
            </a:ext>
          </a:extLst>
        </xdr:cNvPr>
        <xdr:cNvSpPr/>
      </xdr:nvSpPr>
      <xdr:spPr>
        <a:xfrm>
          <a:off x="2240280" y="6203950"/>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8981</xdr:rowOff>
    </xdr:from>
    <xdr:to>
      <xdr:col>15</xdr:col>
      <xdr:colOff>136525</xdr:colOff>
      <xdr:row>32</xdr:row>
      <xdr:rowOff>12065</xdr:rowOff>
    </xdr:to>
    <xdr:cxnSp macro="">
      <xdr:nvCxnSpPr>
        <xdr:cNvPr id="90" name="直線コネクタ 89">
          <a:extLst>
            <a:ext uri="{FF2B5EF4-FFF2-40B4-BE49-F238E27FC236}">
              <a16:creationId xmlns:a16="http://schemas.microsoft.com/office/drawing/2014/main" id="{9EC4D85A-D417-4E68-AF15-A7C279EB64F1}"/>
            </a:ext>
          </a:extLst>
        </xdr:cNvPr>
        <xdr:cNvCxnSpPr/>
      </xdr:nvCxnSpPr>
      <xdr:spPr>
        <a:xfrm flipV="1">
          <a:off x="2285365" y="6249761"/>
          <a:ext cx="6858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1" name="n_1aveValue有形固定資産減価償却率">
          <a:extLst>
            <a:ext uri="{FF2B5EF4-FFF2-40B4-BE49-F238E27FC236}">
              <a16:creationId xmlns:a16="http://schemas.microsoft.com/office/drawing/2014/main" id="{EE7A546F-B0DD-4BC3-920F-4F7AF68D5FE1}"/>
            </a:ext>
          </a:extLst>
        </xdr:cNvPr>
        <xdr:cNvSpPr txBox="1"/>
      </xdr:nvSpPr>
      <xdr:spPr>
        <a:xfrm>
          <a:off x="3464569" y="585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2" name="n_2aveValue有形固定資産減価償却率">
          <a:extLst>
            <a:ext uri="{FF2B5EF4-FFF2-40B4-BE49-F238E27FC236}">
              <a16:creationId xmlns:a16="http://schemas.microsoft.com/office/drawing/2014/main" id="{95A7B253-0E3F-4286-A455-B168F03892CD}"/>
            </a:ext>
          </a:extLst>
        </xdr:cNvPr>
        <xdr:cNvSpPr txBox="1"/>
      </xdr:nvSpPr>
      <xdr:spPr>
        <a:xfrm>
          <a:off x="2793374" y="5821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3" name="n_3aveValue有形固定資産減価償却率">
          <a:extLst>
            <a:ext uri="{FF2B5EF4-FFF2-40B4-BE49-F238E27FC236}">
              <a16:creationId xmlns:a16="http://schemas.microsoft.com/office/drawing/2014/main" id="{EE6B37B8-19C9-4C6A-A67D-FAB0E447E96C}"/>
            </a:ext>
          </a:extLst>
        </xdr:cNvPr>
        <xdr:cNvSpPr txBox="1"/>
      </xdr:nvSpPr>
      <xdr:spPr>
        <a:xfrm>
          <a:off x="210757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4" name="n_4aveValue有形固定資産減価償却率">
          <a:extLst>
            <a:ext uri="{FF2B5EF4-FFF2-40B4-BE49-F238E27FC236}">
              <a16:creationId xmlns:a16="http://schemas.microsoft.com/office/drawing/2014/main" id="{77F3EB68-2960-4A9F-9C3E-8D882D6E7BA2}"/>
            </a:ext>
          </a:extLst>
        </xdr:cNvPr>
        <xdr:cNvSpPr txBox="1"/>
      </xdr:nvSpPr>
      <xdr:spPr>
        <a:xfrm>
          <a:off x="1421774" y="571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87919</xdr:rowOff>
    </xdr:from>
    <xdr:ext cx="405111" cy="259045"/>
    <xdr:sp macro="" textlink="">
      <xdr:nvSpPr>
        <xdr:cNvPr id="95" name="n_1mainValue有形固定資産減価償却率">
          <a:extLst>
            <a:ext uri="{FF2B5EF4-FFF2-40B4-BE49-F238E27FC236}">
              <a16:creationId xmlns:a16="http://schemas.microsoft.com/office/drawing/2014/main" id="{FE42794D-2CEE-4850-BB96-827F118CF3C9}"/>
            </a:ext>
          </a:extLst>
        </xdr:cNvPr>
        <xdr:cNvSpPr txBox="1"/>
      </xdr:nvSpPr>
      <xdr:spPr>
        <a:xfrm>
          <a:off x="3464569"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50908</xdr:rowOff>
    </xdr:from>
    <xdr:ext cx="405111" cy="259045"/>
    <xdr:sp macro="" textlink="">
      <xdr:nvSpPr>
        <xdr:cNvPr id="96" name="n_2mainValue有形固定資産減価償却率">
          <a:extLst>
            <a:ext uri="{FF2B5EF4-FFF2-40B4-BE49-F238E27FC236}">
              <a16:creationId xmlns:a16="http://schemas.microsoft.com/office/drawing/2014/main" id="{B25AC88D-037D-4C99-B64B-371498FFC7D2}"/>
            </a:ext>
          </a:extLst>
        </xdr:cNvPr>
        <xdr:cNvSpPr txBox="1"/>
      </xdr:nvSpPr>
      <xdr:spPr>
        <a:xfrm>
          <a:off x="2793374" y="629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7" name="n_3mainValue有形固定資産減価償却率">
          <a:extLst>
            <a:ext uri="{FF2B5EF4-FFF2-40B4-BE49-F238E27FC236}">
              <a16:creationId xmlns:a16="http://schemas.microsoft.com/office/drawing/2014/main" id="{499F2D62-B269-4226-B255-0067B109C90D}"/>
            </a:ext>
          </a:extLst>
        </xdr:cNvPr>
        <xdr:cNvSpPr txBox="1"/>
      </xdr:nvSpPr>
      <xdr:spPr>
        <a:xfrm>
          <a:off x="210757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93E48A6D-A5F3-462D-9982-2A79F40978FE}"/>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3C5B809E-EA5D-420E-AC43-E51430E728C7}"/>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E1D425E6-5051-4C0E-A4E6-8F8A39D8BF2C}"/>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5086DEEC-9504-4EA3-8212-7CF6CAE91BA4}"/>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120A7593-BF81-4F23-87B2-1821755372E0}"/>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8AB7EE6F-EA34-4F19-A690-B3A243D4E9B1}"/>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A380093D-E4ED-4C28-8EFE-99B00478B86E}"/>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38412C80-9ECC-4BC0-A12C-3B7981FAA02F}"/>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1081BF62-8599-4999-B820-11776C3D67C3}"/>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CAC4B613-4B6B-47ED-B3FF-2215FCA554C1}"/>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F2069E77-37BD-4649-BC99-3024F9A7169B}"/>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4E4E1858-4D90-4437-B766-9844B978DBEB}"/>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97101750-F70A-45BC-97E3-675514DD1DDA}"/>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類似団体平均を大きく上回っている要因として、Ｈ</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の小学校改築事業や、Ｈ</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の特別養護老人ホーム移転改築事業に伴う起債の元金償還による公債費の増加が挙げられる。Ｒ</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までは公債費は高止まりで推移するため、今後は事務事業の見直し・投資的事業の実施年度調整等により、より一層の歳出抑制に努める必要がある。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51F071D0-53F3-4F2B-BEA6-0A240182F459}"/>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A501AE07-9EF6-4293-85F0-636BA4F3D6BF}"/>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94BB8A49-8C9F-46C3-957B-EAA3ECCEEA57}"/>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155DBDD1-5855-4ACC-9972-B53DDB7CD97C}"/>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C03EC77E-B9FA-48A3-9CFA-0B5E94AB8696}"/>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9B774A14-E92D-4DBC-9BDF-B8DB8111876E}"/>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a:extLst>
            <a:ext uri="{FF2B5EF4-FFF2-40B4-BE49-F238E27FC236}">
              <a16:creationId xmlns:a16="http://schemas.microsoft.com/office/drawing/2014/main" id="{5288A4D2-9D17-474F-9956-4FC9DF1787EF}"/>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376F7CCA-82A1-46B4-B02F-F04C107ED28A}"/>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3CE3F46E-5689-463A-A02F-55BDA9423E6F}"/>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F4FE7594-9407-4A86-9D43-83E4D74B6210}"/>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2B68B222-3609-4983-8DC1-D6D68047C730}"/>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BD8C4E15-991C-401C-952C-2AD47C7BE684}"/>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398D6406-55F5-434A-9DAA-3618DEFC4529}"/>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90DE35EB-78D3-4B59-93B2-1A11ABFD206E}"/>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A962D595-D8B2-437D-B30D-F1C01054CA38}"/>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80B92EF-4814-4993-B446-FAC5782DD516}"/>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BF6A8AFE-7792-4DB8-A265-4976153420A1}"/>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28" name="直線コネクタ 127">
          <a:extLst>
            <a:ext uri="{FF2B5EF4-FFF2-40B4-BE49-F238E27FC236}">
              <a16:creationId xmlns:a16="http://schemas.microsoft.com/office/drawing/2014/main" id="{399302AE-E5C2-4C99-A060-4394487D20C2}"/>
            </a:ext>
          </a:extLst>
        </xdr:cNvPr>
        <xdr:cNvCxnSpPr/>
      </xdr:nvCxnSpPr>
      <xdr:spPr>
        <a:xfrm flipV="1">
          <a:off x="13313410" y="5240473"/>
          <a:ext cx="1269" cy="147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29" name="債務償還比率最小値テキスト">
          <a:extLst>
            <a:ext uri="{FF2B5EF4-FFF2-40B4-BE49-F238E27FC236}">
              <a16:creationId xmlns:a16="http://schemas.microsoft.com/office/drawing/2014/main" id="{39238A04-B2A8-4621-B731-B9374D19F2D2}"/>
            </a:ext>
          </a:extLst>
        </xdr:cNvPr>
        <xdr:cNvSpPr txBox="1"/>
      </xdr:nvSpPr>
      <xdr:spPr>
        <a:xfrm>
          <a:off x="13369925" y="671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0" name="直線コネクタ 129">
          <a:extLst>
            <a:ext uri="{FF2B5EF4-FFF2-40B4-BE49-F238E27FC236}">
              <a16:creationId xmlns:a16="http://schemas.microsoft.com/office/drawing/2014/main" id="{B20040CF-C41A-43C5-9AF7-6A72ADA9CA33}"/>
            </a:ext>
          </a:extLst>
        </xdr:cNvPr>
        <xdr:cNvCxnSpPr/>
      </xdr:nvCxnSpPr>
      <xdr:spPr>
        <a:xfrm>
          <a:off x="13251180" y="6714245"/>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2F645AAE-B41E-4D31-9275-282186EEC77D}"/>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3420F15B-7C96-4953-B660-38CF6E3A48D9}"/>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3" name="債務償還比率平均値テキスト">
          <a:extLst>
            <a:ext uri="{FF2B5EF4-FFF2-40B4-BE49-F238E27FC236}">
              <a16:creationId xmlns:a16="http://schemas.microsoft.com/office/drawing/2014/main" id="{768BE211-F8E1-4E90-BE3A-F0AFB129A23E}"/>
            </a:ext>
          </a:extLst>
        </xdr:cNvPr>
        <xdr:cNvSpPr txBox="1"/>
      </xdr:nvSpPr>
      <xdr:spPr>
        <a:xfrm>
          <a:off x="13369925" y="54994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4" name="フローチャート: 判断 133">
          <a:extLst>
            <a:ext uri="{FF2B5EF4-FFF2-40B4-BE49-F238E27FC236}">
              <a16:creationId xmlns:a16="http://schemas.microsoft.com/office/drawing/2014/main" id="{C5C0A9AB-B059-4E22-9DC4-9817338390C8}"/>
            </a:ext>
          </a:extLst>
        </xdr:cNvPr>
        <xdr:cNvSpPr/>
      </xdr:nvSpPr>
      <xdr:spPr>
        <a:xfrm>
          <a:off x="13289280" y="5651863"/>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5" name="フローチャート: 判断 134">
          <a:extLst>
            <a:ext uri="{FF2B5EF4-FFF2-40B4-BE49-F238E27FC236}">
              <a16:creationId xmlns:a16="http://schemas.microsoft.com/office/drawing/2014/main" id="{6F2A6519-9617-4BB6-BBBE-8302D0EBDADA}"/>
            </a:ext>
          </a:extLst>
        </xdr:cNvPr>
        <xdr:cNvSpPr/>
      </xdr:nvSpPr>
      <xdr:spPr>
        <a:xfrm>
          <a:off x="12629515" y="5613554"/>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6" name="フローチャート: 判断 135">
          <a:extLst>
            <a:ext uri="{FF2B5EF4-FFF2-40B4-BE49-F238E27FC236}">
              <a16:creationId xmlns:a16="http://schemas.microsoft.com/office/drawing/2014/main" id="{B6B58C33-8948-4C52-9202-7625EBC3F2B7}"/>
            </a:ext>
          </a:extLst>
        </xdr:cNvPr>
        <xdr:cNvSpPr/>
      </xdr:nvSpPr>
      <xdr:spPr>
        <a:xfrm>
          <a:off x="11943715" y="5570837"/>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37" name="フローチャート: 判断 136">
          <a:extLst>
            <a:ext uri="{FF2B5EF4-FFF2-40B4-BE49-F238E27FC236}">
              <a16:creationId xmlns:a16="http://schemas.microsoft.com/office/drawing/2014/main" id="{4D5B1291-464F-4BBB-A757-9E41E1D35714}"/>
            </a:ext>
          </a:extLst>
        </xdr:cNvPr>
        <xdr:cNvSpPr/>
      </xdr:nvSpPr>
      <xdr:spPr>
        <a:xfrm>
          <a:off x="11257915" y="5566220"/>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38" name="フローチャート: 判断 137">
          <a:extLst>
            <a:ext uri="{FF2B5EF4-FFF2-40B4-BE49-F238E27FC236}">
              <a16:creationId xmlns:a16="http://schemas.microsoft.com/office/drawing/2014/main" id="{F7B3CAA1-1F65-4D01-BAD6-8A086C562F62}"/>
            </a:ext>
          </a:extLst>
        </xdr:cNvPr>
        <xdr:cNvSpPr/>
      </xdr:nvSpPr>
      <xdr:spPr>
        <a:xfrm>
          <a:off x="10572115" y="5564523"/>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9B5E83D-2A4A-4183-A6D9-144D27543A6B}"/>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A4B84F2-96CE-4B7E-AC07-A7C2E7949B09}"/>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F466B5B-83B0-49B7-B704-F9E25D3BA5FD}"/>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C9BB0E0-AD23-43C4-B91F-B6B4180AB9F4}"/>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6B13C51-AF3D-431F-AFFF-A5B16303944B}"/>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130284</xdr:rowOff>
    </xdr:from>
    <xdr:to>
      <xdr:col>76</xdr:col>
      <xdr:colOff>73025</xdr:colOff>
      <xdr:row>33</xdr:row>
      <xdr:rowOff>60434</xdr:rowOff>
    </xdr:to>
    <xdr:sp macro="" textlink="">
      <xdr:nvSpPr>
        <xdr:cNvPr id="144" name="楕円 143">
          <a:extLst>
            <a:ext uri="{FF2B5EF4-FFF2-40B4-BE49-F238E27FC236}">
              <a16:creationId xmlns:a16="http://schemas.microsoft.com/office/drawing/2014/main" id="{EA3E3391-8277-478D-BE5E-6CEFCF3CF7D3}"/>
            </a:ext>
          </a:extLst>
        </xdr:cNvPr>
        <xdr:cNvSpPr/>
      </xdr:nvSpPr>
      <xdr:spPr>
        <a:xfrm>
          <a:off x="13289280" y="6372969"/>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108711</xdr:rowOff>
    </xdr:from>
    <xdr:ext cx="469744" cy="259045"/>
    <xdr:sp macro="" textlink="">
      <xdr:nvSpPr>
        <xdr:cNvPr id="145" name="債務償還比率該当値テキスト">
          <a:extLst>
            <a:ext uri="{FF2B5EF4-FFF2-40B4-BE49-F238E27FC236}">
              <a16:creationId xmlns:a16="http://schemas.microsoft.com/office/drawing/2014/main" id="{728C85B8-8D92-4750-AF60-D0EE560400B9}"/>
            </a:ext>
          </a:extLst>
        </xdr:cNvPr>
        <xdr:cNvSpPr txBox="1"/>
      </xdr:nvSpPr>
      <xdr:spPr>
        <a:xfrm>
          <a:off x="13369925" y="634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36866</xdr:rowOff>
    </xdr:from>
    <xdr:to>
      <xdr:col>72</xdr:col>
      <xdr:colOff>123825</xdr:colOff>
      <xdr:row>33</xdr:row>
      <xdr:rowOff>138466</xdr:rowOff>
    </xdr:to>
    <xdr:sp macro="" textlink="">
      <xdr:nvSpPr>
        <xdr:cNvPr id="146" name="楕円 145">
          <a:extLst>
            <a:ext uri="{FF2B5EF4-FFF2-40B4-BE49-F238E27FC236}">
              <a16:creationId xmlns:a16="http://schemas.microsoft.com/office/drawing/2014/main" id="{7B114E99-9478-488D-8243-E20DD76B566B}"/>
            </a:ext>
          </a:extLst>
        </xdr:cNvPr>
        <xdr:cNvSpPr/>
      </xdr:nvSpPr>
      <xdr:spPr>
        <a:xfrm>
          <a:off x="12629515" y="6447191"/>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9634</xdr:rowOff>
    </xdr:from>
    <xdr:to>
      <xdr:col>76</xdr:col>
      <xdr:colOff>22225</xdr:colOff>
      <xdr:row>33</xdr:row>
      <xdr:rowOff>87666</xdr:rowOff>
    </xdr:to>
    <xdr:cxnSp macro="">
      <xdr:nvCxnSpPr>
        <xdr:cNvPr id="147" name="直線コネクタ 146">
          <a:extLst>
            <a:ext uri="{FF2B5EF4-FFF2-40B4-BE49-F238E27FC236}">
              <a16:creationId xmlns:a16="http://schemas.microsoft.com/office/drawing/2014/main" id="{322D8C50-1F21-428A-BE8A-108625285B75}"/>
            </a:ext>
          </a:extLst>
        </xdr:cNvPr>
        <xdr:cNvCxnSpPr/>
      </xdr:nvCxnSpPr>
      <xdr:spPr>
        <a:xfrm flipV="1">
          <a:off x="12684125" y="6421864"/>
          <a:ext cx="631190" cy="7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17435</xdr:rowOff>
    </xdr:from>
    <xdr:to>
      <xdr:col>68</xdr:col>
      <xdr:colOff>123825</xdr:colOff>
      <xdr:row>33</xdr:row>
      <xdr:rowOff>119035</xdr:rowOff>
    </xdr:to>
    <xdr:sp macro="" textlink="">
      <xdr:nvSpPr>
        <xdr:cNvPr id="148" name="楕円 147">
          <a:extLst>
            <a:ext uri="{FF2B5EF4-FFF2-40B4-BE49-F238E27FC236}">
              <a16:creationId xmlns:a16="http://schemas.microsoft.com/office/drawing/2014/main" id="{A0908CBC-DBE0-4DF1-A86F-72543ABA1E1F}"/>
            </a:ext>
          </a:extLst>
        </xdr:cNvPr>
        <xdr:cNvSpPr/>
      </xdr:nvSpPr>
      <xdr:spPr>
        <a:xfrm>
          <a:off x="11943715" y="6431570"/>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68235</xdr:rowOff>
    </xdr:from>
    <xdr:to>
      <xdr:col>72</xdr:col>
      <xdr:colOff>73025</xdr:colOff>
      <xdr:row>33</xdr:row>
      <xdr:rowOff>87666</xdr:rowOff>
    </xdr:to>
    <xdr:cxnSp macro="">
      <xdr:nvCxnSpPr>
        <xdr:cNvPr id="149" name="直線コネクタ 148">
          <a:extLst>
            <a:ext uri="{FF2B5EF4-FFF2-40B4-BE49-F238E27FC236}">
              <a16:creationId xmlns:a16="http://schemas.microsoft.com/office/drawing/2014/main" id="{D0172F73-1ABB-432D-AE19-E442CA37CB13}"/>
            </a:ext>
          </a:extLst>
        </xdr:cNvPr>
        <xdr:cNvCxnSpPr/>
      </xdr:nvCxnSpPr>
      <xdr:spPr>
        <a:xfrm>
          <a:off x="11998325" y="6476655"/>
          <a:ext cx="6858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55182</xdr:rowOff>
    </xdr:from>
    <xdr:to>
      <xdr:col>64</xdr:col>
      <xdr:colOff>123825</xdr:colOff>
      <xdr:row>32</xdr:row>
      <xdr:rowOff>156782</xdr:rowOff>
    </xdr:to>
    <xdr:sp macro="" textlink="">
      <xdr:nvSpPr>
        <xdr:cNvPr id="150" name="楕円 149">
          <a:extLst>
            <a:ext uri="{FF2B5EF4-FFF2-40B4-BE49-F238E27FC236}">
              <a16:creationId xmlns:a16="http://schemas.microsoft.com/office/drawing/2014/main" id="{8044A260-692C-4719-A2AD-E0E9CA6E4DB1}"/>
            </a:ext>
          </a:extLst>
        </xdr:cNvPr>
        <xdr:cNvSpPr/>
      </xdr:nvSpPr>
      <xdr:spPr>
        <a:xfrm>
          <a:off x="11257915" y="6297867"/>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105982</xdr:rowOff>
    </xdr:from>
    <xdr:to>
      <xdr:col>68</xdr:col>
      <xdr:colOff>73025</xdr:colOff>
      <xdr:row>33</xdr:row>
      <xdr:rowOff>68235</xdr:rowOff>
    </xdr:to>
    <xdr:cxnSp macro="">
      <xdr:nvCxnSpPr>
        <xdr:cNvPr id="151" name="直線コネクタ 150">
          <a:extLst>
            <a:ext uri="{FF2B5EF4-FFF2-40B4-BE49-F238E27FC236}">
              <a16:creationId xmlns:a16="http://schemas.microsoft.com/office/drawing/2014/main" id="{69CD7482-B81A-4997-99A8-183784E6A37F}"/>
            </a:ext>
          </a:extLst>
        </xdr:cNvPr>
        <xdr:cNvCxnSpPr/>
      </xdr:nvCxnSpPr>
      <xdr:spPr>
        <a:xfrm>
          <a:off x="11312525" y="6342952"/>
          <a:ext cx="685800" cy="13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14315</xdr:rowOff>
    </xdr:from>
    <xdr:to>
      <xdr:col>60</xdr:col>
      <xdr:colOff>123825</xdr:colOff>
      <xdr:row>32</xdr:row>
      <xdr:rowOff>115915</xdr:rowOff>
    </xdr:to>
    <xdr:sp macro="" textlink="">
      <xdr:nvSpPr>
        <xdr:cNvPr id="152" name="楕円 151">
          <a:extLst>
            <a:ext uri="{FF2B5EF4-FFF2-40B4-BE49-F238E27FC236}">
              <a16:creationId xmlns:a16="http://schemas.microsoft.com/office/drawing/2014/main" id="{25721F2D-EC38-4A60-9932-24A279863FFF}"/>
            </a:ext>
          </a:extLst>
        </xdr:cNvPr>
        <xdr:cNvSpPr/>
      </xdr:nvSpPr>
      <xdr:spPr>
        <a:xfrm>
          <a:off x="10572115" y="6257000"/>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65115</xdr:rowOff>
    </xdr:from>
    <xdr:to>
      <xdr:col>64</xdr:col>
      <xdr:colOff>73025</xdr:colOff>
      <xdr:row>32</xdr:row>
      <xdr:rowOff>105982</xdr:rowOff>
    </xdr:to>
    <xdr:cxnSp macro="">
      <xdr:nvCxnSpPr>
        <xdr:cNvPr id="153" name="直線コネクタ 152">
          <a:extLst>
            <a:ext uri="{FF2B5EF4-FFF2-40B4-BE49-F238E27FC236}">
              <a16:creationId xmlns:a16="http://schemas.microsoft.com/office/drawing/2014/main" id="{BA874A54-642E-4B58-A6BA-3CF956FB2621}"/>
            </a:ext>
          </a:extLst>
        </xdr:cNvPr>
        <xdr:cNvCxnSpPr/>
      </xdr:nvCxnSpPr>
      <xdr:spPr>
        <a:xfrm>
          <a:off x="10626725" y="6302085"/>
          <a:ext cx="685800" cy="4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4" name="n_1aveValue債務償還比率">
          <a:extLst>
            <a:ext uri="{FF2B5EF4-FFF2-40B4-BE49-F238E27FC236}">
              <a16:creationId xmlns:a16="http://schemas.microsoft.com/office/drawing/2014/main" id="{CF2DD17B-4A43-470C-96C8-4ACB3041C7A4}"/>
            </a:ext>
          </a:extLst>
        </xdr:cNvPr>
        <xdr:cNvSpPr txBox="1"/>
      </xdr:nvSpPr>
      <xdr:spPr>
        <a:xfrm>
          <a:off x="12459412" y="539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5" name="n_2aveValue債務償還比率">
          <a:extLst>
            <a:ext uri="{FF2B5EF4-FFF2-40B4-BE49-F238E27FC236}">
              <a16:creationId xmlns:a16="http://schemas.microsoft.com/office/drawing/2014/main" id="{E4F26873-1A18-4480-8834-6C12F410433E}"/>
            </a:ext>
          </a:extLst>
        </xdr:cNvPr>
        <xdr:cNvSpPr txBox="1"/>
      </xdr:nvSpPr>
      <xdr:spPr>
        <a:xfrm>
          <a:off x="11780597" y="53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6" name="n_3aveValue債務償還比率">
          <a:extLst>
            <a:ext uri="{FF2B5EF4-FFF2-40B4-BE49-F238E27FC236}">
              <a16:creationId xmlns:a16="http://schemas.microsoft.com/office/drawing/2014/main" id="{49DB28FF-7954-43E4-9D18-035F84B4CA71}"/>
            </a:ext>
          </a:extLst>
        </xdr:cNvPr>
        <xdr:cNvSpPr txBox="1"/>
      </xdr:nvSpPr>
      <xdr:spPr>
        <a:xfrm>
          <a:off x="11094797" y="534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57" name="n_4aveValue債務償還比率">
          <a:extLst>
            <a:ext uri="{FF2B5EF4-FFF2-40B4-BE49-F238E27FC236}">
              <a16:creationId xmlns:a16="http://schemas.microsoft.com/office/drawing/2014/main" id="{230CB8A2-FAD8-4788-B5C1-29FDBCBCDCF1}"/>
            </a:ext>
          </a:extLst>
        </xdr:cNvPr>
        <xdr:cNvSpPr txBox="1"/>
      </xdr:nvSpPr>
      <xdr:spPr>
        <a:xfrm>
          <a:off x="10408997" y="534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129593</xdr:rowOff>
    </xdr:from>
    <xdr:ext cx="469744" cy="259045"/>
    <xdr:sp macro="" textlink="">
      <xdr:nvSpPr>
        <xdr:cNvPr id="158" name="n_1mainValue債務償還比率">
          <a:extLst>
            <a:ext uri="{FF2B5EF4-FFF2-40B4-BE49-F238E27FC236}">
              <a16:creationId xmlns:a16="http://schemas.microsoft.com/office/drawing/2014/main" id="{A731A609-C148-4670-B708-54E64511B306}"/>
            </a:ext>
          </a:extLst>
        </xdr:cNvPr>
        <xdr:cNvSpPr txBox="1"/>
      </xdr:nvSpPr>
      <xdr:spPr>
        <a:xfrm>
          <a:off x="12459412" y="654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110162</xdr:rowOff>
    </xdr:from>
    <xdr:ext cx="469744" cy="259045"/>
    <xdr:sp macro="" textlink="">
      <xdr:nvSpPr>
        <xdr:cNvPr id="159" name="n_2mainValue債務償還比率">
          <a:extLst>
            <a:ext uri="{FF2B5EF4-FFF2-40B4-BE49-F238E27FC236}">
              <a16:creationId xmlns:a16="http://schemas.microsoft.com/office/drawing/2014/main" id="{66611E23-6B3D-4BB3-A65D-54637256631B}"/>
            </a:ext>
          </a:extLst>
        </xdr:cNvPr>
        <xdr:cNvSpPr txBox="1"/>
      </xdr:nvSpPr>
      <xdr:spPr>
        <a:xfrm>
          <a:off x="11780597" y="65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147909</xdr:rowOff>
    </xdr:from>
    <xdr:ext cx="469744" cy="259045"/>
    <xdr:sp macro="" textlink="">
      <xdr:nvSpPr>
        <xdr:cNvPr id="160" name="n_3mainValue債務償還比率">
          <a:extLst>
            <a:ext uri="{FF2B5EF4-FFF2-40B4-BE49-F238E27FC236}">
              <a16:creationId xmlns:a16="http://schemas.microsoft.com/office/drawing/2014/main" id="{22C7AF62-9D0E-42A1-8469-F6A2BF6314D0}"/>
            </a:ext>
          </a:extLst>
        </xdr:cNvPr>
        <xdr:cNvSpPr txBox="1"/>
      </xdr:nvSpPr>
      <xdr:spPr>
        <a:xfrm>
          <a:off x="11094797" y="638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107042</xdr:rowOff>
    </xdr:from>
    <xdr:ext cx="469744" cy="259045"/>
    <xdr:sp macro="" textlink="">
      <xdr:nvSpPr>
        <xdr:cNvPr id="161" name="n_4mainValue債務償還比率">
          <a:extLst>
            <a:ext uri="{FF2B5EF4-FFF2-40B4-BE49-F238E27FC236}">
              <a16:creationId xmlns:a16="http://schemas.microsoft.com/office/drawing/2014/main" id="{0F53AADC-422B-4EB7-B2D2-9C0A39BBFA27}"/>
            </a:ext>
          </a:extLst>
        </xdr:cNvPr>
        <xdr:cNvSpPr txBox="1"/>
      </xdr:nvSpPr>
      <xdr:spPr>
        <a:xfrm>
          <a:off x="10408997" y="634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16A1A299-2FEA-4C0E-91D8-99CF62C9233F}"/>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30A317B6-4BCD-42BD-993C-DC137C545AEB}"/>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F923162A-FF85-42AB-B9BB-979C494CC0D3}"/>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75778F98-30CF-4BC2-92F2-5402CAFE502A}"/>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D3132195-ED15-48E5-A550-25C786F9EB77}"/>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3E6E9E3C-9963-4F24-8705-9F38EC16A895}"/>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62D8EC-E065-44EF-811F-5E9F5BAFD747}"/>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B4E290A-9B75-4D87-87CC-67D3E79FD493}"/>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5DDF978-82BE-437D-945E-3B7C1F565106}"/>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E1B4E8-B75B-40B5-997B-97BF5A1C677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46DE95-9A2E-4F8D-A556-4E805247122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FD13D3-82F3-4800-AEFE-6F9F4AF5A1B3}"/>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0BEC1D-2AA8-4532-96CF-2AF8BC93318E}"/>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64312C-3D2A-4056-BCF5-FE485AE5187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3143997-8EA6-4B3B-8A35-2CBBDA3F2C53}"/>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E9F582-8619-4D18-93C4-6FFB0EF0F96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
4,202
364.30
4,449,449
4,398,855
50,150
2,691,520
7,466,710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68920A3-9108-4F1A-BA34-1F9146181B23}"/>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C316AC-8B02-4765-9327-E55B7AEE50A8}"/>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587DA5-D67F-41EE-BB20-841F889899FE}"/>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9732B7-8116-48D7-B05B-31002B5F93B9}"/>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764048F-F7D6-4F57-A57B-48C4B14F6194}"/>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BE7B208-FC5F-456B-B0BF-FCEDAACBE02B}"/>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6CD78C-7FE7-46A4-BBFB-939C586C4BE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25741FE-48F5-4660-A288-AC79FA83A9E6}"/>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3279EF-A60E-4748-9859-2086070C388B}"/>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857B9D-609A-4FFE-9046-3A300E22F602}"/>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581AEA5-DD96-4ACE-9AAA-5CA031A6DB8F}"/>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099F17-DFD0-4C3E-8C37-0C096AB95955}"/>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B6A07A4-071C-4EF7-89D4-EC3A7FCC60EB}"/>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83A680-A02A-4BAE-B09F-2AF82A7555F6}"/>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D61C4A-2E8D-4292-A1A0-DAC424EE9807}"/>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7932DF-D3E9-44A7-B56E-B86541A4BA8A}"/>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D292241-9FB5-4A03-BE80-00F35907CD2A}"/>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D058D6C-2349-42DB-887E-762EC86C4044}"/>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F695CFB-3170-4224-876D-8A9CF66E3797}"/>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CC6481-DD62-44DD-8680-F6006132A400}"/>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C12F583-B044-4741-A4D2-1D38799946B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E6F6080-0CBA-4A1D-91A1-3050602FDAB8}"/>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33793F7-6A15-4605-A85D-A38F012C9ADD}"/>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B86E62D-906B-415E-A20D-049EB2ACCCF0}"/>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26BF4ED-D326-40D7-8424-1EFE649BC93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4A960B1-9357-4820-9A8A-1DAF89C772AF}"/>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9EDDD1D-A03A-4B39-AF68-94D08745CE89}"/>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38F34CC-7D76-4AF0-957D-6AEFDF07B3F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9F04269-ED78-491D-8DD4-17E5EF3B95CE}"/>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903FBA0-E805-4CB7-A84B-216BB061D360}"/>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04EA366-A6CD-4CD4-9DF0-77F077CE6058}"/>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5A48805-F556-4142-9D4F-FF5E904A122E}"/>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26CCBC3-A0BE-4983-9759-1CAED2D7A100}"/>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C7802BC-3FCE-4B6D-BB14-A33642DC56E2}"/>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99D49AC-194D-4AF5-B460-22C5040C3794}"/>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C716CB3-83A9-4615-BB57-E8C050BB1B25}"/>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FF5BFFA-6A37-4510-91AF-6A32453A1B2D}"/>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541FB86-CF2B-4036-8742-D2B3BC71AA37}"/>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707A051-05A1-47A3-90D8-F0F6E176595D}"/>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F7303D4-1FC3-4747-A72E-9DE7EED99309}"/>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8764A82-1061-46F8-A68E-27E773F2BFE7}"/>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5A9770A-0CA8-438E-8CCF-77DA37092C29}"/>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5E6FF85-68E0-462C-8EF9-C3046C4FA01F}"/>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EDA7E81-A92F-4C14-B688-06D61E21D429}"/>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A501E35-2AEE-4C0A-BD5E-6E5CB512F83F}"/>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CDB26B2-8CC8-4C80-ABD5-DA2DFA9A8BD8}"/>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CB7EFB0-330A-4BB8-A666-773B7A4DB4A0}"/>
            </a:ext>
          </a:extLst>
        </xdr:cNvPr>
        <xdr:cNvCxnSpPr/>
      </xdr:nvCxnSpPr>
      <xdr:spPr>
        <a:xfrm flipV="1">
          <a:off x="4173855" y="5660572"/>
          <a:ext cx="0" cy="16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30B3E9D-E3F7-48AE-BA2E-87F835253777}"/>
            </a:ext>
          </a:extLst>
        </xdr:cNvPr>
        <xdr:cNvSpPr txBox="1"/>
      </xdr:nvSpPr>
      <xdr:spPr>
        <a:xfrm>
          <a:off x="4212590" y="726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59126CEE-5B51-4A84-B375-737F4D52C3D4}"/>
            </a:ext>
          </a:extLst>
        </xdr:cNvPr>
        <xdr:cNvCxnSpPr/>
      </xdr:nvCxnSpPr>
      <xdr:spPr>
        <a:xfrm>
          <a:off x="4112260" y="7265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64B7C68-26C3-4995-8163-B3B337B2EE11}"/>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9A4786C-E8BF-4C9A-A053-72223C7FC835}"/>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C9D097E4-5041-4F62-9886-F4D1DFC24909}"/>
            </a:ext>
          </a:extLst>
        </xdr:cNvPr>
        <xdr:cNvSpPr txBox="1"/>
      </xdr:nvSpPr>
      <xdr:spPr>
        <a:xfrm>
          <a:off x="4212590" y="6609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F1FAD68F-6B76-40A8-9E3A-292EFD1D4787}"/>
            </a:ext>
          </a:extLst>
        </xdr:cNvPr>
        <xdr:cNvSpPr/>
      </xdr:nvSpPr>
      <xdr:spPr>
        <a:xfrm>
          <a:off x="4131310" y="662704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8B81F110-2426-4778-8716-794EAD071E1D}"/>
            </a:ext>
          </a:extLst>
        </xdr:cNvPr>
        <xdr:cNvSpPr/>
      </xdr:nvSpPr>
      <xdr:spPr>
        <a:xfrm>
          <a:off x="3388360" y="660118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83AFC94B-A820-48E4-939A-634BEB5BE26D}"/>
            </a:ext>
          </a:extLst>
        </xdr:cNvPr>
        <xdr:cNvSpPr/>
      </xdr:nvSpPr>
      <xdr:spPr>
        <a:xfrm>
          <a:off x="2571750" y="657370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87FCE576-31FC-434E-8326-FFBDEC438AA1}"/>
            </a:ext>
          </a:extLst>
        </xdr:cNvPr>
        <xdr:cNvSpPr/>
      </xdr:nvSpPr>
      <xdr:spPr>
        <a:xfrm>
          <a:off x="1774190" y="654512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61B4F9CD-C83F-45E1-8073-0AE17DEEB72F}"/>
            </a:ext>
          </a:extLst>
        </xdr:cNvPr>
        <xdr:cNvSpPr/>
      </xdr:nvSpPr>
      <xdr:spPr>
        <a:xfrm>
          <a:off x="988060" y="651655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659EF30-F1D4-46DD-AFDC-57FFAA53EBF6}"/>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BF0DB47-4A10-47C6-838E-306B44F0388F}"/>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DBDF283-616D-407A-A60D-3D22B848B34C}"/>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891EAFC-7D63-4C04-A604-21264B5CFF47}"/>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EECB446-E391-4FBF-9F79-7D7FA0C8AE98}"/>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4" name="楕円 73">
          <a:extLst>
            <a:ext uri="{FF2B5EF4-FFF2-40B4-BE49-F238E27FC236}">
              <a16:creationId xmlns:a16="http://schemas.microsoft.com/office/drawing/2014/main" id="{1A222EE8-36E4-4E56-8F2F-5A9186C0B77E}"/>
            </a:ext>
          </a:extLst>
        </xdr:cNvPr>
        <xdr:cNvSpPr/>
      </xdr:nvSpPr>
      <xdr:spPr>
        <a:xfrm>
          <a:off x="4131310" y="64947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2557</xdr:rowOff>
    </xdr:from>
    <xdr:ext cx="405111" cy="259045"/>
    <xdr:sp macro="" textlink="">
      <xdr:nvSpPr>
        <xdr:cNvPr id="75" name="【道路】&#10;有形固定資産減価償却率該当値テキスト">
          <a:extLst>
            <a:ext uri="{FF2B5EF4-FFF2-40B4-BE49-F238E27FC236}">
              <a16:creationId xmlns:a16="http://schemas.microsoft.com/office/drawing/2014/main" id="{657BB17D-3C36-474E-A5FC-400A5C41CA10}"/>
            </a:ext>
          </a:extLst>
        </xdr:cNvPr>
        <xdr:cNvSpPr txBox="1"/>
      </xdr:nvSpPr>
      <xdr:spPr>
        <a:xfrm>
          <a:off x="4212590"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6" name="楕円 75">
          <a:extLst>
            <a:ext uri="{FF2B5EF4-FFF2-40B4-BE49-F238E27FC236}">
              <a16:creationId xmlns:a16="http://schemas.microsoft.com/office/drawing/2014/main" id="{092F9F89-8CA0-4FC5-A7D7-AEDAB05EA0FA}"/>
            </a:ext>
          </a:extLst>
        </xdr:cNvPr>
        <xdr:cNvSpPr/>
      </xdr:nvSpPr>
      <xdr:spPr>
        <a:xfrm>
          <a:off x="3388360" y="64757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30480</xdr:rowOff>
    </xdr:to>
    <xdr:cxnSp macro="">
      <xdr:nvCxnSpPr>
        <xdr:cNvPr id="77" name="直線コネクタ 76">
          <a:extLst>
            <a:ext uri="{FF2B5EF4-FFF2-40B4-BE49-F238E27FC236}">
              <a16:creationId xmlns:a16="http://schemas.microsoft.com/office/drawing/2014/main" id="{139A5F34-3BBB-4340-89E8-91F1B061EA0E}"/>
            </a:ext>
          </a:extLst>
        </xdr:cNvPr>
        <xdr:cNvCxnSpPr/>
      </xdr:nvCxnSpPr>
      <xdr:spPr>
        <a:xfrm>
          <a:off x="3431540" y="6524625"/>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100511</xdr:rowOff>
    </xdr:from>
    <xdr:to>
      <xdr:col>15</xdr:col>
      <xdr:colOff>101600</xdr:colOff>
      <xdr:row>38</xdr:row>
      <xdr:rowOff>30662</xdr:rowOff>
    </xdr:to>
    <xdr:sp macro="" textlink="">
      <xdr:nvSpPr>
        <xdr:cNvPr id="78" name="楕円 77">
          <a:extLst>
            <a:ext uri="{FF2B5EF4-FFF2-40B4-BE49-F238E27FC236}">
              <a16:creationId xmlns:a16="http://schemas.microsoft.com/office/drawing/2014/main" id="{27CD41E2-2101-4D03-8CAE-88EEDE2BEE3B}"/>
            </a:ext>
          </a:extLst>
        </xdr:cNvPr>
        <xdr:cNvSpPr/>
      </xdr:nvSpPr>
      <xdr:spPr>
        <a:xfrm>
          <a:off x="2571750" y="6440351"/>
          <a:ext cx="97790" cy="10350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151311</xdr:rowOff>
    </xdr:from>
    <xdr:to>
      <xdr:col>19</xdr:col>
      <xdr:colOff>177800</xdr:colOff>
      <xdr:row>38</xdr:row>
      <xdr:rowOff>7620</xdr:rowOff>
    </xdr:to>
    <xdr:cxnSp macro="">
      <xdr:nvCxnSpPr>
        <xdr:cNvPr id="79" name="直線コネクタ 78">
          <a:extLst>
            <a:ext uri="{FF2B5EF4-FFF2-40B4-BE49-F238E27FC236}">
              <a16:creationId xmlns:a16="http://schemas.microsoft.com/office/drawing/2014/main" id="{660CD600-DD71-42F6-87F0-7A44BF72561B}"/>
            </a:ext>
          </a:extLst>
        </xdr:cNvPr>
        <xdr:cNvCxnSpPr/>
      </xdr:nvCxnSpPr>
      <xdr:spPr>
        <a:xfrm>
          <a:off x="2626360" y="6494961"/>
          <a:ext cx="80518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72753</xdr:rowOff>
    </xdr:from>
    <xdr:to>
      <xdr:col>10</xdr:col>
      <xdr:colOff>165100</xdr:colOff>
      <xdr:row>38</xdr:row>
      <xdr:rowOff>2903</xdr:rowOff>
    </xdr:to>
    <xdr:sp macro="" textlink="">
      <xdr:nvSpPr>
        <xdr:cNvPr id="80" name="楕円 79">
          <a:extLst>
            <a:ext uri="{FF2B5EF4-FFF2-40B4-BE49-F238E27FC236}">
              <a16:creationId xmlns:a16="http://schemas.microsoft.com/office/drawing/2014/main" id="{A166D3F1-5E77-428A-810C-B20657A627BD}"/>
            </a:ext>
          </a:extLst>
        </xdr:cNvPr>
        <xdr:cNvSpPr/>
      </xdr:nvSpPr>
      <xdr:spPr>
        <a:xfrm>
          <a:off x="1774190" y="641640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123553</xdr:rowOff>
    </xdr:from>
    <xdr:to>
      <xdr:col>15</xdr:col>
      <xdr:colOff>50800</xdr:colOff>
      <xdr:row>37</xdr:row>
      <xdr:rowOff>151311</xdr:rowOff>
    </xdr:to>
    <xdr:cxnSp macro="">
      <xdr:nvCxnSpPr>
        <xdr:cNvPr id="81" name="直線コネクタ 80">
          <a:extLst>
            <a:ext uri="{FF2B5EF4-FFF2-40B4-BE49-F238E27FC236}">
              <a16:creationId xmlns:a16="http://schemas.microsoft.com/office/drawing/2014/main" id="{4D1DC94A-CADF-4479-B3A0-80D6004FBF7F}"/>
            </a:ext>
          </a:extLst>
        </xdr:cNvPr>
        <xdr:cNvCxnSpPr/>
      </xdr:nvCxnSpPr>
      <xdr:spPr>
        <a:xfrm>
          <a:off x="1828800" y="6469108"/>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2" name="n_1aveValue【道路】&#10;有形固定資産減価償却率">
          <a:extLst>
            <a:ext uri="{FF2B5EF4-FFF2-40B4-BE49-F238E27FC236}">
              <a16:creationId xmlns:a16="http://schemas.microsoft.com/office/drawing/2014/main" id="{02CCB5F8-98E4-41BF-9124-F9216C44E319}"/>
            </a:ext>
          </a:extLst>
        </xdr:cNvPr>
        <xdr:cNvSpPr txBox="1"/>
      </xdr:nvSpPr>
      <xdr:spPr>
        <a:xfrm>
          <a:off x="3239144" y="669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a:extLst>
            <a:ext uri="{FF2B5EF4-FFF2-40B4-BE49-F238E27FC236}">
              <a16:creationId xmlns:a16="http://schemas.microsoft.com/office/drawing/2014/main" id="{99DB4671-39E1-40E0-B614-7844A616941A}"/>
            </a:ext>
          </a:extLst>
        </xdr:cNvPr>
        <xdr:cNvSpPr txBox="1"/>
      </xdr:nvSpPr>
      <xdr:spPr>
        <a:xfrm>
          <a:off x="2439044" y="66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a:extLst>
            <a:ext uri="{FF2B5EF4-FFF2-40B4-BE49-F238E27FC236}">
              <a16:creationId xmlns:a16="http://schemas.microsoft.com/office/drawing/2014/main" id="{69A51BB6-2BD1-4F48-A167-67D973BAD139}"/>
            </a:ext>
          </a:extLst>
        </xdr:cNvPr>
        <xdr:cNvSpPr txBox="1"/>
      </xdr:nvSpPr>
      <xdr:spPr>
        <a:xfrm>
          <a:off x="1641484" y="664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09215D58-B086-4680-A441-3DBE1860A3EA}"/>
            </a:ext>
          </a:extLst>
        </xdr:cNvPr>
        <xdr:cNvSpPr txBox="1"/>
      </xdr:nvSpPr>
      <xdr:spPr>
        <a:xfrm>
          <a:off x="85535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6" name="n_1mainValue【道路】&#10;有形固定資産減価償却率">
          <a:extLst>
            <a:ext uri="{FF2B5EF4-FFF2-40B4-BE49-F238E27FC236}">
              <a16:creationId xmlns:a16="http://schemas.microsoft.com/office/drawing/2014/main" id="{EF6C6435-D81D-4970-B360-72CFEB2BD77B}"/>
            </a:ext>
          </a:extLst>
        </xdr:cNvPr>
        <xdr:cNvSpPr txBox="1"/>
      </xdr:nvSpPr>
      <xdr:spPr>
        <a:xfrm>
          <a:off x="32391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7" name="n_2mainValue【道路】&#10;有形固定資産減価償却率">
          <a:extLst>
            <a:ext uri="{FF2B5EF4-FFF2-40B4-BE49-F238E27FC236}">
              <a16:creationId xmlns:a16="http://schemas.microsoft.com/office/drawing/2014/main" id="{A290C9B4-1D78-40C5-B600-60E33A535AC4}"/>
            </a:ext>
          </a:extLst>
        </xdr:cNvPr>
        <xdr:cNvSpPr txBox="1"/>
      </xdr:nvSpPr>
      <xdr:spPr>
        <a:xfrm>
          <a:off x="2439044" y="622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8" name="n_3mainValue【道路】&#10;有形固定資産減価償却率">
          <a:extLst>
            <a:ext uri="{FF2B5EF4-FFF2-40B4-BE49-F238E27FC236}">
              <a16:creationId xmlns:a16="http://schemas.microsoft.com/office/drawing/2014/main" id="{3BA7501E-3C2A-4E71-99C6-F83E5BC6829C}"/>
            </a:ext>
          </a:extLst>
        </xdr:cNvPr>
        <xdr:cNvSpPr txBox="1"/>
      </xdr:nvSpPr>
      <xdr:spPr>
        <a:xfrm>
          <a:off x="1641484" y="618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FE1A271-FB63-45C7-B0AB-C292FE2E22F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F80B732-1C0F-4685-BC35-91CA792A81E0}"/>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D9FD4C-C02C-400C-A710-3BB17F77D789}"/>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22A0DD1-9C6C-43F9-A2AB-1EB5FD57F702}"/>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3D81594-765B-4E40-8C6B-F2B8C395CD93}"/>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956B16F-EAD1-457E-BAF3-22FF3F027264}"/>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3175271-A9B6-42B8-B35E-C302E465CDC2}"/>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4DE883C-0C8F-4CAF-BE96-153F722E505D}"/>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035DE71-C541-42FA-B3F9-6AB092B04647}"/>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638DC81-4179-47E8-92B2-9DF19AEDD4A8}"/>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E813B241-C30C-4947-B055-C195374B139F}"/>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842DD408-A30C-4D40-8CF0-EE1F2D1A5B64}"/>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796FD93-04E9-454A-B8C1-B4F628A12C3D}"/>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46657AFD-BBCF-40CC-968A-9402096B33A3}"/>
            </a:ext>
          </a:extLst>
        </xdr:cNvPr>
        <xdr:cNvSpPr txBox="1"/>
      </xdr:nvSpPr>
      <xdr:spPr>
        <a:xfrm>
          <a:off x="5416126"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EF553AD3-9113-40B5-8481-0CBFF0D17BE4}"/>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ABF0FC9B-2F02-40B1-A1BA-8D6239D74C27}"/>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454A935E-287F-49E4-A6C7-4F54B7F46171}"/>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FB28E8E2-94AE-4F12-9D2E-2CDABEBA6FF1}"/>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506E95A-390B-48A9-A9C5-3B8128B9B209}"/>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CE7E6302-558B-44B3-B7A1-5F1548C5B784}"/>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713AAF5-C3BC-405A-B77E-07814F113A4D}"/>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AD2C5987-97E0-4044-9610-BFAD79D8423F}"/>
            </a:ext>
          </a:extLst>
        </xdr:cNvPr>
        <xdr:cNvSpPr txBox="1"/>
      </xdr:nvSpPr>
      <xdr:spPr>
        <a:xfrm>
          <a:off x="533168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EDD52AC-EF1D-4C4B-A157-1A0A94989ADC}"/>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01B2B6F4-A740-456F-A1ED-D13EA6DFA365}"/>
            </a:ext>
          </a:extLst>
        </xdr:cNvPr>
        <xdr:cNvCxnSpPr/>
      </xdr:nvCxnSpPr>
      <xdr:spPr>
        <a:xfrm flipV="1">
          <a:off x="9429115" y="5749845"/>
          <a:ext cx="0" cy="14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E1C66D18-97A1-4279-AF00-5821C14F8F60}"/>
            </a:ext>
          </a:extLst>
        </xdr:cNvPr>
        <xdr:cNvSpPr txBox="1"/>
      </xdr:nvSpPr>
      <xdr:spPr>
        <a:xfrm>
          <a:off x="946785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C29ED247-F6DA-4E92-9824-E02EDC98EA52}"/>
            </a:ext>
          </a:extLst>
        </xdr:cNvPr>
        <xdr:cNvCxnSpPr/>
      </xdr:nvCxnSpPr>
      <xdr:spPr>
        <a:xfrm>
          <a:off x="9356090" y="723878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1D6A257A-6FD3-46A5-964E-01F31CD040F4}"/>
            </a:ext>
          </a:extLst>
        </xdr:cNvPr>
        <xdr:cNvSpPr txBox="1"/>
      </xdr:nvSpPr>
      <xdr:spPr>
        <a:xfrm>
          <a:off x="946785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B2B079EF-585B-4BC2-8172-AA22F4E8950A}"/>
            </a:ext>
          </a:extLst>
        </xdr:cNvPr>
        <xdr:cNvCxnSpPr/>
      </xdr:nvCxnSpPr>
      <xdr:spPr>
        <a:xfrm>
          <a:off x="9356090" y="57498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a:extLst>
            <a:ext uri="{FF2B5EF4-FFF2-40B4-BE49-F238E27FC236}">
              <a16:creationId xmlns:a16="http://schemas.microsoft.com/office/drawing/2014/main" id="{41FC34DE-1802-4E38-A750-43D17E51A733}"/>
            </a:ext>
          </a:extLst>
        </xdr:cNvPr>
        <xdr:cNvSpPr txBox="1"/>
      </xdr:nvSpPr>
      <xdr:spPr>
        <a:xfrm>
          <a:off x="9467850" y="6877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1E14EEF7-5EBC-4DE7-A73F-6DB6539E009A}"/>
            </a:ext>
          </a:extLst>
        </xdr:cNvPr>
        <xdr:cNvSpPr/>
      </xdr:nvSpPr>
      <xdr:spPr>
        <a:xfrm>
          <a:off x="9394190" y="7026467"/>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90D21835-47B7-47D7-9A65-D54BDC6BD86B}"/>
            </a:ext>
          </a:extLst>
        </xdr:cNvPr>
        <xdr:cNvSpPr/>
      </xdr:nvSpPr>
      <xdr:spPr>
        <a:xfrm>
          <a:off x="8632190" y="70235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48FE9C55-50B1-4FBC-9612-272FAE468665}"/>
            </a:ext>
          </a:extLst>
        </xdr:cNvPr>
        <xdr:cNvSpPr/>
      </xdr:nvSpPr>
      <xdr:spPr>
        <a:xfrm>
          <a:off x="7846060" y="702286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F5F17437-3D47-4C38-BC85-213FC4DCBED0}"/>
            </a:ext>
          </a:extLst>
        </xdr:cNvPr>
        <xdr:cNvSpPr/>
      </xdr:nvSpPr>
      <xdr:spPr>
        <a:xfrm>
          <a:off x="7029450" y="703066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33FE0C80-0E82-4D0B-85B7-61DDD96DD557}"/>
            </a:ext>
          </a:extLst>
        </xdr:cNvPr>
        <xdr:cNvSpPr/>
      </xdr:nvSpPr>
      <xdr:spPr>
        <a:xfrm>
          <a:off x="6231890" y="704187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B8350A5-2E5F-45C3-889D-C5B5D22A4255}"/>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7928E6F-24EB-4CA9-BBDC-3A9AAB512D22}"/>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AE4F36F-A5DC-420E-9397-D1656934C311}"/>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5A6BB8-3A96-4D67-988A-5DCCDDEC483D}"/>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6D97652-CB44-4315-90AF-6E1A7B68D94C}"/>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55400</xdr:rowOff>
    </xdr:from>
    <xdr:to>
      <xdr:col>55</xdr:col>
      <xdr:colOff>50800</xdr:colOff>
      <xdr:row>41</xdr:row>
      <xdr:rowOff>157000</xdr:rowOff>
    </xdr:to>
    <xdr:sp macro="" textlink="">
      <xdr:nvSpPr>
        <xdr:cNvPr id="128" name="楕円 127">
          <a:extLst>
            <a:ext uri="{FF2B5EF4-FFF2-40B4-BE49-F238E27FC236}">
              <a16:creationId xmlns:a16="http://schemas.microsoft.com/office/drawing/2014/main" id="{BB0D087E-D3CC-42E3-A84D-B4300D05646C}"/>
            </a:ext>
          </a:extLst>
        </xdr:cNvPr>
        <xdr:cNvSpPr/>
      </xdr:nvSpPr>
      <xdr:spPr>
        <a:xfrm>
          <a:off x="9394190" y="708866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143084</xdr:rowOff>
    </xdr:from>
    <xdr:ext cx="534377" cy="259045"/>
    <xdr:sp macro="" textlink="">
      <xdr:nvSpPr>
        <xdr:cNvPr id="129" name="【道路】&#10;一人当たり延長該当値テキスト">
          <a:extLst>
            <a:ext uri="{FF2B5EF4-FFF2-40B4-BE49-F238E27FC236}">
              <a16:creationId xmlns:a16="http://schemas.microsoft.com/office/drawing/2014/main" id="{BB70A265-1A14-4A27-A070-6A173118578C}"/>
            </a:ext>
          </a:extLst>
        </xdr:cNvPr>
        <xdr:cNvSpPr txBox="1"/>
      </xdr:nvSpPr>
      <xdr:spPr>
        <a:xfrm>
          <a:off x="9467850" y="699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57598</xdr:rowOff>
    </xdr:from>
    <xdr:to>
      <xdr:col>50</xdr:col>
      <xdr:colOff>165100</xdr:colOff>
      <xdr:row>41</xdr:row>
      <xdr:rowOff>159198</xdr:rowOff>
    </xdr:to>
    <xdr:sp macro="" textlink="">
      <xdr:nvSpPr>
        <xdr:cNvPr id="130" name="楕円 129">
          <a:extLst>
            <a:ext uri="{FF2B5EF4-FFF2-40B4-BE49-F238E27FC236}">
              <a16:creationId xmlns:a16="http://schemas.microsoft.com/office/drawing/2014/main" id="{47B1A784-F16D-4AC2-851E-FC56DA9800C8}"/>
            </a:ext>
          </a:extLst>
        </xdr:cNvPr>
        <xdr:cNvSpPr/>
      </xdr:nvSpPr>
      <xdr:spPr>
        <a:xfrm>
          <a:off x="8632190" y="708323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106200</xdr:rowOff>
    </xdr:from>
    <xdr:to>
      <xdr:col>55</xdr:col>
      <xdr:colOff>0</xdr:colOff>
      <xdr:row>41</xdr:row>
      <xdr:rowOff>108398</xdr:rowOff>
    </xdr:to>
    <xdr:cxnSp macro="">
      <xdr:nvCxnSpPr>
        <xdr:cNvPr id="131" name="直線コネクタ 130">
          <a:extLst>
            <a:ext uri="{FF2B5EF4-FFF2-40B4-BE49-F238E27FC236}">
              <a16:creationId xmlns:a16="http://schemas.microsoft.com/office/drawing/2014/main" id="{01C0CA40-C1F6-4C8C-B372-6DA93BB32A48}"/>
            </a:ext>
          </a:extLst>
        </xdr:cNvPr>
        <xdr:cNvCxnSpPr/>
      </xdr:nvCxnSpPr>
      <xdr:spPr>
        <a:xfrm flipV="1">
          <a:off x="8686800" y="7133745"/>
          <a:ext cx="74295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59842</xdr:rowOff>
    </xdr:from>
    <xdr:to>
      <xdr:col>46</xdr:col>
      <xdr:colOff>38100</xdr:colOff>
      <xdr:row>41</xdr:row>
      <xdr:rowOff>161442</xdr:rowOff>
    </xdr:to>
    <xdr:sp macro="" textlink="">
      <xdr:nvSpPr>
        <xdr:cNvPr id="132" name="楕円 131">
          <a:extLst>
            <a:ext uri="{FF2B5EF4-FFF2-40B4-BE49-F238E27FC236}">
              <a16:creationId xmlns:a16="http://schemas.microsoft.com/office/drawing/2014/main" id="{0B86310C-47C7-4168-8EEE-760696B79943}"/>
            </a:ext>
          </a:extLst>
        </xdr:cNvPr>
        <xdr:cNvSpPr/>
      </xdr:nvSpPr>
      <xdr:spPr>
        <a:xfrm>
          <a:off x="7846060" y="708548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108398</xdr:rowOff>
    </xdr:from>
    <xdr:to>
      <xdr:col>50</xdr:col>
      <xdr:colOff>114300</xdr:colOff>
      <xdr:row>41</xdr:row>
      <xdr:rowOff>110642</xdr:rowOff>
    </xdr:to>
    <xdr:cxnSp macro="">
      <xdr:nvCxnSpPr>
        <xdr:cNvPr id="133" name="直線コネクタ 132">
          <a:extLst>
            <a:ext uri="{FF2B5EF4-FFF2-40B4-BE49-F238E27FC236}">
              <a16:creationId xmlns:a16="http://schemas.microsoft.com/office/drawing/2014/main" id="{3EB9894C-961D-43E7-B6E0-7070A2FDA13E}"/>
            </a:ext>
          </a:extLst>
        </xdr:cNvPr>
        <xdr:cNvCxnSpPr/>
      </xdr:nvCxnSpPr>
      <xdr:spPr>
        <a:xfrm flipV="1">
          <a:off x="7889240" y="7135943"/>
          <a:ext cx="79756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62329</xdr:rowOff>
    </xdr:from>
    <xdr:to>
      <xdr:col>41</xdr:col>
      <xdr:colOff>101600</xdr:colOff>
      <xdr:row>41</xdr:row>
      <xdr:rowOff>163929</xdr:rowOff>
    </xdr:to>
    <xdr:sp macro="" textlink="">
      <xdr:nvSpPr>
        <xdr:cNvPr id="134" name="楕円 133">
          <a:extLst>
            <a:ext uri="{FF2B5EF4-FFF2-40B4-BE49-F238E27FC236}">
              <a16:creationId xmlns:a16="http://schemas.microsoft.com/office/drawing/2014/main" id="{354BDE54-4DD3-42D4-B5BA-0CE30B53929C}"/>
            </a:ext>
          </a:extLst>
        </xdr:cNvPr>
        <xdr:cNvSpPr/>
      </xdr:nvSpPr>
      <xdr:spPr>
        <a:xfrm>
          <a:off x="7029450" y="7087969"/>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110642</xdr:rowOff>
    </xdr:from>
    <xdr:to>
      <xdr:col>45</xdr:col>
      <xdr:colOff>177800</xdr:colOff>
      <xdr:row>41</xdr:row>
      <xdr:rowOff>113129</xdr:rowOff>
    </xdr:to>
    <xdr:cxnSp macro="">
      <xdr:nvCxnSpPr>
        <xdr:cNvPr id="135" name="直線コネクタ 134">
          <a:extLst>
            <a:ext uri="{FF2B5EF4-FFF2-40B4-BE49-F238E27FC236}">
              <a16:creationId xmlns:a16="http://schemas.microsoft.com/office/drawing/2014/main" id="{374CB521-A22E-415F-A213-1A72DF391308}"/>
            </a:ext>
          </a:extLst>
        </xdr:cNvPr>
        <xdr:cNvCxnSpPr/>
      </xdr:nvCxnSpPr>
      <xdr:spPr>
        <a:xfrm flipV="1">
          <a:off x="7084060" y="7140092"/>
          <a:ext cx="80518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a:extLst>
            <a:ext uri="{FF2B5EF4-FFF2-40B4-BE49-F238E27FC236}">
              <a16:creationId xmlns:a16="http://schemas.microsoft.com/office/drawing/2014/main" id="{572CB885-A5B4-4F44-8725-D8E4413D7A00}"/>
            </a:ext>
          </a:extLst>
        </xdr:cNvPr>
        <xdr:cNvSpPr txBox="1"/>
      </xdr:nvSpPr>
      <xdr:spPr>
        <a:xfrm>
          <a:off x="8422151" y="67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a:extLst>
            <a:ext uri="{FF2B5EF4-FFF2-40B4-BE49-F238E27FC236}">
              <a16:creationId xmlns:a16="http://schemas.microsoft.com/office/drawing/2014/main" id="{B08065E8-7FD2-4EBE-B21B-57453396A6E4}"/>
            </a:ext>
          </a:extLst>
        </xdr:cNvPr>
        <xdr:cNvSpPr txBox="1"/>
      </xdr:nvSpPr>
      <xdr:spPr>
        <a:xfrm>
          <a:off x="7641101" y="679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a:extLst>
            <a:ext uri="{FF2B5EF4-FFF2-40B4-BE49-F238E27FC236}">
              <a16:creationId xmlns:a16="http://schemas.microsoft.com/office/drawing/2014/main" id="{A4195D48-AC2D-46EE-BAC5-1C1D3BF68A60}"/>
            </a:ext>
          </a:extLst>
        </xdr:cNvPr>
        <xdr:cNvSpPr txBox="1"/>
      </xdr:nvSpPr>
      <xdr:spPr>
        <a:xfrm>
          <a:off x="685497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FA90B78A-1845-4C49-983D-B1E8A142184C}"/>
            </a:ext>
          </a:extLst>
        </xdr:cNvPr>
        <xdr:cNvSpPr txBox="1"/>
      </xdr:nvSpPr>
      <xdr:spPr>
        <a:xfrm>
          <a:off x="6038361" y="68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150325</xdr:rowOff>
    </xdr:from>
    <xdr:ext cx="534377" cy="259045"/>
    <xdr:sp macro="" textlink="">
      <xdr:nvSpPr>
        <xdr:cNvPr id="140" name="n_1mainValue【道路】&#10;一人当たり延長">
          <a:extLst>
            <a:ext uri="{FF2B5EF4-FFF2-40B4-BE49-F238E27FC236}">
              <a16:creationId xmlns:a16="http://schemas.microsoft.com/office/drawing/2014/main" id="{7C25C9BB-BA2B-45EE-9C8B-1EF4956C2536}"/>
            </a:ext>
          </a:extLst>
        </xdr:cNvPr>
        <xdr:cNvSpPr txBox="1"/>
      </xdr:nvSpPr>
      <xdr:spPr>
        <a:xfrm>
          <a:off x="8422151" y="71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152569</xdr:rowOff>
    </xdr:from>
    <xdr:ext cx="534377" cy="259045"/>
    <xdr:sp macro="" textlink="">
      <xdr:nvSpPr>
        <xdr:cNvPr id="141" name="n_2mainValue【道路】&#10;一人当たり延長">
          <a:extLst>
            <a:ext uri="{FF2B5EF4-FFF2-40B4-BE49-F238E27FC236}">
              <a16:creationId xmlns:a16="http://schemas.microsoft.com/office/drawing/2014/main" id="{57B68F26-106E-469C-9ED5-298FE9E18C4E}"/>
            </a:ext>
          </a:extLst>
        </xdr:cNvPr>
        <xdr:cNvSpPr txBox="1"/>
      </xdr:nvSpPr>
      <xdr:spPr>
        <a:xfrm>
          <a:off x="7641101" y="71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155056</xdr:rowOff>
    </xdr:from>
    <xdr:ext cx="534377" cy="259045"/>
    <xdr:sp macro="" textlink="">
      <xdr:nvSpPr>
        <xdr:cNvPr id="142" name="n_3mainValue【道路】&#10;一人当たり延長">
          <a:extLst>
            <a:ext uri="{FF2B5EF4-FFF2-40B4-BE49-F238E27FC236}">
              <a16:creationId xmlns:a16="http://schemas.microsoft.com/office/drawing/2014/main" id="{D4E915AD-F142-488B-A65B-672F92ED00EA}"/>
            </a:ext>
          </a:extLst>
        </xdr:cNvPr>
        <xdr:cNvSpPr txBox="1"/>
      </xdr:nvSpPr>
      <xdr:spPr>
        <a:xfrm>
          <a:off x="6854971" y="71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D4D1C603-6CE7-41F8-80EC-4C21F91B36DE}"/>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11482BDD-162A-4AD6-ACDC-149BAE59C18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8E48FCEF-A93E-4E16-A6C6-1E41695D165D}"/>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AB292D9F-F9C8-44AB-A4A8-40DA367E54DA}"/>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80B5143B-98B6-4D73-9B21-5D85EED442A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DE1FEB3B-9351-40FC-8BE4-959106DC1C4F}"/>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6A4F3EB6-4320-484F-A6AD-A44ABA6D56A3}"/>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BB8B4B86-BBFC-4884-936A-95E9F5797B3B}"/>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CEC26EAD-D2AC-4146-AA67-0533F496BB29}"/>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26BFF29D-7E9F-425A-87EB-F89653DE3F1E}"/>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B59FDB4A-6CAF-44A6-87E7-36DA28F7AD39}"/>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158858B-BD21-4FD2-84E3-B48D6E054937}"/>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B2724079-FE31-4973-95AD-0A44B682FC60}"/>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14AB8F0F-0F6C-4FD5-A0D4-781A1059D220}"/>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643D0138-AF03-48DA-BA25-71C1F0B46481}"/>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79C36F14-5521-4558-8721-3903E8DEE657}"/>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C5550C97-98F8-445A-A3F5-5FC3B7E73D19}"/>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AF90FEA5-B5F9-4F7F-9FE2-57A99D6B1539}"/>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E7E8E6F0-6F71-4A7E-BE9C-314E1F34D205}"/>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ACD413BE-98A5-4BB3-8D5E-309A185F8BDE}"/>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20472852-67E9-4168-A022-D3FEEC82493E}"/>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F2118440-304D-4EED-8AC3-60115804C905}"/>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E028CC6D-7910-479D-8449-8FE74FC56A7F}"/>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845FD347-0390-462D-AC7D-3D3E7E4626E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92A6E097-8400-485E-9026-9E126A31A63D}"/>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1FA0F3E6-E5DD-450E-A671-1535BCEAD6E3}"/>
            </a:ext>
          </a:extLst>
        </xdr:cNvPr>
        <xdr:cNvCxnSpPr/>
      </xdr:nvCxnSpPr>
      <xdr:spPr>
        <a:xfrm flipV="1">
          <a:off x="4173855" y="9523367"/>
          <a:ext cx="0" cy="149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8A08C8D2-F205-4BA6-9C85-03E2CBB47AC7}"/>
            </a:ext>
          </a:extLst>
        </xdr:cNvPr>
        <xdr:cNvSpPr txBox="1"/>
      </xdr:nvSpPr>
      <xdr:spPr>
        <a:xfrm>
          <a:off x="421259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F278229B-6926-4035-BC8E-04D4AFE426A4}"/>
            </a:ext>
          </a:extLst>
        </xdr:cNvPr>
        <xdr:cNvCxnSpPr/>
      </xdr:nvCxnSpPr>
      <xdr:spPr>
        <a:xfrm>
          <a:off x="4112260" y="1102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81DB05A3-9EA2-441A-915D-9E2451173577}"/>
            </a:ext>
          </a:extLst>
        </xdr:cNvPr>
        <xdr:cNvSpPr txBox="1"/>
      </xdr:nvSpPr>
      <xdr:spPr>
        <a:xfrm>
          <a:off x="421259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0EF51C45-2236-479B-A67E-60966EA522F3}"/>
            </a:ext>
          </a:extLst>
        </xdr:cNvPr>
        <xdr:cNvCxnSpPr/>
      </xdr:nvCxnSpPr>
      <xdr:spPr>
        <a:xfrm>
          <a:off x="4112260" y="9523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E377F323-18A2-40E1-82CE-796C92538C41}"/>
            </a:ext>
          </a:extLst>
        </xdr:cNvPr>
        <xdr:cNvSpPr txBox="1"/>
      </xdr:nvSpPr>
      <xdr:spPr>
        <a:xfrm>
          <a:off x="421259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16111065-AC44-44CC-8FD6-A1E29FD3EC83}"/>
            </a:ext>
          </a:extLst>
        </xdr:cNvPr>
        <xdr:cNvSpPr/>
      </xdr:nvSpPr>
      <xdr:spPr>
        <a:xfrm>
          <a:off x="4131310" y="1042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E6A53FB6-32B6-4908-8757-55009EE41B2F}"/>
            </a:ext>
          </a:extLst>
        </xdr:cNvPr>
        <xdr:cNvSpPr/>
      </xdr:nvSpPr>
      <xdr:spPr>
        <a:xfrm>
          <a:off x="3388360" y="103943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D24850CE-9ED8-41ED-971F-A9B22E191FBE}"/>
            </a:ext>
          </a:extLst>
        </xdr:cNvPr>
        <xdr:cNvSpPr/>
      </xdr:nvSpPr>
      <xdr:spPr>
        <a:xfrm>
          <a:off x="2571750" y="1038206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FBD466EE-7E5D-40D1-807A-01CE8CD6B0CA}"/>
            </a:ext>
          </a:extLst>
        </xdr:cNvPr>
        <xdr:cNvSpPr/>
      </xdr:nvSpPr>
      <xdr:spPr>
        <a:xfrm>
          <a:off x="1774190" y="1035186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381EB15E-8E0D-4415-A1D1-6258C08EF683}"/>
            </a:ext>
          </a:extLst>
        </xdr:cNvPr>
        <xdr:cNvSpPr/>
      </xdr:nvSpPr>
      <xdr:spPr>
        <a:xfrm>
          <a:off x="988060" y="1030015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C033159-1068-4FFF-80EA-C7BD6AD5FAC8}"/>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4704FD0-3B4A-405D-BC37-D6816D9A9224}"/>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ECAC042-D9FC-40F2-8229-4CB2AE6C8D8E}"/>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C24E26D-64E9-4841-8793-8044C2E9DB1D}"/>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61A2A3F-2F77-4939-AE72-698F10E1A896}"/>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52070</xdr:rowOff>
    </xdr:from>
    <xdr:to>
      <xdr:col>24</xdr:col>
      <xdr:colOff>114300</xdr:colOff>
      <xdr:row>63</xdr:row>
      <xdr:rowOff>153670</xdr:rowOff>
    </xdr:to>
    <xdr:sp macro="" textlink="">
      <xdr:nvSpPr>
        <xdr:cNvPr id="184" name="楕円 183">
          <a:extLst>
            <a:ext uri="{FF2B5EF4-FFF2-40B4-BE49-F238E27FC236}">
              <a16:creationId xmlns:a16="http://schemas.microsoft.com/office/drawing/2014/main" id="{6EC76F12-919A-4B33-A39A-3FA1B9437EA5}"/>
            </a:ext>
          </a:extLst>
        </xdr:cNvPr>
        <xdr:cNvSpPr/>
      </xdr:nvSpPr>
      <xdr:spPr>
        <a:xfrm>
          <a:off x="4131310" y="108572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138447</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88BBB982-2D23-4578-9100-45305C9FD95D}"/>
            </a:ext>
          </a:extLst>
        </xdr:cNvPr>
        <xdr:cNvSpPr txBox="1"/>
      </xdr:nvSpPr>
      <xdr:spPr>
        <a:xfrm>
          <a:off x="4212590" y="1076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19413</xdr:rowOff>
    </xdr:from>
    <xdr:to>
      <xdr:col>20</xdr:col>
      <xdr:colOff>38100</xdr:colOff>
      <xdr:row>63</xdr:row>
      <xdr:rowOff>121013</xdr:rowOff>
    </xdr:to>
    <xdr:sp macro="" textlink="">
      <xdr:nvSpPr>
        <xdr:cNvPr id="186" name="楕円 185">
          <a:extLst>
            <a:ext uri="{FF2B5EF4-FFF2-40B4-BE49-F238E27FC236}">
              <a16:creationId xmlns:a16="http://schemas.microsoft.com/office/drawing/2014/main" id="{FA94FAFF-D4B2-4339-B772-B2958EB03609}"/>
            </a:ext>
          </a:extLst>
        </xdr:cNvPr>
        <xdr:cNvSpPr/>
      </xdr:nvSpPr>
      <xdr:spPr>
        <a:xfrm>
          <a:off x="3388360" y="1081695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70213</xdr:rowOff>
    </xdr:from>
    <xdr:to>
      <xdr:col>24</xdr:col>
      <xdr:colOff>63500</xdr:colOff>
      <xdr:row>63</xdr:row>
      <xdr:rowOff>102870</xdr:rowOff>
    </xdr:to>
    <xdr:cxnSp macro="">
      <xdr:nvCxnSpPr>
        <xdr:cNvPr id="187" name="直線コネクタ 186">
          <a:extLst>
            <a:ext uri="{FF2B5EF4-FFF2-40B4-BE49-F238E27FC236}">
              <a16:creationId xmlns:a16="http://schemas.microsoft.com/office/drawing/2014/main" id="{175E017B-8BE5-48C8-B07C-1DF3D7DE8F90}"/>
            </a:ext>
          </a:extLst>
        </xdr:cNvPr>
        <xdr:cNvCxnSpPr/>
      </xdr:nvCxnSpPr>
      <xdr:spPr>
        <a:xfrm>
          <a:off x="3431540" y="10869658"/>
          <a:ext cx="7429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156573</xdr:rowOff>
    </xdr:from>
    <xdr:to>
      <xdr:col>15</xdr:col>
      <xdr:colOff>101600</xdr:colOff>
      <xdr:row>63</xdr:row>
      <xdr:rowOff>86723</xdr:rowOff>
    </xdr:to>
    <xdr:sp macro="" textlink="">
      <xdr:nvSpPr>
        <xdr:cNvPr id="188" name="楕円 187">
          <a:extLst>
            <a:ext uri="{FF2B5EF4-FFF2-40B4-BE49-F238E27FC236}">
              <a16:creationId xmlns:a16="http://schemas.microsoft.com/office/drawing/2014/main" id="{A2E2DD8D-0D43-4FBE-B5D9-E0B7B012301D}"/>
            </a:ext>
          </a:extLst>
        </xdr:cNvPr>
        <xdr:cNvSpPr/>
      </xdr:nvSpPr>
      <xdr:spPr>
        <a:xfrm>
          <a:off x="2571750" y="1078837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35923</xdr:rowOff>
    </xdr:from>
    <xdr:to>
      <xdr:col>19</xdr:col>
      <xdr:colOff>177800</xdr:colOff>
      <xdr:row>63</xdr:row>
      <xdr:rowOff>70213</xdr:rowOff>
    </xdr:to>
    <xdr:cxnSp macro="">
      <xdr:nvCxnSpPr>
        <xdr:cNvPr id="189" name="直線コネクタ 188">
          <a:extLst>
            <a:ext uri="{FF2B5EF4-FFF2-40B4-BE49-F238E27FC236}">
              <a16:creationId xmlns:a16="http://schemas.microsoft.com/office/drawing/2014/main" id="{259A0475-CB4C-4BF0-9ADE-B2B7CC3FF12C}"/>
            </a:ext>
          </a:extLst>
        </xdr:cNvPr>
        <xdr:cNvCxnSpPr/>
      </xdr:nvCxnSpPr>
      <xdr:spPr>
        <a:xfrm>
          <a:off x="2626360" y="10837273"/>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132080</xdr:rowOff>
    </xdr:from>
    <xdr:to>
      <xdr:col>10</xdr:col>
      <xdr:colOff>165100</xdr:colOff>
      <xdr:row>63</xdr:row>
      <xdr:rowOff>62230</xdr:rowOff>
    </xdr:to>
    <xdr:sp macro="" textlink="">
      <xdr:nvSpPr>
        <xdr:cNvPr id="190" name="楕円 189">
          <a:extLst>
            <a:ext uri="{FF2B5EF4-FFF2-40B4-BE49-F238E27FC236}">
              <a16:creationId xmlns:a16="http://schemas.microsoft.com/office/drawing/2014/main" id="{49BCD595-AE94-4788-8886-F684A4E53334}"/>
            </a:ext>
          </a:extLst>
        </xdr:cNvPr>
        <xdr:cNvSpPr/>
      </xdr:nvSpPr>
      <xdr:spPr>
        <a:xfrm>
          <a:off x="1774190" y="107657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11430</xdr:rowOff>
    </xdr:from>
    <xdr:to>
      <xdr:col>15</xdr:col>
      <xdr:colOff>50800</xdr:colOff>
      <xdr:row>63</xdr:row>
      <xdr:rowOff>35923</xdr:rowOff>
    </xdr:to>
    <xdr:cxnSp macro="">
      <xdr:nvCxnSpPr>
        <xdr:cNvPr id="191" name="直線コネクタ 190">
          <a:extLst>
            <a:ext uri="{FF2B5EF4-FFF2-40B4-BE49-F238E27FC236}">
              <a16:creationId xmlns:a16="http://schemas.microsoft.com/office/drawing/2014/main" id="{14A6DDE9-7333-4ED3-BDDC-E7E949207C24}"/>
            </a:ext>
          </a:extLst>
        </xdr:cNvPr>
        <xdr:cNvCxnSpPr/>
      </xdr:nvCxnSpPr>
      <xdr:spPr>
        <a:xfrm>
          <a:off x="1828800" y="10816590"/>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66ABC5EC-A7C7-433C-9D4F-97EEFB093D78}"/>
            </a:ext>
          </a:extLst>
        </xdr:cNvPr>
        <xdr:cNvSpPr txBox="1"/>
      </xdr:nvSpPr>
      <xdr:spPr>
        <a:xfrm>
          <a:off x="32391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91740E08-45EE-481A-A250-147F22F1F90D}"/>
            </a:ext>
          </a:extLst>
        </xdr:cNvPr>
        <xdr:cNvSpPr txBox="1"/>
      </xdr:nvSpPr>
      <xdr:spPr>
        <a:xfrm>
          <a:off x="24390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2A27C1D9-2495-4588-906A-BA8A4D28DACD}"/>
            </a:ext>
          </a:extLst>
        </xdr:cNvPr>
        <xdr:cNvSpPr txBox="1"/>
      </xdr:nvSpPr>
      <xdr:spPr>
        <a:xfrm>
          <a:off x="1641484" y="1013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C1B1D9DE-610B-402E-BAA3-CC1149F1B216}"/>
            </a:ext>
          </a:extLst>
        </xdr:cNvPr>
        <xdr:cNvSpPr txBox="1"/>
      </xdr:nvSpPr>
      <xdr:spPr>
        <a:xfrm>
          <a:off x="855354" y="10077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112140</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6265051-E602-4394-B06C-F5ECA159910A}"/>
            </a:ext>
          </a:extLst>
        </xdr:cNvPr>
        <xdr:cNvSpPr txBox="1"/>
      </xdr:nvSpPr>
      <xdr:spPr>
        <a:xfrm>
          <a:off x="32391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77850</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49CA94ED-7AF6-4593-82DE-A7934D3719C1}"/>
            </a:ext>
          </a:extLst>
        </xdr:cNvPr>
        <xdr:cNvSpPr txBox="1"/>
      </xdr:nvSpPr>
      <xdr:spPr>
        <a:xfrm>
          <a:off x="24390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53357</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987198AB-CFFB-437B-89AA-432EBF91C863}"/>
            </a:ext>
          </a:extLst>
        </xdr:cNvPr>
        <xdr:cNvSpPr txBox="1"/>
      </xdr:nvSpPr>
      <xdr:spPr>
        <a:xfrm>
          <a:off x="164148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FC957832-C3E1-4FFF-8692-CCF2E40DA0FA}"/>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673D7AE7-EE2F-4DD8-8A8F-DB9986468DB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2174607C-4742-48D9-B2BB-45D623D36AE6}"/>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1B8BF5D5-F3A4-416E-8AEC-0F617C6D550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7BEF1745-517F-4F0F-9F8F-B3680D4E6C35}"/>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601BCF0A-3FD1-4683-AD51-A708FAAED30B}"/>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5D325F5B-CD4A-4F28-ABE1-4018FC6D3E94}"/>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B6F4850B-24B0-4F87-AFB3-5C8914291E46}"/>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A575FA64-7673-4410-9EAF-B582E8D809CB}"/>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17179CCA-4862-4600-9D08-644DA3BC5A3D}"/>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96B3708A-1FE7-483E-897A-CB13A99CFF94}"/>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1194FB09-304F-44AD-B099-611F350C53C0}"/>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C8843573-8AFB-4F4D-B3E2-C70BFDA2D73C}"/>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6CD388A5-61EA-40D1-99B2-F951523B0D9C}"/>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4B638FB6-64F8-4124-800A-6901F029D862}"/>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0508D595-29DE-40D8-86BD-C9BA1A428CC1}"/>
            </a:ext>
          </a:extLst>
        </xdr:cNvPr>
        <xdr:cNvSpPr txBox="1"/>
      </xdr:nvSpPr>
      <xdr:spPr>
        <a:xfrm>
          <a:off x="5278998" y="10142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4DF030B8-295D-4B09-ACD6-80AE41A18B3B}"/>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A25D06AA-6664-4C7F-9319-35BA1B1D9295}"/>
            </a:ext>
          </a:extLst>
        </xdr:cNvPr>
        <xdr:cNvSpPr txBox="1"/>
      </xdr:nvSpPr>
      <xdr:spPr>
        <a:xfrm>
          <a:off x="5278998" y="9765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B4E5C654-4A3B-4EDB-BAF8-B5794D86BA5B}"/>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58CA5B57-EF71-4C2D-81F7-63AACB98F585}"/>
            </a:ext>
          </a:extLst>
        </xdr:cNvPr>
        <xdr:cNvSpPr txBox="1"/>
      </xdr:nvSpPr>
      <xdr:spPr>
        <a:xfrm>
          <a:off x="5278998" y="9384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C9B33245-CAF5-41CE-9D2A-D2B78D45B4C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C5900320-4FA2-4501-948C-9802A702F66F}"/>
            </a:ext>
          </a:extLst>
        </xdr:cNvPr>
        <xdr:cNvSpPr txBox="1"/>
      </xdr:nvSpPr>
      <xdr:spPr>
        <a:xfrm>
          <a:off x="5278998" y="9003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48288754-DD0E-461B-A3F8-65981A5278D8}"/>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14CAD8B7-F8A7-407F-B579-B66CB5C89E0B}"/>
            </a:ext>
          </a:extLst>
        </xdr:cNvPr>
        <xdr:cNvCxnSpPr/>
      </xdr:nvCxnSpPr>
      <xdr:spPr>
        <a:xfrm flipV="1">
          <a:off x="9429115" y="9760848"/>
          <a:ext cx="0" cy="1287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DDD712B8-9B2F-4943-96DF-14725AA9FE49}"/>
            </a:ext>
          </a:extLst>
        </xdr:cNvPr>
        <xdr:cNvSpPr txBox="1"/>
      </xdr:nvSpPr>
      <xdr:spPr>
        <a:xfrm>
          <a:off x="946785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F3251BE0-23ED-49FF-8750-75C6FDCA4EC2}"/>
            </a:ext>
          </a:extLst>
        </xdr:cNvPr>
        <xdr:cNvCxnSpPr/>
      </xdr:nvCxnSpPr>
      <xdr:spPr>
        <a:xfrm>
          <a:off x="9356090" y="1104850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3AF02CE9-1B4A-4EFA-AFDC-F5DD5E8DDFD8}"/>
            </a:ext>
          </a:extLst>
        </xdr:cNvPr>
        <xdr:cNvSpPr txBox="1"/>
      </xdr:nvSpPr>
      <xdr:spPr>
        <a:xfrm>
          <a:off x="9467850" y="953226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D3609BBD-ABCE-4BA9-A923-834B70218DC1}"/>
            </a:ext>
          </a:extLst>
        </xdr:cNvPr>
        <xdr:cNvCxnSpPr/>
      </xdr:nvCxnSpPr>
      <xdr:spPr>
        <a:xfrm>
          <a:off x="9356090" y="97608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E0763FF4-4A23-4254-ACEF-0D923955584E}"/>
            </a:ext>
          </a:extLst>
        </xdr:cNvPr>
        <xdr:cNvSpPr txBox="1"/>
      </xdr:nvSpPr>
      <xdr:spPr>
        <a:xfrm>
          <a:off x="9467850" y="10752989"/>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0B32FB80-0C69-4056-8E98-8CD7B9F1BDA9}"/>
            </a:ext>
          </a:extLst>
        </xdr:cNvPr>
        <xdr:cNvSpPr/>
      </xdr:nvSpPr>
      <xdr:spPr>
        <a:xfrm>
          <a:off x="9394190" y="1089584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DBB4D944-F6E8-4412-A1D3-FD67A145E6C7}"/>
            </a:ext>
          </a:extLst>
        </xdr:cNvPr>
        <xdr:cNvSpPr/>
      </xdr:nvSpPr>
      <xdr:spPr>
        <a:xfrm>
          <a:off x="8632190" y="109170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DC40B5F4-9269-467D-BEF8-52CAE0B7625A}"/>
            </a:ext>
          </a:extLst>
        </xdr:cNvPr>
        <xdr:cNvSpPr/>
      </xdr:nvSpPr>
      <xdr:spPr>
        <a:xfrm>
          <a:off x="7846060" y="109225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156FB426-24DE-455D-8D29-C340E1D34689}"/>
            </a:ext>
          </a:extLst>
        </xdr:cNvPr>
        <xdr:cNvSpPr/>
      </xdr:nvSpPr>
      <xdr:spPr>
        <a:xfrm>
          <a:off x="7029450" y="109191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539D4EDC-A4B9-4A50-8779-F252D59392DC}"/>
            </a:ext>
          </a:extLst>
        </xdr:cNvPr>
        <xdr:cNvSpPr/>
      </xdr:nvSpPr>
      <xdr:spPr>
        <a:xfrm>
          <a:off x="6231890" y="1093273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367770C-DA1B-4D45-B1B7-A49A889226C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EF5C3C9-6F9C-4E85-A84B-210FE48F9350}"/>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4F83B818-5E90-43E1-B1AB-4E094EB00265}"/>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82C5F88-5DD4-4EF0-9FEE-25EFBDD7CB94}"/>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1B711AC-AF61-4A90-91EA-7BC3ABA1A16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128056</xdr:rowOff>
    </xdr:from>
    <xdr:to>
      <xdr:col>55</xdr:col>
      <xdr:colOff>50800</xdr:colOff>
      <xdr:row>64</xdr:row>
      <xdr:rowOff>58206</xdr:rowOff>
    </xdr:to>
    <xdr:sp macro="" textlink="">
      <xdr:nvSpPr>
        <xdr:cNvPr id="238" name="楕円 237">
          <a:extLst>
            <a:ext uri="{FF2B5EF4-FFF2-40B4-BE49-F238E27FC236}">
              <a16:creationId xmlns:a16="http://schemas.microsoft.com/office/drawing/2014/main" id="{72DF1117-2BA7-441E-8646-1AEF669A0607}"/>
            </a:ext>
          </a:extLst>
        </xdr:cNvPr>
        <xdr:cNvSpPr/>
      </xdr:nvSpPr>
      <xdr:spPr>
        <a:xfrm>
          <a:off x="9394190" y="10933216"/>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FCEB71AE-BABA-4B29-BAA8-034C22D3A1CF}"/>
            </a:ext>
          </a:extLst>
        </xdr:cNvPr>
        <xdr:cNvSpPr txBox="1"/>
      </xdr:nvSpPr>
      <xdr:spPr>
        <a:xfrm>
          <a:off x="946785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129521</xdr:rowOff>
    </xdr:from>
    <xdr:to>
      <xdr:col>50</xdr:col>
      <xdr:colOff>165100</xdr:colOff>
      <xdr:row>64</xdr:row>
      <xdr:rowOff>59671</xdr:rowOff>
    </xdr:to>
    <xdr:sp macro="" textlink="">
      <xdr:nvSpPr>
        <xdr:cNvPr id="240" name="楕円 239">
          <a:extLst>
            <a:ext uri="{FF2B5EF4-FFF2-40B4-BE49-F238E27FC236}">
              <a16:creationId xmlns:a16="http://schemas.microsoft.com/office/drawing/2014/main" id="{DEECFB2D-D12E-409F-B781-5F57ADCC6E26}"/>
            </a:ext>
          </a:extLst>
        </xdr:cNvPr>
        <xdr:cNvSpPr/>
      </xdr:nvSpPr>
      <xdr:spPr>
        <a:xfrm>
          <a:off x="8632190" y="1093468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7406</xdr:rowOff>
    </xdr:from>
    <xdr:to>
      <xdr:col>55</xdr:col>
      <xdr:colOff>0</xdr:colOff>
      <xdr:row>64</xdr:row>
      <xdr:rowOff>8871</xdr:rowOff>
    </xdr:to>
    <xdr:cxnSp macro="">
      <xdr:nvCxnSpPr>
        <xdr:cNvPr id="241" name="直線コネクタ 240">
          <a:extLst>
            <a:ext uri="{FF2B5EF4-FFF2-40B4-BE49-F238E27FC236}">
              <a16:creationId xmlns:a16="http://schemas.microsoft.com/office/drawing/2014/main" id="{BAD7091B-FC86-4E49-A7AE-83FC1E1B07AB}"/>
            </a:ext>
          </a:extLst>
        </xdr:cNvPr>
        <xdr:cNvCxnSpPr/>
      </xdr:nvCxnSpPr>
      <xdr:spPr>
        <a:xfrm flipV="1">
          <a:off x="8686800" y="10982111"/>
          <a:ext cx="742950" cy="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131014</xdr:rowOff>
    </xdr:from>
    <xdr:to>
      <xdr:col>46</xdr:col>
      <xdr:colOff>38100</xdr:colOff>
      <xdr:row>64</xdr:row>
      <xdr:rowOff>61164</xdr:rowOff>
    </xdr:to>
    <xdr:sp macro="" textlink="">
      <xdr:nvSpPr>
        <xdr:cNvPr id="242" name="楕円 241">
          <a:extLst>
            <a:ext uri="{FF2B5EF4-FFF2-40B4-BE49-F238E27FC236}">
              <a16:creationId xmlns:a16="http://schemas.microsoft.com/office/drawing/2014/main" id="{EE7831CF-A101-454F-AE6D-32762581D7E0}"/>
            </a:ext>
          </a:extLst>
        </xdr:cNvPr>
        <xdr:cNvSpPr/>
      </xdr:nvSpPr>
      <xdr:spPr>
        <a:xfrm>
          <a:off x="7846060" y="1093617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8871</xdr:rowOff>
    </xdr:from>
    <xdr:to>
      <xdr:col>50</xdr:col>
      <xdr:colOff>114300</xdr:colOff>
      <xdr:row>64</xdr:row>
      <xdr:rowOff>10364</xdr:rowOff>
    </xdr:to>
    <xdr:cxnSp macro="">
      <xdr:nvCxnSpPr>
        <xdr:cNvPr id="243" name="直線コネクタ 242">
          <a:extLst>
            <a:ext uri="{FF2B5EF4-FFF2-40B4-BE49-F238E27FC236}">
              <a16:creationId xmlns:a16="http://schemas.microsoft.com/office/drawing/2014/main" id="{DB282065-7584-4F2E-A331-7950D6D52307}"/>
            </a:ext>
          </a:extLst>
        </xdr:cNvPr>
        <xdr:cNvCxnSpPr/>
      </xdr:nvCxnSpPr>
      <xdr:spPr>
        <a:xfrm flipV="1">
          <a:off x="7889240" y="10983576"/>
          <a:ext cx="79756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133114</xdr:rowOff>
    </xdr:from>
    <xdr:to>
      <xdr:col>41</xdr:col>
      <xdr:colOff>101600</xdr:colOff>
      <xdr:row>64</xdr:row>
      <xdr:rowOff>63264</xdr:rowOff>
    </xdr:to>
    <xdr:sp macro="" textlink="">
      <xdr:nvSpPr>
        <xdr:cNvPr id="244" name="楕円 243">
          <a:extLst>
            <a:ext uri="{FF2B5EF4-FFF2-40B4-BE49-F238E27FC236}">
              <a16:creationId xmlns:a16="http://schemas.microsoft.com/office/drawing/2014/main" id="{17721FFF-0C7E-4C3D-87F6-B10A43CE20FA}"/>
            </a:ext>
          </a:extLst>
        </xdr:cNvPr>
        <xdr:cNvSpPr/>
      </xdr:nvSpPr>
      <xdr:spPr>
        <a:xfrm>
          <a:off x="7029450" y="1093827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10364</xdr:rowOff>
    </xdr:from>
    <xdr:to>
      <xdr:col>45</xdr:col>
      <xdr:colOff>177800</xdr:colOff>
      <xdr:row>64</xdr:row>
      <xdr:rowOff>12464</xdr:rowOff>
    </xdr:to>
    <xdr:cxnSp macro="">
      <xdr:nvCxnSpPr>
        <xdr:cNvPr id="245" name="直線コネクタ 244">
          <a:extLst>
            <a:ext uri="{FF2B5EF4-FFF2-40B4-BE49-F238E27FC236}">
              <a16:creationId xmlns:a16="http://schemas.microsoft.com/office/drawing/2014/main" id="{2C195C26-DED6-4D7D-9795-9BDBD0BFBB30}"/>
            </a:ext>
          </a:extLst>
        </xdr:cNvPr>
        <xdr:cNvCxnSpPr/>
      </xdr:nvCxnSpPr>
      <xdr:spPr>
        <a:xfrm flipV="1">
          <a:off x="7084060" y="10985069"/>
          <a:ext cx="80518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EBD2007F-8352-4AA8-9FF1-5D127D511CCE}"/>
            </a:ext>
          </a:extLst>
        </xdr:cNvPr>
        <xdr:cNvSpPr txBox="1"/>
      </xdr:nvSpPr>
      <xdr:spPr>
        <a:xfrm>
          <a:off x="8363295" y="106884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EAE80916-B631-47FE-B66C-BA609A3A8E7D}"/>
            </a:ext>
          </a:extLst>
        </xdr:cNvPr>
        <xdr:cNvSpPr txBox="1"/>
      </xdr:nvSpPr>
      <xdr:spPr>
        <a:xfrm>
          <a:off x="7563195" y="10693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A752C497-CD81-4264-B6FD-25766104C122}"/>
            </a:ext>
          </a:extLst>
        </xdr:cNvPr>
        <xdr:cNvSpPr txBox="1"/>
      </xdr:nvSpPr>
      <xdr:spPr>
        <a:xfrm>
          <a:off x="6775160" y="106905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78484983-6DAA-4982-8200-966A911574B3}"/>
            </a:ext>
          </a:extLst>
        </xdr:cNvPr>
        <xdr:cNvSpPr txBox="1"/>
      </xdr:nvSpPr>
      <xdr:spPr>
        <a:xfrm>
          <a:off x="6007950"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50798</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E36F492B-3B9E-469D-B7B3-98490D1DB292}"/>
            </a:ext>
          </a:extLst>
        </xdr:cNvPr>
        <xdr:cNvSpPr txBox="1"/>
      </xdr:nvSpPr>
      <xdr:spPr>
        <a:xfrm>
          <a:off x="8401265" y="1102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52291</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D8CA1235-8D4B-4F97-9E76-18475D414E32}"/>
            </a:ext>
          </a:extLst>
        </xdr:cNvPr>
        <xdr:cNvSpPr txBox="1"/>
      </xdr:nvSpPr>
      <xdr:spPr>
        <a:xfrm>
          <a:off x="7610690" y="110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54391</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2710C4FD-AFB3-4F3E-99DE-9A63951F824C}"/>
            </a:ext>
          </a:extLst>
        </xdr:cNvPr>
        <xdr:cNvSpPr txBox="1"/>
      </xdr:nvSpPr>
      <xdr:spPr>
        <a:xfrm>
          <a:off x="6822655" y="1103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452BB14C-33D6-4908-A76E-EC54EF3AE5FE}"/>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4941E16F-A601-4DF0-BECD-BC11B28537E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50FFD7B3-D382-4654-92BA-408373F90BF8}"/>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AFCE914B-8A2C-4756-A7D1-48089E25E32A}"/>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5F501342-6BC9-4000-A521-78BBCCB44EE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11CD3DEB-66C7-4763-9EF8-757B309BD83A}"/>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992BD70D-26A8-45C8-9548-EC1BE722F63B}"/>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92D9D2D6-FBD0-41EC-A983-1472DC3122A0}"/>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CF439D12-93DA-4EBE-99E8-863DDEBA139D}"/>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1E1E3BC5-7843-40A7-A39C-7261B305FCE2}"/>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E3F02C40-FE72-4745-BEAD-7DED4A079E75}"/>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61C92863-4A66-470D-B643-425589EF2620}"/>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1B89314C-675E-4F20-8119-E64351C3EC66}"/>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63FE9F5E-1636-4BF5-BCBE-DC34B6046AC9}"/>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775353E2-FC8B-4F80-9D1A-A8E7EDFE0568}"/>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EA0DCCD7-C994-4310-916D-814DB7074324}"/>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783F6131-51B1-446F-A2BD-1815CDE48679}"/>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BAE3C367-50AC-4E66-991A-35EB5C2B7CE6}"/>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4949EBDA-EB85-453D-8D14-AD8FC7470013}"/>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F58D7F4B-DB97-4350-BF44-F3424F0C8FA3}"/>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46E62322-5981-406E-A299-B3F55EBDBF92}"/>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FBEE8001-5B03-4821-9C68-720827A4969D}"/>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F6B551AA-0D8A-43E4-A29F-15CBD3D88D21}"/>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7884FA1E-7514-4482-B72B-E24CB184A3BD}"/>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47394424-B6F4-4AC3-B218-3A585E70CB22}"/>
            </a:ext>
          </a:extLst>
        </xdr:cNvPr>
        <xdr:cNvCxnSpPr/>
      </xdr:nvCxnSpPr>
      <xdr:spPr>
        <a:xfrm flipV="1">
          <a:off x="4173855" y="13346431"/>
          <a:ext cx="0" cy="1512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BDD74610-3458-469E-8DD9-CDC8D3AC5F8A}"/>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9F23C2-62B1-400C-BE25-9AC15E677313}"/>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9C56B7DA-0DBC-4AEE-91F9-2A11C7C95C16}"/>
            </a:ext>
          </a:extLst>
        </xdr:cNvPr>
        <xdr:cNvSpPr txBox="1"/>
      </xdr:nvSpPr>
      <xdr:spPr>
        <a:xfrm>
          <a:off x="4212590" y="1312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86686C2A-5827-474E-AEA6-F3DCEBB9DB4F}"/>
            </a:ext>
          </a:extLst>
        </xdr:cNvPr>
        <xdr:cNvCxnSpPr/>
      </xdr:nvCxnSpPr>
      <xdr:spPr>
        <a:xfrm>
          <a:off x="4112260" y="13346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609828AB-995D-4604-B846-1999E0017DF5}"/>
            </a:ext>
          </a:extLst>
        </xdr:cNvPr>
        <xdr:cNvSpPr txBox="1"/>
      </xdr:nvSpPr>
      <xdr:spPr>
        <a:xfrm>
          <a:off x="4212590" y="1398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C8859909-9037-4E59-A9C3-D59813943F2A}"/>
            </a:ext>
          </a:extLst>
        </xdr:cNvPr>
        <xdr:cNvSpPr/>
      </xdr:nvSpPr>
      <xdr:spPr>
        <a:xfrm>
          <a:off x="4131310" y="140138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B1DC7489-BF08-478F-B4A4-3B714A5AF4BB}"/>
            </a:ext>
          </a:extLst>
        </xdr:cNvPr>
        <xdr:cNvSpPr/>
      </xdr:nvSpPr>
      <xdr:spPr>
        <a:xfrm>
          <a:off x="3388360" y="140385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2A5FBAAB-722C-437F-AA82-4282BA69FBF8}"/>
            </a:ext>
          </a:extLst>
        </xdr:cNvPr>
        <xdr:cNvSpPr/>
      </xdr:nvSpPr>
      <xdr:spPr>
        <a:xfrm>
          <a:off x="2571750" y="1401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852C3767-B284-45CB-A50E-4EF1F94DF411}"/>
            </a:ext>
          </a:extLst>
        </xdr:cNvPr>
        <xdr:cNvSpPr/>
      </xdr:nvSpPr>
      <xdr:spPr>
        <a:xfrm>
          <a:off x="1774190" y="13975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34A86A78-485F-49F2-87AD-3988D8662AD6}"/>
            </a:ext>
          </a:extLst>
        </xdr:cNvPr>
        <xdr:cNvSpPr/>
      </xdr:nvSpPr>
      <xdr:spPr>
        <a:xfrm>
          <a:off x="988060" y="1396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3BAB4C4D-B1E2-4508-AC27-4A62560E312D}"/>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AB20B93-9504-4CB0-AD1D-C1957930B030}"/>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77017EE-6203-42C6-8A54-6ED0528B6B2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BB3559E-2CE6-4449-843E-8E675F561935}"/>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60376E5-1C54-492E-B627-4F479710622D}"/>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93" name="楕円 292">
          <a:extLst>
            <a:ext uri="{FF2B5EF4-FFF2-40B4-BE49-F238E27FC236}">
              <a16:creationId xmlns:a16="http://schemas.microsoft.com/office/drawing/2014/main" id="{F779C874-20BF-4C82-BAFD-B57AFE309A3B}"/>
            </a:ext>
          </a:extLst>
        </xdr:cNvPr>
        <xdr:cNvSpPr/>
      </xdr:nvSpPr>
      <xdr:spPr>
        <a:xfrm>
          <a:off x="4131310" y="1390522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226E967-1677-46F5-B703-2C497897CD6A}"/>
            </a:ext>
          </a:extLst>
        </xdr:cNvPr>
        <xdr:cNvSpPr txBox="1"/>
      </xdr:nvSpPr>
      <xdr:spPr>
        <a:xfrm>
          <a:off x="4212590" y="1376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95" name="楕円 294">
          <a:extLst>
            <a:ext uri="{FF2B5EF4-FFF2-40B4-BE49-F238E27FC236}">
              <a16:creationId xmlns:a16="http://schemas.microsoft.com/office/drawing/2014/main" id="{EA8772A5-0668-47A9-AFB5-A3FD45D5B3AF}"/>
            </a:ext>
          </a:extLst>
        </xdr:cNvPr>
        <xdr:cNvSpPr/>
      </xdr:nvSpPr>
      <xdr:spPr>
        <a:xfrm>
          <a:off x="3388360" y="13933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95250</xdr:rowOff>
    </xdr:to>
    <xdr:cxnSp macro="">
      <xdr:nvCxnSpPr>
        <xdr:cNvPr id="296" name="直線コネクタ 295">
          <a:extLst>
            <a:ext uri="{FF2B5EF4-FFF2-40B4-BE49-F238E27FC236}">
              <a16:creationId xmlns:a16="http://schemas.microsoft.com/office/drawing/2014/main" id="{4CDE1228-B4CC-4E57-89CF-8AFF3D08F466}"/>
            </a:ext>
          </a:extLst>
        </xdr:cNvPr>
        <xdr:cNvCxnSpPr/>
      </xdr:nvCxnSpPr>
      <xdr:spPr>
        <a:xfrm flipV="1">
          <a:off x="3431540" y="13957934"/>
          <a:ext cx="74295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57786</xdr:rowOff>
    </xdr:from>
    <xdr:to>
      <xdr:col>15</xdr:col>
      <xdr:colOff>101600</xdr:colOff>
      <xdr:row>81</xdr:row>
      <xdr:rowOff>159386</xdr:rowOff>
    </xdr:to>
    <xdr:sp macro="" textlink="">
      <xdr:nvSpPr>
        <xdr:cNvPr id="297" name="楕円 296">
          <a:extLst>
            <a:ext uri="{FF2B5EF4-FFF2-40B4-BE49-F238E27FC236}">
              <a16:creationId xmlns:a16="http://schemas.microsoft.com/office/drawing/2014/main" id="{C1B7BC10-75EB-45B2-B958-0CC97A599EAA}"/>
            </a:ext>
          </a:extLst>
        </xdr:cNvPr>
        <xdr:cNvSpPr/>
      </xdr:nvSpPr>
      <xdr:spPr>
        <a:xfrm>
          <a:off x="2571750" y="1394142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108586</xdr:rowOff>
    </xdr:to>
    <xdr:cxnSp macro="">
      <xdr:nvCxnSpPr>
        <xdr:cNvPr id="298" name="直線コネクタ 297">
          <a:extLst>
            <a:ext uri="{FF2B5EF4-FFF2-40B4-BE49-F238E27FC236}">
              <a16:creationId xmlns:a16="http://schemas.microsoft.com/office/drawing/2014/main" id="{0146477E-C4DF-4565-A9AD-811D85F06729}"/>
            </a:ext>
          </a:extLst>
        </xdr:cNvPr>
        <xdr:cNvCxnSpPr/>
      </xdr:nvCxnSpPr>
      <xdr:spPr>
        <a:xfrm flipV="1">
          <a:off x="2626360" y="13978890"/>
          <a:ext cx="80518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103505</xdr:rowOff>
    </xdr:from>
    <xdr:to>
      <xdr:col>10</xdr:col>
      <xdr:colOff>165100</xdr:colOff>
      <xdr:row>82</xdr:row>
      <xdr:rowOff>33655</xdr:rowOff>
    </xdr:to>
    <xdr:sp macro="" textlink="">
      <xdr:nvSpPr>
        <xdr:cNvPr id="299" name="楕円 298">
          <a:extLst>
            <a:ext uri="{FF2B5EF4-FFF2-40B4-BE49-F238E27FC236}">
              <a16:creationId xmlns:a16="http://schemas.microsoft.com/office/drawing/2014/main" id="{9986D4EE-EDEF-493A-8553-F277A3FFDD0D}"/>
            </a:ext>
          </a:extLst>
        </xdr:cNvPr>
        <xdr:cNvSpPr/>
      </xdr:nvSpPr>
      <xdr:spPr>
        <a:xfrm>
          <a:off x="1774190" y="139890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108586</xdr:rowOff>
    </xdr:from>
    <xdr:to>
      <xdr:col>15</xdr:col>
      <xdr:colOff>50800</xdr:colOff>
      <xdr:row>81</xdr:row>
      <xdr:rowOff>154305</xdr:rowOff>
    </xdr:to>
    <xdr:cxnSp macro="">
      <xdr:nvCxnSpPr>
        <xdr:cNvPr id="300" name="直線コネクタ 299">
          <a:extLst>
            <a:ext uri="{FF2B5EF4-FFF2-40B4-BE49-F238E27FC236}">
              <a16:creationId xmlns:a16="http://schemas.microsoft.com/office/drawing/2014/main" id="{9B443027-54A7-40EE-9023-AF795FB02121}"/>
            </a:ext>
          </a:extLst>
        </xdr:cNvPr>
        <xdr:cNvCxnSpPr/>
      </xdr:nvCxnSpPr>
      <xdr:spPr>
        <a:xfrm flipV="1">
          <a:off x="1828800" y="13994131"/>
          <a:ext cx="79756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a:extLst>
            <a:ext uri="{FF2B5EF4-FFF2-40B4-BE49-F238E27FC236}">
              <a16:creationId xmlns:a16="http://schemas.microsoft.com/office/drawing/2014/main" id="{81062E92-0AE9-4154-82AB-145E8E2902F1}"/>
            </a:ext>
          </a:extLst>
        </xdr:cNvPr>
        <xdr:cNvSpPr txBox="1"/>
      </xdr:nvSpPr>
      <xdr:spPr>
        <a:xfrm>
          <a:off x="32391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02" name="n_2aveValue【公営住宅】&#10;有形固定資産減価償却率">
          <a:extLst>
            <a:ext uri="{FF2B5EF4-FFF2-40B4-BE49-F238E27FC236}">
              <a16:creationId xmlns:a16="http://schemas.microsoft.com/office/drawing/2014/main" id="{0EEC608F-CE74-4B6F-8400-BDA06CF28F48}"/>
            </a:ext>
          </a:extLst>
        </xdr:cNvPr>
        <xdr:cNvSpPr txBox="1"/>
      </xdr:nvSpPr>
      <xdr:spPr>
        <a:xfrm>
          <a:off x="2439044" y="14108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a:extLst>
            <a:ext uri="{FF2B5EF4-FFF2-40B4-BE49-F238E27FC236}">
              <a16:creationId xmlns:a16="http://schemas.microsoft.com/office/drawing/2014/main" id="{987FA3FB-6627-42AE-9514-915DD88F3C4B}"/>
            </a:ext>
          </a:extLst>
        </xdr:cNvPr>
        <xdr:cNvSpPr txBox="1"/>
      </xdr:nvSpPr>
      <xdr:spPr>
        <a:xfrm>
          <a:off x="1641484" y="13747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741881C0-2E5F-41E3-A08F-E880FFEA13CC}"/>
            </a:ext>
          </a:extLst>
        </xdr:cNvPr>
        <xdr:cNvSpPr txBox="1"/>
      </xdr:nvSpPr>
      <xdr:spPr>
        <a:xfrm>
          <a:off x="855354" y="1373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305" name="n_1mainValue【公営住宅】&#10;有形固定資産減価償却率">
          <a:extLst>
            <a:ext uri="{FF2B5EF4-FFF2-40B4-BE49-F238E27FC236}">
              <a16:creationId xmlns:a16="http://schemas.microsoft.com/office/drawing/2014/main" id="{506F9F6B-C428-4361-B0F4-20BFEE73B8D1}"/>
            </a:ext>
          </a:extLst>
        </xdr:cNvPr>
        <xdr:cNvSpPr txBox="1"/>
      </xdr:nvSpPr>
      <xdr:spPr>
        <a:xfrm>
          <a:off x="32391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306" name="n_2mainValue【公営住宅】&#10;有形固定資産減価償却率">
          <a:extLst>
            <a:ext uri="{FF2B5EF4-FFF2-40B4-BE49-F238E27FC236}">
              <a16:creationId xmlns:a16="http://schemas.microsoft.com/office/drawing/2014/main" id="{5E7B1BBF-0F75-4DF5-9E65-F9B9203BA5AA}"/>
            </a:ext>
          </a:extLst>
        </xdr:cNvPr>
        <xdr:cNvSpPr txBox="1"/>
      </xdr:nvSpPr>
      <xdr:spPr>
        <a:xfrm>
          <a:off x="2439044" y="1372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24782</xdr:rowOff>
    </xdr:from>
    <xdr:ext cx="405111" cy="259045"/>
    <xdr:sp macro="" textlink="">
      <xdr:nvSpPr>
        <xdr:cNvPr id="307" name="n_3mainValue【公営住宅】&#10;有形固定資産減価償却率">
          <a:extLst>
            <a:ext uri="{FF2B5EF4-FFF2-40B4-BE49-F238E27FC236}">
              <a16:creationId xmlns:a16="http://schemas.microsoft.com/office/drawing/2014/main" id="{74BB603A-85D9-4DCD-AF62-1389F689474D}"/>
            </a:ext>
          </a:extLst>
        </xdr:cNvPr>
        <xdr:cNvSpPr txBox="1"/>
      </xdr:nvSpPr>
      <xdr:spPr>
        <a:xfrm>
          <a:off x="164148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4F4C2514-3A17-4CD6-B41C-BF4388A6A70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D860E38C-D134-420A-8E49-06FB05B9CDAD}"/>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70DE4966-9C4F-4A3D-B2BF-B5A033FBE58C}"/>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CEDF3D18-71C0-4457-BAA5-A89FC428BD68}"/>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C7BCCE6F-F2C6-4D97-8C15-C1C450DF0AC0}"/>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2BFA5A5C-96A1-48F2-820A-9919AF2B23AF}"/>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340AC70A-AE08-4D7E-B4A7-0A1226796A7B}"/>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27C758C5-B012-4499-9686-47EDDF3A80C2}"/>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4FBD01A6-AFE9-4DA6-A5E9-89331EAB7CE8}"/>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2EA6BECF-2DBC-4A40-9DE3-DB81155BF2D9}"/>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EF967668-2342-4D54-950F-31BFBA982763}"/>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D9F09C2A-1D2C-45EC-A361-62484ED8A47B}"/>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691CD674-14EF-4ED2-B6E1-6D40B8F260A7}"/>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4D7904F7-5974-4CDC-8CCD-B0F48E996E85}"/>
            </a:ext>
          </a:extLst>
        </xdr:cNvPr>
        <xdr:cNvSpPr txBox="1"/>
      </xdr:nvSpPr>
      <xdr:spPr>
        <a:xfrm>
          <a:off x="5485961" y="1433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7EACC8DB-D779-40AD-A953-D7AA534C5A1C}"/>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CF8BA278-F399-43B6-8723-5AA909F7D0EB}"/>
            </a:ext>
          </a:extLst>
        </xdr:cNvPr>
        <xdr:cNvSpPr txBox="1"/>
      </xdr:nvSpPr>
      <xdr:spPr>
        <a:xfrm>
          <a:off x="5485961" y="13952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A799F896-2AE0-4A63-9CF0-F207F214ABDB}"/>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B85D49EC-7B63-4FFC-B09E-45F4EF191F20}"/>
            </a:ext>
          </a:extLst>
        </xdr:cNvPr>
        <xdr:cNvSpPr txBox="1"/>
      </xdr:nvSpPr>
      <xdr:spPr>
        <a:xfrm>
          <a:off x="5485961" y="13571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D125F155-81A8-4577-9D0F-8FC224FD2A5A}"/>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6D425197-9DA9-4C5D-952D-48610AF13452}"/>
            </a:ext>
          </a:extLst>
        </xdr:cNvPr>
        <xdr:cNvSpPr txBox="1"/>
      </xdr:nvSpPr>
      <xdr:spPr>
        <a:xfrm>
          <a:off x="5485961" y="1319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942B5D52-4DB4-409A-ADE2-392E1E9C52A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524CA24B-047E-4BCB-879E-F4BC4E4211D8}"/>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E2A2454C-ECB0-430C-B3FD-AB28E7FC0935}"/>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AB496F66-831B-427A-BB35-5605B6B15A34}"/>
            </a:ext>
          </a:extLst>
        </xdr:cNvPr>
        <xdr:cNvCxnSpPr/>
      </xdr:nvCxnSpPr>
      <xdr:spPr>
        <a:xfrm flipV="1">
          <a:off x="9429115" y="13375462"/>
          <a:ext cx="0" cy="147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7C292E6F-B850-41A6-9CC2-44C38CD93C99}"/>
            </a:ext>
          </a:extLst>
        </xdr:cNvPr>
        <xdr:cNvSpPr txBox="1"/>
      </xdr:nvSpPr>
      <xdr:spPr>
        <a:xfrm>
          <a:off x="946785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4223AF32-95C3-4B6B-B5EE-0A310F0F9062}"/>
            </a:ext>
          </a:extLst>
        </xdr:cNvPr>
        <xdr:cNvCxnSpPr/>
      </xdr:nvCxnSpPr>
      <xdr:spPr>
        <a:xfrm>
          <a:off x="9356090" y="148523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2558F404-F992-4B1B-87B4-CE37F5DE3CDD}"/>
            </a:ext>
          </a:extLst>
        </xdr:cNvPr>
        <xdr:cNvSpPr txBox="1"/>
      </xdr:nvSpPr>
      <xdr:spPr>
        <a:xfrm>
          <a:off x="946785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CCFF64D0-7627-49B0-BD0A-2F1F37F783AC}"/>
            </a:ext>
          </a:extLst>
        </xdr:cNvPr>
        <xdr:cNvCxnSpPr/>
      </xdr:nvCxnSpPr>
      <xdr:spPr>
        <a:xfrm>
          <a:off x="9356090" y="133754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a:extLst>
            <a:ext uri="{FF2B5EF4-FFF2-40B4-BE49-F238E27FC236}">
              <a16:creationId xmlns:a16="http://schemas.microsoft.com/office/drawing/2014/main" id="{85791754-6325-4C24-8E14-4A18DAC30526}"/>
            </a:ext>
          </a:extLst>
        </xdr:cNvPr>
        <xdr:cNvSpPr txBox="1"/>
      </xdr:nvSpPr>
      <xdr:spPr>
        <a:xfrm>
          <a:off x="9467850" y="14602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E734ED8D-E633-4648-819A-A40531587F11}"/>
            </a:ext>
          </a:extLst>
        </xdr:cNvPr>
        <xdr:cNvSpPr/>
      </xdr:nvSpPr>
      <xdr:spPr>
        <a:xfrm>
          <a:off x="9394190" y="1462996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95BF97D1-60C4-49BF-A1B5-F025272C3FB8}"/>
            </a:ext>
          </a:extLst>
        </xdr:cNvPr>
        <xdr:cNvSpPr/>
      </xdr:nvSpPr>
      <xdr:spPr>
        <a:xfrm>
          <a:off x="8632190" y="14632597"/>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FAFAADB0-1159-4D5C-A194-C974FD83F172}"/>
            </a:ext>
          </a:extLst>
        </xdr:cNvPr>
        <xdr:cNvSpPr/>
      </xdr:nvSpPr>
      <xdr:spPr>
        <a:xfrm>
          <a:off x="7846060" y="146308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09541332-2415-49EB-87CA-79A62507F2D0}"/>
            </a:ext>
          </a:extLst>
        </xdr:cNvPr>
        <xdr:cNvSpPr/>
      </xdr:nvSpPr>
      <xdr:spPr>
        <a:xfrm>
          <a:off x="7029450" y="14633168"/>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67029162-AD19-4AD6-9A4F-2DE85532C55D}"/>
            </a:ext>
          </a:extLst>
        </xdr:cNvPr>
        <xdr:cNvSpPr/>
      </xdr:nvSpPr>
      <xdr:spPr>
        <a:xfrm>
          <a:off x="6231890" y="146664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C87309E-569D-4AC2-A8C0-C69E4DBA2533}"/>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E400F897-1DE1-4929-9462-D91CDD25E431}"/>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E30BA82-28C9-4282-AB5A-B0CDF1A2B69D}"/>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89F0D6A4-FC93-47BE-A8C4-906AE9633642}"/>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B38086B6-64A9-4EF4-A38D-9ACB41C63498}"/>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119202</xdr:rowOff>
    </xdr:from>
    <xdr:to>
      <xdr:col>55</xdr:col>
      <xdr:colOff>50800</xdr:colOff>
      <xdr:row>78</xdr:row>
      <xdr:rowOff>49352</xdr:rowOff>
    </xdr:to>
    <xdr:sp macro="" textlink="">
      <xdr:nvSpPr>
        <xdr:cNvPr id="347" name="楕円 346">
          <a:extLst>
            <a:ext uri="{FF2B5EF4-FFF2-40B4-BE49-F238E27FC236}">
              <a16:creationId xmlns:a16="http://schemas.microsoft.com/office/drawing/2014/main" id="{4B110B46-1B7E-4B60-83E1-F6470C65C54D}"/>
            </a:ext>
          </a:extLst>
        </xdr:cNvPr>
        <xdr:cNvSpPr/>
      </xdr:nvSpPr>
      <xdr:spPr>
        <a:xfrm>
          <a:off x="9394190" y="13322757"/>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72229</xdr:rowOff>
    </xdr:from>
    <xdr:ext cx="534377" cy="259045"/>
    <xdr:sp macro="" textlink="">
      <xdr:nvSpPr>
        <xdr:cNvPr id="348" name="【公営住宅】&#10;一人当たり面積該当値テキスト">
          <a:extLst>
            <a:ext uri="{FF2B5EF4-FFF2-40B4-BE49-F238E27FC236}">
              <a16:creationId xmlns:a16="http://schemas.microsoft.com/office/drawing/2014/main" id="{A8F2E542-4517-4CBC-B9B3-5B490917F621}"/>
            </a:ext>
          </a:extLst>
        </xdr:cNvPr>
        <xdr:cNvSpPr txBox="1"/>
      </xdr:nvSpPr>
      <xdr:spPr>
        <a:xfrm>
          <a:off x="9467850" y="132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155739</xdr:rowOff>
    </xdr:from>
    <xdr:to>
      <xdr:col>50</xdr:col>
      <xdr:colOff>165100</xdr:colOff>
      <xdr:row>78</xdr:row>
      <xdr:rowOff>85889</xdr:rowOff>
    </xdr:to>
    <xdr:sp macro="" textlink="">
      <xdr:nvSpPr>
        <xdr:cNvPr id="349" name="楕円 348">
          <a:extLst>
            <a:ext uri="{FF2B5EF4-FFF2-40B4-BE49-F238E27FC236}">
              <a16:creationId xmlns:a16="http://schemas.microsoft.com/office/drawing/2014/main" id="{8E826FA5-DB4A-4625-8738-CB8697E22D11}"/>
            </a:ext>
          </a:extLst>
        </xdr:cNvPr>
        <xdr:cNvSpPr/>
      </xdr:nvSpPr>
      <xdr:spPr>
        <a:xfrm>
          <a:off x="8632190" y="133573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170002</xdr:rowOff>
    </xdr:from>
    <xdr:to>
      <xdr:col>55</xdr:col>
      <xdr:colOff>0</xdr:colOff>
      <xdr:row>78</xdr:row>
      <xdr:rowOff>35089</xdr:rowOff>
    </xdr:to>
    <xdr:cxnSp macro="">
      <xdr:nvCxnSpPr>
        <xdr:cNvPr id="350" name="直線コネクタ 349">
          <a:extLst>
            <a:ext uri="{FF2B5EF4-FFF2-40B4-BE49-F238E27FC236}">
              <a16:creationId xmlns:a16="http://schemas.microsoft.com/office/drawing/2014/main" id="{F40A52BC-E784-4D0D-9731-5976B5ABC999}"/>
            </a:ext>
          </a:extLst>
        </xdr:cNvPr>
        <xdr:cNvCxnSpPr/>
      </xdr:nvCxnSpPr>
      <xdr:spPr>
        <a:xfrm flipV="1">
          <a:off x="8686800" y="13375462"/>
          <a:ext cx="742950" cy="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12522</xdr:rowOff>
    </xdr:from>
    <xdr:to>
      <xdr:col>46</xdr:col>
      <xdr:colOff>38100</xdr:colOff>
      <xdr:row>78</xdr:row>
      <xdr:rowOff>114122</xdr:rowOff>
    </xdr:to>
    <xdr:sp macro="" textlink="">
      <xdr:nvSpPr>
        <xdr:cNvPr id="351" name="楕円 350">
          <a:extLst>
            <a:ext uri="{FF2B5EF4-FFF2-40B4-BE49-F238E27FC236}">
              <a16:creationId xmlns:a16="http://schemas.microsoft.com/office/drawing/2014/main" id="{21270750-DF2A-45C1-B6A6-DBD91CF33996}"/>
            </a:ext>
          </a:extLst>
        </xdr:cNvPr>
        <xdr:cNvSpPr/>
      </xdr:nvSpPr>
      <xdr:spPr>
        <a:xfrm>
          <a:off x="7846060" y="133894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35089</xdr:rowOff>
    </xdr:from>
    <xdr:to>
      <xdr:col>50</xdr:col>
      <xdr:colOff>114300</xdr:colOff>
      <xdr:row>78</xdr:row>
      <xdr:rowOff>63322</xdr:rowOff>
    </xdr:to>
    <xdr:cxnSp macro="">
      <xdr:nvCxnSpPr>
        <xdr:cNvPr id="352" name="直線コネクタ 351">
          <a:extLst>
            <a:ext uri="{FF2B5EF4-FFF2-40B4-BE49-F238E27FC236}">
              <a16:creationId xmlns:a16="http://schemas.microsoft.com/office/drawing/2014/main" id="{77E528DB-681A-4BC5-98C5-27F5ED631614}"/>
            </a:ext>
          </a:extLst>
        </xdr:cNvPr>
        <xdr:cNvCxnSpPr/>
      </xdr:nvCxnSpPr>
      <xdr:spPr>
        <a:xfrm flipV="1">
          <a:off x="7889240" y="13408189"/>
          <a:ext cx="797560" cy="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48298</xdr:rowOff>
    </xdr:from>
    <xdr:to>
      <xdr:col>41</xdr:col>
      <xdr:colOff>101600</xdr:colOff>
      <xdr:row>78</xdr:row>
      <xdr:rowOff>149898</xdr:rowOff>
    </xdr:to>
    <xdr:sp macro="" textlink="">
      <xdr:nvSpPr>
        <xdr:cNvPr id="353" name="楕円 352">
          <a:extLst>
            <a:ext uri="{FF2B5EF4-FFF2-40B4-BE49-F238E27FC236}">
              <a16:creationId xmlns:a16="http://schemas.microsoft.com/office/drawing/2014/main" id="{B76472FC-6764-4779-9645-2A40AFB06121}"/>
            </a:ext>
          </a:extLst>
        </xdr:cNvPr>
        <xdr:cNvSpPr/>
      </xdr:nvSpPr>
      <xdr:spPr>
        <a:xfrm>
          <a:off x="7029450" y="1342330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63322</xdr:rowOff>
    </xdr:from>
    <xdr:to>
      <xdr:col>45</xdr:col>
      <xdr:colOff>177800</xdr:colOff>
      <xdr:row>78</xdr:row>
      <xdr:rowOff>99098</xdr:rowOff>
    </xdr:to>
    <xdr:cxnSp macro="">
      <xdr:nvCxnSpPr>
        <xdr:cNvPr id="354" name="直線コネクタ 353">
          <a:extLst>
            <a:ext uri="{FF2B5EF4-FFF2-40B4-BE49-F238E27FC236}">
              <a16:creationId xmlns:a16="http://schemas.microsoft.com/office/drawing/2014/main" id="{F97B1A14-D0B6-42C2-BE6F-D807717AA1EE}"/>
            </a:ext>
          </a:extLst>
        </xdr:cNvPr>
        <xdr:cNvCxnSpPr/>
      </xdr:nvCxnSpPr>
      <xdr:spPr>
        <a:xfrm flipV="1">
          <a:off x="7084060" y="13432612"/>
          <a:ext cx="80518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a:extLst>
            <a:ext uri="{FF2B5EF4-FFF2-40B4-BE49-F238E27FC236}">
              <a16:creationId xmlns:a16="http://schemas.microsoft.com/office/drawing/2014/main" id="{41D138EB-20DD-410A-A40E-9145D8C48BCC}"/>
            </a:ext>
          </a:extLst>
        </xdr:cNvPr>
        <xdr:cNvSpPr txBox="1"/>
      </xdr:nvSpPr>
      <xdr:spPr>
        <a:xfrm>
          <a:off x="845446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a:extLst>
            <a:ext uri="{FF2B5EF4-FFF2-40B4-BE49-F238E27FC236}">
              <a16:creationId xmlns:a16="http://schemas.microsoft.com/office/drawing/2014/main" id="{5231B2E1-C9E4-479C-B358-A52E8DC3E7E8}"/>
            </a:ext>
          </a:extLst>
        </xdr:cNvPr>
        <xdr:cNvSpPr txBox="1"/>
      </xdr:nvSpPr>
      <xdr:spPr>
        <a:xfrm>
          <a:off x="767341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a:extLst>
            <a:ext uri="{FF2B5EF4-FFF2-40B4-BE49-F238E27FC236}">
              <a16:creationId xmlns:a16="http://schemas.microsoft.com/office/drawing/2014/main" id="{C7982D23-701C-4A80-9763-FECE31E7EC93}"/>
            </a:ext>
          </a:extLst>
        </xdr:cNvPr>
        <xdr:cNvSpPr txBox="1"/>
      </xdr:nvSpPr>
      <xdr:spPr>
        <a:xfrm>
          <a:off x="6866332" y="147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59AD4821-6E30-49BB-AE29-4F63B334F39A}"/>
            </a:ext>
          </a:extLst>
        </xdr:cNvPr>
        <xdr:cNvSpPr txBox="1"/>
      </xdr:nvSpPr>
      <xdr:spPr>
        <a:xfrm>
          <a:off x="6068772" y="1444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76</xdr:row>
      <xdr:rowOff>102416</xdr:rowOff>
    </xdr:from>
    <xdr:ext cx="534377" cy="259045"/>
    <xdr:sp macro="" textlink="">
      <xdr:nvSpPr>
        <xdr:cNvPr id="359" name="n_1mainValue【公営住宅】&#10;一人当たり面積">
          <a:extLst>
            <a:ext uri="{FF2B5EF4-FFF2-40B4-BE49-F238E27FC236}">
              <a16:creationId xmlns:a16="http://schemas.microsoft.com/office/drawing/2014/main" id="{1EA23994-83CD-47CB-83D1-35A8D9930F64}"/>
            </a:ext>
          </a:extLst>
        </xdr:cNvPr>
        <xdr:cNvSpPr txBox="1"/>
      </xdr:nvSpPr>
      <xdr:spPr>
        <a:xfrm>
          <a:off x="8422151" y="131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76</xdr:row>
      <xdr:rowOff>130649</xdr:rowOff>
    </xdr:from>
    <xdr:ext cx="534377" cy="259045"/>
    <xdr:sp macro="" textlink="">
      <xdr:nvSpPr>
        <xdr:cNvPr id="360" name="n_2mainValue【公営住宅】&#10;一人当たり面積">
          <a:extLst>
            <a:ext uri="{FF2B5EF4-FFF2-40B4-BE49-F238E27FC236}">
              <a16:creationId xmlns:a16="http://schemas.microsoft.com/office/drawing/2014/main" id="{51AAF394-87A1-4520-B2CD-E459892CE9AA}"/>
            </a:ext>
          </a:extLst>
        </xdr:cNvPr>
        <xdr:cNvSpPr txBox="1"/>
      </xdr:nvSpPr>
      <xdr:spPr>
        <a:xfrm>
          <a:off x="7641101" y="1316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76</xdr:row>
      <xdr:rowOff>166425</xdr:rowOff>
    </xdr:from>
    <xdr:ext cx="534377" cy="259045"/>
    <xdr:sp macro="" textlink="">
      <xdr:nvSpPr>
        <xdr:cNvPr id="361" name="n_3mainValue【公営住宅】&#10;一人当たり面積">
          <a:extLst>
            <a:ext uri="{FF2B5EF4-FFF2-40B4-BE49-F238E27FC236}">
              <a16:creationId xmlns:a16="http://schemas.microsoft.com/office/drawing/2014/main" id="{78185FAB-0F27-486D-BF17-61E5A2D4F4A2}"/>
            </a:ext>
          </a:extLst>
        </xdr:cNvPr>
        <xdr:cNvSpPr txBox="1"/>
      </xdr:nvSpPr>
      <xdr:spPr>
        <a:xfrm>
          <a:off x="6854971" y="1320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BFC4DE03-45B3-43F0-9E16-C3E21B95A3B8}"/>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6EE45413-F9A0-457A-8473-8308B52CAA85}"/>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C2B5ECB-EFAB-4F92-A8E7-A770A3D195E3}"/>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3E6BEAEB-5BD3-4947-84FA-12092F5DBB71}"/>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FA6BF909-F027-436A-B5C5-EA986B06CEF3}"/>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6F3F1FCF-0A3A-47C6-BF71-BA142E305CC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B491E9FF-73D3-4997-9866-03F3CC392B6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62F5C3C9-9FA5-49A9-908F-C28926E82C60}"/>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3774288C-E021-4AA3-8A83-4098B36D784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8D8F442A-79B8-41DF-BD29-3A287E95FFB2}"/>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BD3136A1-2A59-4117-AC1F-A8E6E598FF9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429A0220-3572-4C5F-8D66-15E4165C19B0}"/>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4427A640-DB6E-4DA9-89B1-5960FB45DB5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E6EE63E9-B42B-4918-8707-45E23FFE045E}"/>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2E8F55A8-7C5A-45F4-9B35-6BEABBB4ACB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3C05E1EF-A08F-4AF6-A32D-522AB9335589}"/>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26169132-A95A-4278-80F5-4231DED9B905}"/>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736A5116-9336-4150-B722-420B05223781}"/>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87C52CCE-4E1A-41DF-A862-6B25DD1FA6E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272E45B6-5205-4137-94F2-404B91B745F1}"/>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1071EFEA-FE5E-4B5C-A806-91E754549201}"/>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E2174AAE-30DC-4F0A-9E3A-7DA392959A4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A12468DD-6F0E-4DE7-8CDB-8BA9F18CA647}"/>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29AC1CC2-3626-4A40-AA4C-42B0BFF6D632}"/>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531AF3E3-FD27-4887-B34F-51AC8A4EC320}"/>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4690CFA-1402-4E1E-9D76-D7E8E05EF2D8}"/>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16B6942C-2473-4264-AFE2-2B4126D8135A}"/>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2F5590B-A42B-4F86-B1AF-FB75DD7EA942}"/>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356204B7-36A1-4830-8FC6-B3D3025F63AA}"/>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386C8EE4-1AB5-498D-96B1-056EC8E10F2D}"/>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33257681-9CFF-4D2A-A3BB-3FF94FD2CA48}"/>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EE4A91D7-3B06-47C0-9BA4-05F9FEDCAB3B}"/>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4D3867CF-E721-432E-BA23-77632B229F9E}"/>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2499423F-E53C-405E-9FFB-6567917827AF}"/>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CE46063E-7A89-4D16-B48D-999E076E1DB9}"/>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1B039636-4E98-4996-8D16-D8EEBD425375}"/>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CDCE05E-C924-49A5-9ED8-F452A7D95892}"/>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C7FD934F-7C7A-4C2C-8F6A-0880A6E63E71}"/>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AC4E6D66-9E95-46E5-A7B8-192BD3B3BAAA}"/>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FA5148C8-20FB-4926-A5C5-7D5186C8FE85}"/>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9D844653-3A20-4873-B18B-885657E6B69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B5198D45-52A2-4C1E-A865-929B25292A71}"/>
            </a:ext>
          </a:extLst>
        </xdr:cNvPr>
        <xdr:cNvCxnSpPr/>
      </xdr:nvCxnSpPr>
      <xdr:spPr>
        <a:xfrm flipV="1">
          <a:off x="14703424" y="5745752"/>
          <a:ext cx="0" cy="1551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AE58CEF8-0B09-4C53-A87D-5AC1D98C6BE0}"/>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3878C53E-9F78-46B7-A4F5-FCBB183CA834}"/>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6F68B46F-24BC-4587-AC09-52880537DA29}"/>
            </a:ext>
          </a:extLst>
        </xdr:cNvPr>
        <xdr:cNvSpPr txBox="1"/>
      </xdr:nvSpPr>
      <xdr:spPr>
        <a:xfrm>
          <a:off x="14742160" y="5517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109F8D8E-2A86-4238-9FCB-FBD825AF5CBC}"/>
            </a:ext>
          </a:extLst>
        </xdr:cNvPr>
        <xdr:cNvCxnSpPr/>
      </xdr:nvCxnSpPr>
      <xdr:spPr>
        <a:xfrm>
          <a:off x="14611350" y="5745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EB04227-7B1D-43AB-961F-77033440252E}"/>
            </a:ext>
          </a:extLst>
        </xdr:cNvPr>
        <xdr:cNvSpPr txBox="1"/>
      </xdr:nvSpPr>
      <xdr:spPr>
        <a:xfrm>
          <a:off x="14742160" y="6314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572A70AD-EBFC-473D-9EB2-549D7DC9AFFC}"/>
            </a:ext>
          </a:extLst>
        </xdr:cNvPr>
        <xdr:cNvSpPr/>
      </xdr:nvSpPr>
      <xdr:spPr>
        <a:xfrm>
          <a:off x="14649450" y="6467294"/>
          <a:ext cx="9779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C0C1447E-8290-487D-A8E0-CE2D73FC7B61}"/>
            </a:ext>
          </a:extLst>
        </xdr:cNvPr>
        <xdr:cNvSpPr/>
      </xdr:nvSpPr>
      <xdr:spPr>
        <a:xfrm>
          <a:off x="13887450" y="6475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EE6BB734-6874-4F04-8869-FF793F89BEAB}"/>
            </a:ext>
          </a:extLst>
        </xdr:cNvPr>
        <xdr:cNvSpPr/>
      </xdr:nvSpPr>
      <xdr:spPr>
        <a:xfrm>
          <a:off x="13089890" y="6503216"/>
          <a:ext cx="10922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257DD0C8-75CF-41AB-BC47-F1879172AF86}"/>
            </a:ext>
          </a:extLst>
        </xdr:cNvPr>
        <xdr:cNvSpPr/>
      </xdr:nvSpPr>
      <xdr:spPr>
        <a:xfrm>
          <a:off x="12303760" y="654676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D397BD37-58DB-4719-923D-E542348E208B}"/>
            </a:ext>
          </a:extLst>
        </xdr:cNvPr>
        <xdr:cNvSpPr/>
      </xdr:nvSpPr>
      <xdr:spPr>
        <a:xfrm>
          <a:off x="11487150" y="65228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D78B2392-EA0B-4A2F-AF3A-E8CC0433D7FF}"/>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8A8399AE-C57C-4A5A-928E-FB4C19CD586B}"/>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D210282-69CB-4862-88E4-8AC160FABF7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6A00AB01-DE04-4C87-AC07-04EDCD437A02}"/>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862D371F-0486-41F4-A4D0-F96264DC172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19" name="楕円 418">
          <a:extLst>
            <a:ext uri="{FF2B5EF4-FFF2-40B4-BE49-F238E27FC236}">
              <a16:creationId xmlns:a16="http://schemas.microsoft.com/office/drawing/2014/main" id="{3B8F3182-32B5-4093-9B46-C22A13D50AA6}"/>
            </a:ext>
          </a:extLst>
        </xdr:cNvPr>
        <xdr:cNvSpPr/>
      </xdr:nvSpPr>
      <xdr:spPr>
        <a:xfrm>
          <a:off x="14649450" y="654349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8726</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4A312E6D-CBD6-45B9-AB32-CEF1E5DCB281}"/>
            </a:ext>
          </a:extLst>
        </xdr:cNvPr>
        <xdr:cNvSpPr txBox="1"/>
      </xdr:nvSpPr>
      <xdr:spPr>
        <a:xfrm>
          <a:off x="14742160" y="652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167459</xdr:rowOff>
    </xdr:from>
    <xdr:to>
      <xdr:col>81</xdr:col>
      <xdr:colOff>101600</xdr:colOff>
      <xdr:row>38</xdr:row>
      <xdr:rowOff>97609</xdr:rowOff>
    </xdr:to>
    <xdr:sp macro="" textlink="">
      <xdr:nvSpPr>
        <xdr:cNvPr id="421" name="楕円 420">
          <a:extLst>
            <a:ext uri="{FF2B5EF4-FFF2-40B4-BE49-F238E27FC236}">
              <a16:creationId xmlns:a16="http://schemas.microsoft.com/office/drawing/2014/main" id="{176C1DD1-7B1D-45A1-B84D-2F2068B706BB}"/>
            </a:ext>
          </a:extLst>
        </xdr:cNvPr>
        <xdr:cNvSpPr/>
      </xdr:nvSpPr>
      <xdr:spPr>
        <a:xfrm>
          <a:off x="13887450" y="651491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46809</xdr:rowOff>
    </xdr:from>
    <xdr:to>
      <xdr:col>85</xdr:col>
      <xdr:colOff>127000</xdr:colOff>
      <xdr:row>38</xdr:row>
      <xdr:rowOff>81099</xdr:rowOff>
    </xdr:to>
    <xdr:cxnSp macro="">
      <xdr:nvCxnSpPr>
        <xdr:cNvPr id="422" name="直線コネクタ 421">
          <a:extLst>
            <a:ext uri="{FF2B5EF4-FFF2-40B4-BE49-F238E27FC236}">
              <a16:creationId xmlns:a16="http://schemas.microsoft.com/office/drawing/2014/main" id="{7C415EA7-569E-4ACD-A10B-25A82BB871AC}"/>
            </a:ext>
          </a:extLst>
        </xdr:cNvPr>
        <xdr:cNvCxnSpPr/>
      </xdr:nvCxnSpPr>
      <xdr:spPr>
        <a:xfrm>
          <a:off x="13942060" y="6563814"/>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3" name="楕円 422">
          <a:extLst>
            <a:ext uri="{FF2B5EF4-FFF2-40B4-BE49-F238E27FC236}">
              <a16:creationId xmlns:a16="http://schemas.microsoft.com/office/drawing/2014/main" id="{77BEF210-85E4-4A35-B165-57313BBD6412}"/>
            </a:ext>
          </a:extLst>
        </xdr:cNvPr>
        <xdr:cNvSpPr/>
      </xdr:nvSpPr>
      <xdr:spPr>
        <a:xfrm>
          <a:off x="13089890" y="648062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12519</xdr:rowOff>
    </xdr:from>
    <xdr:to>
      <xdr:col>81</xdr:col>
      <xdr:colOff>50800</xdr:colOff>
      <xdr:row>38</xdr:row>
      <xdr:rowOff>46809</xdr:rowOff>
    </xdr:to>
    <xdr:cxnSp macro="">
      <xdr:nvCxnSpPr>
        <xdr:cNvPr id="424" name="直線コネクタ 423">
          <a:extLst>
            <a:ext uri="{FF2B5EF4-FFF2-40B4-BE49-F238E27FC236}">
              <a16:creationId xmlns:a16="http://schemas.microsoft.com/office/drawing/2014/main" id="{F22205E5-3199-41C0-962A-3999D0E67A71}"/>
            </a:ext>
          </a:extLst>
        </xdr:cNvPr>
        <xdr:cNvCxnSpPr/>
      </xdr:nvCxnSpPr>
      <xdr:spPr>
        <a:xfrm>
          <a:off x="13144500" y="6531429"/>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118473</xdr:rowOff>
    </xdr:from>
    <xdr:to>
      <xdr:col>72</xdr:col>
      <xdr:colOff>38100</xdr:colOff>
      <xdr:row>38</xdr:row>
      <xdr:rowOff>48623</xdr:rowOff>
    </xdr:to>
    <xdr:sp macro="" textlink="">
      <xdr:nvSpPr>
        <xdr:cNvPr id="425" name="楕円 424">
          <a:extLst>
            <a:ext uri="{FF2B5EF4-FFF2-40B4-BE49-F238E27FC236}">
              <a16:creationId xmlns:a16="http://schemas.microsoft.com/office/drawing/2014/main" id="{251ECF1C-AF23-4525-B8AB-E16BD03670DD}"/>
            </a:ext>
          </a:extLst>
        </xdr:cNvPr>
        <xdr:cNvSpPr/>
      </xdr:nvSpPr>
      <xdr:spPr>
        <a:xfrm>
          <a:off x="12303760" y="64640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169273</xdr:rowOff>
    </xdr:from>
    <xdr:to>
      <xdr:col>76</xdr:col>
      <xdr:colOff>114300</xdr:colOff>
      <xdr:row>38</xdr:row>
      <xdr:rowOff>12519</xdr:rowOff>
    </xdr:to>
    <xdr:cxnSp macro="">
      <xdr:nvCxnSpPr>
        <xdr:cNvPr id="426" name="直線コネクタ 425">
          <a:extLst>
            <a:ext uri="{FF2B5EF4-FFF2-40B4-BE49-F238E27FC236}">
              <a16:creationId xmlns:a16="http://schemas.microsoft.com/office/drawing/2014/main" id="{D753B687-DAC5-4627-9020-6333935FAC9C}"/>
            </a:ext>
          </a:extLst>
        </xdr:cNvPr>
        <xdr:cNvCxnSpPr/>
      </xdr:nvCxnSpPr>
      <xdr:spPr>
        <a:xfrm>
          <a:off x="12346940" y="6516733"/>
          <a:ext cx="79756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89821AE5-33DF-4C27-BF77-48EF04236DA5}"/>
            </a:ext>
          </a:extLst>
        </xdr:cNvPr>
        <xdr:cNvSpPr txBox="1"/>
      </xdr:nvSpPr>
      <xdr:spPr>
        <a:xfrm>
          <a:off x="1373823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C351AE44-62C1-41E5-8603-80E8CB96C8FA}"/>
            </a:ext>
          </a:extLst>
        </xdr:cNvPr>
        <xdr:cNvSpPr txBox="1"/>
      </xdr:nvSpPr>
      <xdr:spPr>
        <a:xfrm>
          <a:off x="1295718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FCEFCD8B-B718-48CD-AC22-581929DFB007}"/>
            </a:ext>
          </a:extLst>
        </xdr:cNvPr>
        <xdr:cNvSpPr txBox="1"/>
      </xdr:nvSpPr>
      <xdr:spPr>
        <a:xfrm>
          <a:off x="12171054" y="66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A68E6F3E-77BA-4B15-B846-54F09A4EEC12}"/>
            </a:ext>
          </a:extLst>
        </xdr:cNvPr>
        <xdr:cNvSpPr txBox="1"/>
      </xdr:nvSpPr>
      <xdr:spPr>
        <a:xfrm>
          <a:off x="11354444" y="629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88736</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A3911CB2-9E04-424E-8C68-D422B72073B9}"/>
            </a:ext>
          </a:extLst>
        </xdr:cNvPr>
        <xdr:cNvSpPr txBox="1"/>
      </xdr:nvSpPr>
      <xdr:spPr>
        <a:xfrm>
          <a:off x="13738234" y="6607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2DD3C668-842D-40AB-A64A-5CD52CB41FC8}"/>
            </a:ext>
          </a:extLst>
        </xdr:cNvPr>
        <xdr:cNvSpPr txBox="1"/>
      </xdr:nvSpPr>
      <xdr:spPr>
        <a:xfrm>
          <a:off x="1295718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65150</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5026B7A1-A63D-4645-A0D2-5A06258229A6}"/>
            </a:ext>
          </a:extLst>
        </xdr:cNvPr>
        <xdr:cNvSpPr txBox="1"/>
      </xdr:nvSpPr>
      <xdr:spPr>
        <a:xfrm>
          <a:off x="12171054" y="623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47334592-092B-4745-9F77-91321A95EA49}"/>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5DC78EA5-5D4F-49EE-AA46-0F99FDC6F4D9}"/>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A59D7B43-0AC6-416D-941A-CF477D6A655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563D0DAC-1BEA-4140-8B1F-F707A3D536B5}"/>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14777D0-4864-4FCC-8D7F-1E5D90A2E2ED}"/>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5144B3A3-F130-4E36-9567-94362A62F24F}"/>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2D27E863-0F18-4AC5-ABCF-D0C7CF0A41D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63BF1650-4E4B-45EC-923C-3CF1F4E6920E}"/>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F60F2FB1-D1D4-461C-ADC3-F286397D7109}"/>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D5B23ACC-1647-4B3A-9E30-0D0F8BAFF85A}"/>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C0010776-B44D-40FD-AE31-F8640D8646E9}"/>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55A29BCD-864C-461C-9E2F-CBBB0BB9174A}"/>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5D3849E0-D1F5-4BBC-A166-54F2D0423B0D}"/>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66097304-FEF8-4CE5-8140-FFA98474DA04}"/>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3FBEB5A4-B0FE-4A1E-9FB0-00D2AC1432D8}"/>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9B2DCD07-5224-48CA-A2EF-A8C9C390176C}"/>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603A0A2D-3393-495E-9BCF-2954F99E51E6}"/>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E9FADF54-7FA4-4902-BD6E-8C78C2D7CA95}"/>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F39EA083-DB45-424F-9C79-987566C72E1F}"/>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DC9BB44C-C2B7-4DA6-8B6B-9A8DFC18E16C}"/>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6696E9E3-A4F9-438F-8F4E-2E98707F4DED}"/>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id="{19B9A946-EE20-4473-93FB-674EDEDA93DF}"/>
            </a:ext>
          </a:extLst>
        </xdr:cNvPr>
        <xdr:cNvCxnSpPr/>
      </xdr:nvCxnSpPr>
      <xdr:spPr>
        <a:xfrm flipV="1">
          <a:off x="19947254" y="5750814"/>
          <a:ext cx="0" cy="139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98E3678B-0768-4D02-AEEB-CF23CA56B1A1}"/>
            </a:ext>
          </a:extLst>
        </xdr:cNvPr>
        <xdr:cNvSpPr txBox="1"/>
      </xdr:nvSpPr>
      <xdr:spPr>
        <a:xfrm>
          <a:off x="1998599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id="{493B16A2-81D4-469B-9E2A-245556361539}"/>
            </a:ext>
          </a:extLst>
        </xdr:cNvPr>
        <xdr:cNvCxnSpPr/>
      </xdr:nvCxnSpPr>
      <xdr:spPr>
        <a:xfrm>
          <a:off x="19885660" y="71435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8359059D-F90B-44B3-9DFD-7F1D7612F6A9}"/>
            </a:ext>
          </a:extLst>
        </xdr:cNvPr>
        <xdr:cNvSpPr txBox="1"/>
      </xdr:nvSpPr>
      <xdr:spPr>
        <a:xfrm>
          <a:off x="19985990" y="553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id="{4FB27FFD-D4A2-409A-94F4-FC354BB53E2C}"/>
            </a:ext>
          </a:extLst>
        </xdr:cNvPr>
        <xdr:cNvCxnSpPr/>
      </xdr:nvCxnSpPr>
      <xdr:spPr>
        <a:xfrm>
          <a:off x="19885660" y="5750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F176BEA6-AEA5-4504-9104-F72994307338}"/>
            </a:ext>
          </a:extLst>
        </xdr:cNvPr>
        <xdr:cNvSpPr txBox="1"/>
      </xdr:nvSpPr>
      <xdr:spPr>
        <a:xfrm>
          <a:off x="19985990" y="6705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id="{E7ED4136-0DE3-480E-847B-A41F486DC5D6}"/>
            </a:ext>
          </a:extLst>
        </xdr:cNvPr>
        <xdr:cNvSpPr/>
      </xdr:nvSpPr>
      <xdr:spPr>
        <a:xfrm>
          <a:off x="19904710" y="67326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id="{76A5227F-F41F-4C6D-B601-FF812DF1C482}"/>
            </a:ext>
          </a:extLst>
        </xdr:cNvPr>
        <xdr:cNvSpPr/>
      </xdr:nvSpPr>
      <xdr:spPr>
        <a:xfrm>
          <a:off x="19161760" y="67445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id="{8DDAFF3A-3AAF-4CAE-B26C-7D7793365537}"/>
            </a:ext>
          </a:extLst>
        </xdr:cNvPr>
        <xdr:cNvSpPr/>
      </xdr:nvSpPr>
      <xdr:spPr>
        <a:xfrm>
          <a:off x="18345150" y="673625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id="{A87E8FB8-0663-453D-8E66-0D157AA14AC5}"/>
            </a:ext>
          </a:extLst>
        </xdr:cNvPr>
        <xdr:cNvSpPr/>
      </xdr:nvSpPr>
      <xdr:spPr>
        <a:xfrm>
          <a:off x="17547590" y="675622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a:extLst>
            <a:ext uri="{FF2B5EF4-FFF2-40B4-BE49-F238E27FC236}">
              <a16:creationId xmlns:a16="http://schemas.microsoft.com/office/drawing/2014/main" id="{7C8B389F-C4A5-461D-931D-26DFF89F3995}"/>
            </a:ext>
          </a:extLst>
        </xdr:cNvPr>
        <xdr:cNvSpPr/>
      </xdr:nvSpPr>
      <xdr:spPr>
        <a:xfrm>
          <a:off x="16761460" y="67691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FFF1C7DF-2317-4B86-B8F3-C1E69BC592F2}"/>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7908D60B-E022-4D14-B95F-4C3168D7FEA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B5C0300B-7B6C-40A4-B8B8-E00143211DFE}"/>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6B50E1F9-EB14-4604-AA0C-4698D44B44D7}"/>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703801C1-02CE-46B4-8019-7BDF629D490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45517</xdr:rowOff>
    </xdr:from>
    <xdr:to>
      <xdr:col>116</xdr:col>
      <xdr:colOff>114300</xdr:colOff>
      <xdr:row>38</xdr:row>
      <xdr:rowOff>147117</xdr:rowOff>
    </xdr:to>
    <xdr:sp macro="" textlink="">
      <xdr:nvSpPr>
        <xdr:cNvPr id="471" name="楕円 470">
          <a:extLst>
            <a:ext uri="{FF2B5EF4-FFF2-40B4-BE49-F238E27FC236}">
              <a16:creationId xmlns:a16="http://schemas.microsoft.com/office/drawing/2014/main" id="{BF3E4E38-253D-4AAA-9F7D-E33DBDA4165E}"/>
            </a:ext>
          </a:extLst>
        </xdr:cNvPr>
        <xdr:cNvSpPr/>
      </xdr:nvSpPr>
      <xdr:spPr>
        <a:xfrm>
          <a:off x="19904710" y="656252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68394</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567087CB-AA48-49FB-B08B-45317C0AEA74}"/>
            </a:ext>
          </a:extLst>
        </xdr:cNvPr>
        <xdr:cNvSpPr txBox="1"/>
      </xdr:nvSpPr>
      <xdr:spPr>
        <a:xfrm>
          <a:off x="19985990" y="641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57404</xdr:rowOff>
    </xdr:from>
    <xdr:to>
      <xdr:col>112</xdr:col>
      <xdr:colOff>38100</xdr:colOff>
      <xdr:row>38</xdr:row>
      <xdr:rowOff>159004</xdr:rowOff>
    </xdr:to>
    <xdr:sp macro="" textlink="">
      <xdr:nvSpPr>
        <xdr:cNvPr id="473" name="楕円 472">
          <a:extLst>
            <a:ext uri="{FF2B5EF4-FFF2-40B4-BE49-F238E27FC236}">
              <a16:creationId xmlns:a16="http://schemas.microsoft.com/office/drawing/2014/main" id="{87BFED0D-1D97-4590-A872-235E0BC7080A}"/>
            </a:ext>
          </a:extLst>
        </xdr:cNvPr>
        <xdr:cNvSpPr/>
      </xdr:nvSpPr>
      <xdr:spPr>
        <a:xfrm>
          <a:off x="19161760" y="656869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96317</xdr:rowOff>
    </xdr:from>
    <xdr:to>
      <xdr:col>116</xdr:col>
      <xdr:colOff>63500</xdr:colOff>
      <xdr:row>38</xdr:row>
      <xdr:rowOff>108204</xdr:rowOff>
    </xdr:to>
    <xdr:cxnSp macro="">
      <xdr:nvCxnSpPr>
        <xdr:cNvPr id="474" name="直線コネクタ 473">
          <a:extLst>
            <a:ext uri="{FF2B5EF4-FFF2-40B4-BE49-F238E27FC236}">
              <a16:creationId xmlns:a16="http://schemas.microsoft.com/office/drawing/2014/main" id="{5C282E13-1B4A-45B9-9C6C-FC642726432C}"/>
            </a:ext>
          </a:extLst>
        </xdr:cNvPr>
        <xdr:cNvCxnSpPr/>
      </xdr:nvCxnSpPr>
      <xdr:spPr>
        <a:xfrm flipV="1">
          <a:off x="19204940" y="6607607"/>
          <a:ext cx="74295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69291</xdr:rowOff>
    </xdr:from>
    <xdr:to>
      <xdr:col>107</xdr:col>
      <xdr:colOff>101600</xdr:colOff>
      <xdr:row>38</xdr:row>
      <xdr:rowOff>170891</xdr:rowOff>
    </xdr:to>
    <xdr:sp macro="" textlink="">
      <xdr:nvSpPr>
        <xdr:cNvPr id="475" name="楕円 474">
          <a:extLst>
            <a:ext uri="{FF2B5EF4-FFF2-40B4-BE49-F238E27FC236}">
              <a16:creationId xmlns:a16="http://schemas.microsoft.com/office/drawing/2014/main" id="{E7856391-E5FA-4221-9B50-E1227791482E}"/>
            </a:ext>
          </a:extLst>
        </xdr:cNvPr>
        <xdr:cNvSpPr/>
      </xdr:nvSpPr>
      <xdr:spPr>
        <a:xfrm>
          <a:off x="18345150" y="658248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108204</xdr:rowOff>
    </xdr:from>
    <xdr:to>
      <xdr:col>111</xdr:col>
      <xdr:colOff>177800</xdr:colOff>
      <xdr:row>38</xdr:row>
      <xdr:rowOff>120091</xdr:rowOff>
    </xdr:to>
    <xdr:cxnSp macro="">
      <xdr:nvCxnSpPr>
        <xdr:cNvPr id="476" name="直線コネクタ 475">
          <a:extLst>
            <a:ext uri="{FF2B5EF4-FFF2-40B4-BE49-F238E27FC236}">
              <a16:creationId xmlns:a16="http://schemas.microsoft.com/office/drawing/2014/main" id="{76CE384F-D7D6-4FBE-AB26-A1E70B6A1D71}"/>
            </a:ext>
          </a:extLst>
        </xdr:cNvPr>
        <xdr:cNvCxnSpPr/>
      </xdr:nvCxnSpPr>
      <xdr:spPr>
        <a:xfrm flipV="1">
          <a:off x="18399760" y="6621399"/>
          <a:ext cx="80518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83007</xdr:rowOff>
    </xdr:from>
    <xdr:to>
      <xdr:col>102</xdr:col>
      <xdr:colOff>165100</xdr:colOff>
      <xdr:row>39</xdr:row>
      <xdr:rowOff>13157</xdr:rowOff>
    </xdr:to>
    <xdr:sp macro="" textlink="">
      <xdr:nvSpPr>
        <xdr:cNvPr id="477" name="楕円 476">
          <a:extLst>
            <a:ext uri="{FF2B5EF4-FFF2-40B4-BE49-F238E27FC236}">
              <a16:creationId xmlns:a16="http://schemas.microsoft.com/office/drawing/2014/main" id="{10B28ADF-23CC-4A03-80ED-7FEE1093C865}"/>
            </a:ext>
          </a:extLst>
        </xdr:cNvPr>
        <xdr:cNvSpPr/>
      </xdr:nvSpPr>
      <xdr:spPr>
        <a:xfrm>
          <a:off x="17547590" y="660001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120091</xdr:rowOff>
    </xdr:from>
    <xdr:to>
      <xdr:col>107</xdr:col>
      <xdr:colOff>50800</xdr:colOff>
      <xdr:row>38</xdr:row>
      <xdr:rowOff>133807</xdr:rowOff>
    </xdr:to>
    <xdr:cxnSp macro="">
      <xdr:nvCxnSpPr>
        <xdr:cNvPr id="478" name="直線コネクタ 477">
          <a:extLst>
            <a:ext uri="{FF2B5EF4-FFF2-40B4-BE49-F238E27FC236}">
              <a16:creationId xmlns:a16="http://schemas.microsoft.com/office/drawing/2014/main" id="{A8C624FE-7CA6-4A77-A44E-631C1646886E}"/>
            </a:ext>
          </a:extLst>
        </xdr:cNvPr>
        <xdr:cNvCxnSpPr/>
      </xdr:nvCxnSpPr>
      <xdr:spPr>
        <a:xfrm flipV="1">
          <a:off x="17602200" y="6637096"/>
          <a:ext cx="79756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3AD6631-7DAF-4380-BB8B-4DFB33E69100}"/>
            </a:ext>
          </a:extLst>
        </xdr:cNvPr>
        <xdr:cNvSpPr txBox="1"/>
      </xdr:nvSpPr>
      <xdr:spPr>
        <a:xfrm>
          <a:off x="18982132" y="683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D219CCA7-3EE0-46FB-99D4-FE63AD2D682E}"/>
            </a:ext>
          </a:extLst>
        </xdr:cNvPr>
        <xdr:cNvSpPr txBox="1"/>
      </xdr:nvSpPr>
      <xdr:spPr>
        <a:xfrm>
          <a:off x="18182032" y="682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A405743A-6D55-4F01-B01F-23DE9F085EE3}"/>
            </a:ext>
          </a:extLst>
        </xdr:cNvPr>
        <xdr:cNvSpPr txBox="1"/>
      </xdr:nvSpPr>
      <xdr:spPr>
        <a:xfrm>
          <a:off x="17384472" y="685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37D15186-03B9-41A1-B6AD-BA760E079929}"/>
            </a:ext>
          </a:extLst>
        </xdr:cNvPr>
        <xdr:cNvSpPr txBox="1"/>
      </xdr:nvSpPr>
      <xdr:spPr>
        <a:xfrm>
          <a:off x="16588817" y="65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4081</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9BA1176E-1934-4553-BBFE-71EF151514B4}"/>
            </a:ext>
          </a:extLst>
        </xdr:cNvPr>
        <xdr:cNvSpPr txBox="1"/>
      </xdr:nvSpPr>
      <xdr:spPr>
        <a:xfrm>
          <a:off x="18982132" y="634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15968</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24251C58-710D-4A9C-8E7E-D1DF6004BD6C}"/>
            </a:ext>
          </a:extLst>
        </xdr:cNvPr>
        <xdr:cNvSpPr txBox="1"/>
      </xdr:nvSpPr>
      <xdr:spPr>
        <a:xfrm>
          <a:off x="18182032" y="636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29684</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330D7384-4141-4AAD-B7BA-C6C833492EA9}"/>
            </a:ext>
          </a:extLst>
        </xdr:cNvPr>
        <xdr:cNvSpPr txBox="1"/>
      </xdr:nvSpPr>
      <xdr:spPr>
        <a:xfrm>
          <a:off x="17384472" y="63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4A75B005-F650-4C9A-AC04-08764D882D8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D5698836-E4F3-44D8-8E61-A6EDBEB0FA29}"/>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62446144-9D31-4738-9AE8-5F2B7CB9B412}"/>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BAF751A3-F388-4929-BCA7-709C03B1597D}"/>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DCFB5FCB-13A8-46E3-AE39-BB06D9C2AF6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8AF18779-A361-4E89-A59A-AC6F7A637D2D}"/>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B859C873-F918-48B0-BC04-B7C06D47517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D757095D-672E-402E-8AF7-3E08B03920F8}"/>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7C2449F-254D-4ED2-8EEF-F315FAF8B062}"/>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A9BF02EC-EA30-43EC-B904-64DFBD8CA8A6}"/>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A910B7F3-68A3-4D57-BFDF-C2831A2A5CDA}"/>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7337B356-D7A6-49BB-821F-AD65D3337E39}"/>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9DC92A50-959F-48DD-94F0-B0489A0CEDB0}"/>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29807E2F-B70E-4828-932C-EEDED57831DC}"/>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00BAE862-1058-474F-9156-817DB4244666}"/>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3302438D-C146-4848-A85C-BB08B23C1606}"/>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B2D6C590-26DE-458E-AC0B-6A9B89FC9D85}"/>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C4EFA156-D0D3-4F0B-B705-07F00DA5C739}"/>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FBB3D10F-936E-4807-93D6-0F86E32BC63E}"/>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263C5787-6555-4DDD-B1A7-C2319A298472}"/>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50B8AC1E-D608-499C-8654-03BC085C2686}"/>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A31EEBD7-6E2C-4772-B089-1A312BEF88EC}"/>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BF297D5B-05C1-468F-B726-B78386BCC754}"/>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4D704573-042F-4AB3-BD42-BD3E0F6F74D7}"/>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CBB34DAB-091C-44CF-BAB5-53D48C99A3DB}"/>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5EF45411-2A70-457C-9950-0AA5CFBA380B}"/>
            </a:ext>
          </a:extLst>
        </xdr:cNvPr>
        <xdr:cNvCxnSpPr/>
      </xdr:nvCxnSpPr>
      <xdr:spPr>
        <a:xfrm flipV="1">
          <a:off x="14703424" y="961644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AB0E0EDE-D609-494E-9711-E764B8A2C2B0}"/>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7828959D-5305-4E8C-84A6-243AB87F50D3}"/>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D1DC3246-4EF2-428F-994A-333E894E6CC5}"/>
            </a:ext>
          </a:extLst>
        </xdr:cNvPr>
        <xdr:cNvSpPr txBox="1"/>
      </xdr:nvSpPr>
      <xdr:spPr>
        <a:xfrm>
          <a:off x="14742160" y="939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a:extLst>
            <a:ext uri="{FF2B5EF4-FFF2-40B4-BE49-F238E27FC236}">
              <a16:creationId xmlns:a16="http://schemas.microsoft.com/office/drawing/2014/main" id="{5AC24E27-F9F4-40C1-AA5F-BFA7ECB4F3DE}"/>
            </a:ext>
          </a:extLst>
        </xdr:cNvPr>
        <xdr:cNvCxnSpPr/>
      </xdr:nvCxnSpPr>
      <xdr:spPr>
        <a:xfrm>
          <a:off x="14611350" y="961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9A12654D-EE0E-437D-AC8D-78B69A010A1E}"/>
            </a:ext>
          </a:extLst>
        </xdr:cNvPr>
        <xdr:cNvSpPr txBox="1"/>
      </xdr:nvSpPr>
      <xdr:spPr>
        <a:xfrm>
          <a:off x="1474216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a:extLst>
            <a:ext uri="{FF2B5EF4-FFF2-40B4-BE49-F238E27FC236}">
              <a16:creationId xmlns:a16="http://schemas.microsoft.com/office/drawing/2014/main" id="{52F0330B-1BE3-4585-8A59-515E83408FEA}"/>
            </a:ext>
          </a:extLst>
        </xdr:cNvPr>
        <xdr:cNvSpPr/>
      </xdr:nvSpPr>
      <xdr:spPr>
        <a:xfrm>
          <a:off x="14649450" y="1037934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a:extLst>
            <a:ext uri="{FF2B5EF4-FFF2-40B4-BE49-F238E27FC236}">
              <a16:creationId xmlns:a16="http://schemas.microsoft.com/office/drawing/2014/main" id="{A36B89F1-5784-4E8B-805B-83BEBE133318}"/>
            </a:ext>
          </a:extLst>
        </xdr:cNvPr>
        <xdr:cNvSpPr/>
      </xdr:nvSpPr>
      <xdr:spPr>
        <a:xfrm>
          <a:off x="13887450" y="103788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a:extLst>
            <a:ext uri="{FF2B5EF4-FFF2-40B4-BE49-F238E27FC236}">
              <a16:creationId xmlns:a16="http://schemas.microsoft.com/office/drawing/2014/main" id="{7CB58CF1-FA9F-4AE6-84BC-49A41ED92898}"/>
            </a:ext>
          </a:extLst>
        </xdr:cNvPr>
        <xdr:cNvSpPr/>
      </xdr:nvSpPr>
      <xdr:spPr>
        <a:xfrm>
          <a:off x="13089890" y="1036519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9760D662-54BE-4CCA-A90D-870F95A9874D}"/>
            </a:ext>
          </a:extLst>
        </xdr:cNvPr>
        <xdr:cNvSpPr/>
      </xdr:nvSpPr>
      <xdr:spPr>
        <a:xfrm>
          <a:off x="12303760" y="1034505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a:extLst>
            <a:ext uri="{FF2B5EF4-FFF2-40B4-BE49-F238E27FC236}">
              <a16:creationId xmlns:a16="http://schemas.microsoft.com/office/drawing/2014/main" id="{31095E6E-697B-47FE-ABAB-76A303D2190F}"/>
            </a:ext>
          </a:extLst>
        </xdr:cNvPr>
        <xdr:cNvSpPr/>
      </xdr:nvSpPr>
      <xdr:spPr>
        <a:xfrm>
          <a:off x="11487150" y="103428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255DFA62-5C40-47AF-83D8-D6A8F137F97C}"/>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C25E4DB1-B2B6-4CE3-8637-6DDE8B49840C}"/>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8B1F44A-93F6-412A-B80E-4A4F732E7F1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63838031-F2D5-47E7-89D6-16E9F2443529}"/>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92BE7FC4-EE4F-4947-A8DB-F0EACCC4693A}"/>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78196</xdr:rowOff>
    </xdr:from>
    <xdr:to>
      <xdr:col>85</xdr:col>
      <xdr:colOff>177800</xdr:colOff>
      <xdr:row>59</xdr:row>
      <xdr:rowOff>8346</xdr:rowOff>
    </xdr:to>
    <xdr:sp macro="" textlink="">
      <xdr:nvSpPr>
        <xdr:cNvPr id="527" name="楕円 526">
          <a:extLst>
            <a:ext uri="{FF2B5EF4-FFF2-40B4-BE49-F238E27FC236}">
              <a16:creationId xmlns:a16="http://schemas.microsoft.com/office/drawing/2014/main" id="{94D4775B-EC01-4C73-9B94-D9F0AF85BFCF}"/>
            </a:ext>
          </a:extLst>
        </xdr:cNvPr>
        <xdr:cNvSpPr/>
      </xdr:nvSpPr>
      <xdr:spPr>
        <a:xfrm>
          <a:off x="14649450" y="1002229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101073</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602A8104-6898-4C5E-9FC0-C0A2379673C1}"/>
            </a:ext>
          </a:extLst>
        </xdr:cNvPr>
        <xdr:cNvSpPr txBox="1"/>
      </xdr:nvSpPr>
      <xdr:spPr>
        <a:xfrm>
          <a:off x="14742160" y="986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169635</xdr:rowOff>
    </xdr:from>
    <xdr:to>
      <xdr:col>81</xdr:col>
      <xdr:colOff>101600</xdr:colOff>
      <xdr:row>64</xdr:row>
      <xdr:rowOff>99785</xdr:rowOff>
    </xdr:to>
    <xdr:sp macro="" textlink="">
      <xdr:nvSpPr>
        <xdr:cNvPr id="529" name="楕円 528">
          <a:extLst>
            <a:ext uri="{FF2B5EF4-FFF2-40B4-BE49-F238E27FC236}">
              <a16:creationId xmlns:a16="http://schemas.microsoft.com/office/drawing/2014/main" id="{C84DBC88-CD1D-4E96-B66A-65D39FB12D37}"/>
            </a:ext>
          </a:extLst>
        </xdr:cNvPr>
        <xdr:cNvSpPr/>
      </xdr:nvSpPr>
      <xdr:spPr>
        <a:xfrm>
          <a:off x="13887450" y="1097479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128996</xdr:rowOff>
    </xdr:from>
    <xdr:to>
      <xdr:col>85</xdr:col>
      <xdr:colOff>127000</xdr:colOff>
      <xdr:row>64</xdr:row>
      <xdr:rowOff>48985</xdr:rowOff>
    </xdr:to>
    <xdr:cxnSp macro="">
      <xdr:nvCxnSpPr>
        <xdr:cNvPr id="530" name="直線コネクタ 529">
          <a:extLst>
            <a:ext uri="{FF2B5EF4-FFF2-40B4-BE49-F238E27FC236}">
              <a16:creationId xmlns:a16="http://schemas.microsoft.com/office/drawing/2014/main" id="{B644CA6A-FACD-4154-81E6-DB4A1B04502F}"/>
            </a:ext>
          </a:extLst>
        </xdr:cNvPr>
        <xdr:cNvCxnSpPr/>
      </xdr:nvCxnSpPr>
      <xdr:spPr>
        <a:xfrm flipV="1">
          <a:off x="13942060" y="10076906"/>
          <a:ext cx="762000" cy="94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159838</xdr:rowOff>
    </xdr:from>
    <xdr:to>
      <xdr:col>76</xdr:col>
      <xdr:colOff>165100</xdr:colOff>
      <xdr:row>64</xdr:row>
      <xdr:rowOff>89988</xdr:rowOff>
    </xdr:to>
    <xdr:sp macro="" textlink="">
      <xdr:nvSpPr>
        <xdr:cNvPr id="531" name="楕円 530">
          <a:extLst>
            <a:ext uri="{FF2B5EF4-FFF2-40B4-BE49-F238E27FC236}">
              <a16:creationId xmlns:a16="http://schemas.microsoft.com/office/drawing/2014/main" id="{BAE0E24D-002D-42DD-96BA-20B296531CDA}"/>
            </a:ext>
          </a:extLst>
        </xdr:cNvPr>
        <xdr:cNvSpPr/>
      </xdr:nvSpPr>
      <xdr:spPr>
        <a:xfrm>
          <a:off x="13089890" y="1096309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39188</xdr:rowOff>
    </xdr:from>
    <xdr:to>
      <xdr:col>81</xdr:col>
      <xdr:colOff>50800</xdr:colOff>
      <xdr:row>64</xdr:row>
      <xdr:rowOff>48985</xdr:rowOff>
    </xdr:to>
    <xdr:cxnSp macro="">
      <xdr:nvCxnSpPr>
        <xdr:cNvPr id="532" name="直線コネクタ 531">
          <a:extLst>
            <a:ext uri="{FF2B5EF4-FFF2-40B4-BE49-F238E27FC236}">
              <a16:creationId xmlns:a16="http://schemas.microsoft.com/office/drawing/2014/main" id="{3C64FF6A-D91B-4366-96C0-DA83AB502F76}"/>
            </a:ext>
          </a:extLst>
        </xdr:cNvPr>
        <xdr:cNvCxnSpPr/>
      </xdr:nvCxnSpPr>
      <xdr:spPr>
        <a:xfrm>
          <a:off x="13144500" y="11011988"/>
          <a:ext cx="79756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161472</xdr:rowOff>
    </xdr:from>
    <xdr:to>
      <xdr:col>72</xdr:col>
      <xdr:colOff>38100</xdr:colOff>
      <xdr:row>64</xdr:row>
      <xdr:rowOff>91622</xdr:rowOff>
    </xdr:to>
    <xdr:sp macro="" textlink="">
      <xdr:nvSpPr>
        <xdr:cNvPr id="533" name="楕円 532">
          <a:extLst>
            <a:ext uri="{FF2B5EF4-FFF2-40B4-BE49-F238E27FC236}">
              <a16:creationId xmlns:a16="http://schemas.microsoft.com/office/drawing/2014/main" id="{C9F0EDCA-7D8F-4B07-B862-087125849E58}"/>
            </a:ext>
          </a:extLst>
        </xdr:cNvPr>
        <xdr:cNvSpPr/>
      </xdr:nvSpPr>
      <xdr:spPr>
        <a:xfrm>
          <a:off x="12303760" y="1096472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39188</xdr:rowOff>
    </xdr:from>
    <xdr:to>
      <xdr:col>76</xdr:col>
      <xdr:colOff>114300</xdr:colOff>
      <xdr:row>64</xdr:row>
      <xdr:rowOff>40822</xdr:rowOff>
    </xdr:to>
    <xdr:cxnSp macro="">
      <xdr:nvCxnSpPr>
        <xdr:cNvPr id="534" name="直線コネクタ 533">
          <a:extLst>
            <a:ext uri="{FF2B5EF4-FFF2-40B4-BE49-F238E27FC236}">
              <a16:creationId xmlns:a16="http://schemas.microsoft.com/office/drawing/2014/main" id="{40E044E7-D55D-4752-8BC2-6E792A716FA8}"/>
            </a:ext>
          </a:extLst>
        </xdr:cNvPr>
        <xdr:cNvCxnSpPr/>
      </xdr:nvCxnSpPr>
      <xdr:spPr>
        <a:xfrm flipV="1">
          <a:off x="12346940" y="11011988"/>
          <a:ext cx="79756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a:extLst>
            <a:ext uri="{FF2B5EF4-FFF2-40B4-BE49-F238E27FC236}">
              <a16:creationId xmlns:a16="http://schemas.microsoft.com/office/drawing/2014/main" id="{F975BA91-9A12-4B07-A75D-4C52B21D5D36}"/>
            </a:ext>
          </a:extLst>
        </xdr:cNvPr>
        <xdr:cNvSpPr txBox="1"/>
      </xdr:nvSpPr>
      <xdr:spPr>
        <a:xfrm>
          <a:off x="1373823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a:extLst>
            <a:ext uri="{FF2B5EF4-FFF2-40B4-BE49-F238E27FC236}">
              <a16:creationId xmlns:a16="http://schemas.microsoft.com/office/drawing/2014/main" id="{CB7D5AAD-27F2-4BDA-A5B9-9FC8F0592CD9}"/>
            </a:ext>
          </a:extLst>
        </xdr:cNvPr>
        <xdr:cNvSpPr txBox="1"/>
      </xdr:nvSpPr>
      <xdr:spPr>
        <a:xfrm>
          <a:off x="12957184" y="1013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7" name="n_3aveValue【学校施設】&#10;有形固定資産減価償却率">
          <a:extLst>
            <a:ext uri="{FF2B5EF4-FFF2-40B4-BE49-F238E27FC236}">
              <a16:creationId xmlns:a16="http://schemas.microsoft.com/office/drawing/2014/main" id="{CC5CCDC8-CCB3-40CA-8FDA-821E269519BF}"/>
            </a:ext>
          </a:extLst>
        </xdr:cNvPr>
        <xdr:cNvSpPr txBox="1"/>
      </xdr:nvSpPr>
      <xdr:spPr>
        <a:xfrm>
          <a:off x="12171054" y="1012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a:extLst>
            <a:ext uri="{FF2B5EF4-FFF2-40B4-BE49-F238E27FC236}">
              <a16:creationId xmlns:a16="http://schemas.microsoft.com/office/drawing/2014/main" id="{63CB0890-6471-40B7-A7A2-26539340AAFD}"/>
            </a:ext>
          </a:extLst>
        </xdr:cNvPr>
        <xdr:cNvSpPr txBox="1"/>
      </xdr:nvSpPr>
      <xdr:spPr>
        <a:xfrm>
          <a:off x="113544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90912</xdr:rowOff>
    </xdr:from>
    <xdr:ext cx="405111" cy="259045"/>
    <xdr:sp macro="" textlink="">
      <xdr:nvSpPr>
        <xdr:cNvPr id="539" name="n_1mainValue【学校施設】&#10;有形固定資産減価償却率">
          <a:extLst>
            <a:ext uri="{FF2B5EF4-FFF2-40B4-BE49-F238E27FC236}">
              <a16:creationId xmlns:a16="http://schemas.microsoft.com/office/drawing/2014/main" id="{81045020-EDB4-4CE8-AC27-0C76C89144DC}"/>
            </a:ext>
          </a:extLst>
        </xdr:cNvPr>
        <xdr:cNvSpPr txBox="1"/>
      </xdr:nvSpPr>
      <xdr:spPr>
        <a:xfrm>
          <a:off x="13738234" y="1106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81115</xdr:rowOff>
    </xdr:from>
    <xdr:ext cx="405111" cy="259045"/>
    <xdr:sp macro="" textlink="">
      <xdr:nvSpPr>
        <xdr:cNvPr id="540" name="n_2mainValue【学校施設】&#10;有形固定資産減価償却率">
          <a:extLst>
            <a:ext uri="{FF2B5EF4-FFF2-40B4-BE49-F238E27FC236}">
              <a16:creationId xmlns:a16="http://schemas.microsoft.com/office/drawing/2014/main" id="{C45E5ABD-6C20-4333-BE37-ED5BF24A35A3}"/>
            </a:ext>
          </a:extLst>
        </xdr:cNvPr>
        <xdr:cNvSpPr txBox="1"/>
      </xdr:nvSpPr>
      <xdr:spPr>
        <a:xfrm>
          <a:off x="12957184" y="1105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82749</xdr:rowOff>
    </xdr:from>
    <xdr:ext cx="405111" cy="259045"/>
    <xdr:sp macro="" textlink="">
      <xdr:nvSpPr>
        <xdr:cNvPr id="541" name="n_3mainValue【学校施設】&#10;有形固定資産減価償却率">
          <a:extLst>
            <a:ext uri="{FF2B5EF4-FFF2-40B4-BE49-F238E27FC236}">
              <a16:creationId xmlns:a16="http://schemas.microsoft.com/office/drawing/2014/main" id="{ECA857A7-C94D-4E83-99FE-8FCD2FD7E350}"/>
            </a:ext>
          </a:extLst>
        </xdr:cNvPr>
        <xdr:cNvSpPr txBox="1"/>
      </xdr:nvSpPr>
      <xdr:spPr>
        <a:xfrm>
          <a:off x="12171054" y="1105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BF5E4524-0D0A-4F93-847F-66FAA145649F}"/>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48618DB6-2C7B-467B-922E-6E1F88534B87}"/>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598FAD79-E782-420D-911C-BDAF39AB980F}"/>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FE91CD37-560D-4ACA-BF92-486A1EEFBF15}"/>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570F61E4-11D5-4411-B184-D07E4204BCA6}"/>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6AEAB0BD-3F98-4904-BC84-40283BD06F03}"/>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9C8AD50D-738D-4DE6-AB0B-A51625F9148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20EE7489-593D-473D-BA67-84492BD936C6}"/>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06A816DC-65F5-425B-BBC8-E580DE720356}"/>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D9BF50E8-0F47-4F01-AF84-2A29AD0D517E}"/>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BBE5200F-12CE-492F-82E4-1D5B3959890A}"/>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84797BA7-8C9A-4DC4-A440-DB586587AE42}"/>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0A5D9AD9-1F7F-4D3D-91DE-176D8F420581}"/>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a:extLst>
            <a:ext uri="{FF2B5EF4-FFF2-40B4-BE49-F238E27FC236}">
              <a16:creationId xmlns:a16="http://schemas.microsoft.com/office/drawing/2014/main" id="{7F0DC54E-27EA-44B7-A2DD-F47FC174DD29}"/>
            </a:ext>
          </a:extLst>
        </xdr:cNvPr>
        <xdr:cNvSpPr txBox="1"/>
      </xdr:nvSpPr>
      <xdr:spPr>
        <a:xfrm>
          <a:off x="15985051" y="106365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2F8CA59C-86D7-4FE9-A916-1E0044E1D457}"/>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a:extLst>
            <a:ext uri="{FF2B5EF4-FFF2-40B4-BE49-F238E27FC236}">
              <a16:creationId xmlns:a16="http://schemas.microsoft.com/office/drawing/2014/main" id="{780FC29D-C7A2-46D4-8B91-D1D12DD50FAF}"/>
            </a:ext>
          </a:extLst>
        </xdr:cNvPr>
        <xdr:cNvSpPr txBox="1"/>
      </xdr:nvSpPr>
      <xdr:spPr>
        <a:xfrm>
          <a:off x="15985051" y="103042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72764662-68D9-4AFE-87D9-A9748A7225EE}"/>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id="{31B23486-B907-4D2F-ABBD-B99E9E3AA5D9}"/>
            </a:ext>
          </a:extLst>
        </xdr:cNvPr>
        <xdr:cNvSpPr txBox="1"/>
      </xdr:nvSpPr>
      <xdr:spPr>
        <a:xfrm>
          <a:off x="1598505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9309209F-F909-4F9C-AD06-5BFFDFF9C6AF}"/>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id="{10B4070B-8907-4566-B69D-EAD323F76D3D}"/>
            </a:ext>
          </a:extLst>
        </xdr:cNvPr>
        <xdr:cNvSpPr txBox="1"/>
      </xdr:nvSpPr>
      <xdr:spPr>
        <a:xfrm>
          <a:off x="15985051" y="965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0DCEA318-4CFC-43DA-94CE-FCC07BD76CBC}"/>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3236E2F9-FB88-44ED-9A0B-532C3AC8E55C}"/>
            </a:ext>
          </a:extLst>
        </xdr:cNvPr>
        <xdr:cNvSpPr txBox="1"/>
      </xdr:nvSpPr>
      <xdr:spPr>
        <a:xfrm>
          <a:off x="15985051" y="932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FC1D2201-258D-4C7D-8F2E-2A272ED673CC}"/>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4AB3D281-D723-4F60-82EE-B9FD76E58539}"/>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6FCE20C3-7BFC-4ED5-9305-E694D5826E4D}"/>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a:extLst>
            <a:ext uri="{FF2B5EF4-FFF2-40B4-BE49-F238E27FC236}">
              <a16:creationId xmlns:a16="http://schemas.microsoft.com/office/drawing/2014/main" id="{C0D8307E-9E9E-4BEA-86D3-D8E1AF1A269D}"/>
            </a:ext>
          </a:extLst>
        </xdr:cNvPr>
        <xdr:cNvCxnSpPr/>
      </xdr:nvCxnSpPr>
      <xdr:spPr>
        <a:xfrm flipV="1">
          <a:off x="19947254" y="9608493"/>
          <a:ext cx="0" cy="1461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a:extLst>
            <a:ext uri="{FF2B5EF4-FFF2-40B4-BE49-F238E27FC236}">
              <a16:creationId xmlns:a16="http://schemas.microsoft.com/office/drawing/2014/main" id="{B416037B-CCDA-4B22-8852-F3202522963C}"/>
            </a:ext>
          </a:extLst>
        </xdr:cNvPr>
        <xdr:cNvSpPr txBox="1"/>
      </xdr:nvSpPr>
      <xdr:spPr>
        <a:xfrm>
          <a:off x="19985990" y="11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a:extLst>
            <a:ext uri="{FF2B5EF4-FFF2-40B4-BE49-F238E27FC236}">
              <a16:creationId xmlns:a16="http://schemas.microsoft.com/office/drawing/2014/main" id="{8D33B885-15FD-4CFC-B451-0B2704BC7B3E}"/>
            </a:ext>
          </a:extLst>
        </xdr:cNvPr>
        <xdr:cNvCxnSpPr/>
      </xdr:nvCxnSpPr>
      <xdr:spPr>
        <a:xfrm>
          <a:off x="19885660" y="11069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a:extLst>
            <a:ext uri="{FF2B5EF4-FFF2-40B4-BE49-F238E27FC236}">
              <a16:creationId xmlns:a16="http://schemas.microsoft.com/office/drawing/2014/main" id="{4485BFE1-D3CF-4257-BB16-E4CEDC55E78B}"/>
            </a:ext>
          </a:extLst>
        </xdr:cNvPr>
        <xdr:cNvSpPr txBox="1"/>
      </xdr:nvSpPr>
      <xdr:spPr>
        <a:xfrm>
          <a:off x="19985990" y="938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a:extLst>
            <a:ext uri="{FF2B5EF4-FFF2-40B4-BE49-F238E27FC236}">
              <a16:creationId xmlns:a16="http://schemas.microsoft.com/office/drawing/2014/main" id="{655DBBEA-FC87-4414-B3A3-DDB6E7926033}"/>
            </a:ext>
          </a:extLst>
        </xdr:cNvPr>
        <xdr:cNvCxnSpPr/>
      </xdr:nvCxnSpPr>
      <xdr:spPr>
        <a:xfrm>
          <a:off x="19885660" y="96084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a:extLst>
            <a:ext uri="{FF2B5EF4-FFF2-40B4-BE49-F238E27FC236}">
              <a16:creationId xmlns:a16="http://schemas.microsoft.com/office/drawing/2014/main" id="{2FE189CC-67C5-4D9A-AF3F-C8129BEEEB7B}"/>
            </a:ext>
          </a:extLst>
        </xdr:cNvPr>
        <xdr:cNvSpPr txBox="1"/>
      </xdr:nvSpPr>
      <xdr:spPr>
        <a:xfrm>
          <a:off x="19985990" y="107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a:extLst>
            <a:ext uri="{FF2B5EF4-FFF2-40B4-BE49-F238E27FC236}">
              <a16:creationId xmlns:a16="http://schemas.microsoft.com/office/drawing/2014/main" id="{5A59FAAE-57B5-470C-9824-CAEBF40981B5}"/>
            </a:ext>
          </a:extLst>
        </xdr:cNvPr>
        <xdr:cNvSpPr/>
      </xdr:nvSpPr>
      <xdr:spPr>
        <a:xfrm>
          <a:off x="19904710" y="109049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a:extLst>
            <a:ext uri="{FF2B5EF4-FFF2-40B4-BE49-F238E27FC236}">
              <a16:creationId xmlns:a16="http://schemas.microsoft.com/office/drawing/2014/main" id="{FFC98722-21FA-440B-A996-5911C4855646}"/>
            </a:ext>
          </a:extLst>
        </xdr:cNvPr>
        <xdr:cNvSpPr/>
      </xdr:nvSpPr>
      <xdr:spPr>
        <a:xfrm>
          <a:off x="19161760" y="109130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a:extLst>
            <a:ext uri="{FF2B5EF4-FFF2-40B4-BE49-F238E27FC236}">
              <a16:creationId xmlns:a16="http://schemas.microsoft.com/office/drawing/2014/main" id="{1C55B4A8-2CFA-476C-98FC-205D6748820D}"/>
            </a:ext>
          </a:extLst>
        </xdr:cNvPr>
        <xdr:cNvSpPr/>
      </xdr:nvSpPr>
      <xdr:spPr>
        <a:xfrm>
          <a:off x="18345150" y="109071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a:extLst>
            <a:ext uri="{FF2B5EF4-FFF2-40B4-BE49-F238E27FC236}">
              <a16:creationId xmlns:a16="http://schemas.microsoft.com/office/drawing/2014/main" id="{8F2210F0-430F-47DF-AA52-F29B0463C848}"/>
            </a:ext>
          </a:extLst>
        </xdr:cNvPr>
        <xdr:cNvSpPr/>
      </xdr:nvSpPr>
      <xdr:spPr>
        <a:xfrm>
          <a:off x="17547590" y="109141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a:extLst>
            <a:ext uri="{FF2B5EF4-FFF2-40B4-BE49-F238E27FC236}">
              <a16:creationId xmlns:a16="http://schemas.microsoft.com/office/drawing/2014/main" id="{AE8F7C71-B999-413C-89D1-AF0F5CE75201}"/>
            </a:ext>
          </a:extLst>
        </xdr:cNvPr>
        <xdr:cNvSpPr/>
      </xdr:nvSpPr>
      <xdr:spPr>
        <a:xfrm>
          <a:off x="16761460" y="1093332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C92C9554-8D1A-452E-A573-5934A99E96B4}"/>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6A4B8D1F-C7A7-4574-9043-FD7E4AA03A4A}"/>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C73B98B2-539C-4EE0-AE69-A9B6103774F5}"/>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C82E6720-9AC1-46A6-9323-C9C63281C06F}"/>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4815BFC2-4EAA-48F1-A637-41C23914AEC5}"/>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146352</xdr:rowOff>
    </xdr:from>
    <xdr:to>
      <xdr:col>116</xdr:col>
      <xdr:colOff>114300</xdr:colOff>
      <xdr:row>64</xdr:row>
      <xdr:rowOff>76502</xdr:rowOff>
    </xdr:to>
    <xdr:sp macro="" textlink="">
      <xdr:nvSpPr>
        <xdr:cNvPr id="583" name="楕円 582">
          <a:extLst>
            <a:ext uri="{FF2B5EF4-FFF2-40B4-BE49-F238E27FC236}">
              <a16:creationId xmlns:a16="http://schemas.microsoft.com/office/drawing/2014/main" id="{25DB0644-FCD7-4302-A5E9-A381E1F133D4}"/>
            </a:ext>
          </a:extLst>
        </xdr:cNvPr>
        <xdr:cNvSpPr/>
      </xdr:nvSpPr>
      <xdr:spPr>
        <a:xfrm>
          <a:off x="19904710" y="1094579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83925</xdr:rowOff>
    </xdr:from>
    <xdr:ext cx="469744" cy="259045"/>
    <xdr:sp macro="" textlink="">
      <xdr:nvSpPr>
        <xdr:cNvPr id="584" name="【学校施設】&#10;一人当たり面積該当値テキスト">
          <a:extLst>
            <a:ext uri="{FF2B5EF4-FFF2-40B4-BE49-F238E27FC236}">
              <a16:creationId xmlns:a16="http://schemas.microsoft.com/office/drawing/2014/main" id="{CC96FC0C-FF81-4BD2-811F-5E547883D871}"/>
            </a:ext>
          </a:extLst>
        </xdr:cNvPr>
        <xdr:cNvSpPr txBox="1"/>
      </xdr:nvSpPr>
      <xdr:spPr>
        <a:xfrm>
          <a:off x="19985990" y="1088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14580</xdr:rowOff>
    </xdr:from>
    <xdr:to>
      <xdr:col>112</xdr:col>
      <xdr:colOff>38100</xdr:colOff>
      <xdr:row>64</xdr:row>
      <xdr:rowOff>116180</xdr:rowOff>
    </xdr:to>
    <xdr:sp macro="" textlink="">
      <xdr:nvSpPr>
        <xdr:cNvPr id="585" name="楕円 584">
          <a:extLst>
            <a:ext uri="{FF2B5EF4-FFF2-40B4-BE49-F238E27FC236}">
              <a16:creationId xmlns:a16="http://schemas.microsoft.com/office/drawing/2014/main" id="{74E491B5-2FAC-481B-9731-7883A6D9BAE7}"/>
            </a:ext>
          </a:extLst>
        </xdr:cNvPr>
        <xdr:cNvSpPr/>
      </xdr:nvSpPr>
      <xdr:spPr>
        <a:xfrm>
          <a:off x="19161760" y="10991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25702</xdr:rowOff>
    </xdr:from>
    <xdr:to>
      <xdr:col>116</xdr:col>
      <xdr:colOff>63500</xdr:colOff>
      <xdr:row>64</xdr:row>
      <xdr:rowOff>65380</xdr:rowOff>
    </xdr:to>
    <xdr:cxnSp macro="">
      <xdr:nvCxnSpPr>
        <xdr:cNvPr id="586" name="直線コネクタ 585">
          <a:extLst>
            <a:ext uri="{FF2B5EF4-FFF2-40B4-BE49-F238E27FC236}">
              <a16:creationId xmlns:a16="http://schemas.microsoft.com/office/drawing/2014/main" id="{88121135-0E9A-4FB4-A5DF-AF4433B0C030}"/>
            </a:ext>
          </a:extLst>
        </xdr:cNvPr>
        <xdr:cNvCxnSpPr/>
      </xdr:nvCxnSpPr>
      <xdr:spPr>
        <a:xfrm flipV="1">
          <a:off x="19204940" y="10994692"/>
          <a:ext cx="742950" cy="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16017</xdr:rowOff>
    </xdr:from>
    <xdr:to>
      <xdr:col>107</xdr:col>
      <xdr:colOff>101600</xdr:colOff>
      <xdr:row>64</xdr:row>
      <xdr:rowOff>117617</xdr:rowOff>
    </xdr:to>
    <xdr:sp macro="" textlink="">
      <xdr:nvSpPr>
        <xdr:cNvPr id="587" name="楕円 586">
          <a:extLst>
            <a:ext uri="{FF2B5EF4-FFF2-40B4-BE49-F238E27FC236}">
              <a16:creationId xmlns:a16="http://schemas.microsoft.com/office/drawing/2014/main" id="{9A7FC1A8-83FC-40F8-87CF-35268BA4C928}"/>
            </a:ext>
          </a:extLst>
        </xdr:cNvPr>
        <xdr:cNvSpPr/>
      </xdr:nvSpPr>
      <xdr:spPr>
        <a:xfrm>
          <a:off x="18345150" y="1099262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65380</xdr:rowOff>
    </xdr:from>
    <xdr:to>
      <xdr:col>111</xdr:col>
      <xdr:colOff>177800</xdr:colOff>
      <xdr:row>64</xdr:row>
      <xdr:rowOff>66817</xdr:rowOff>
    </xdr:to>
    <xdr:cxnSp macro="">
      <xdr:nvCxnSpPr>
        <xdr:cNvPr id="588" name="直線コネクタ 587">
          <a:extLst>
            <a:ext uri="{FF2B5EF4-FFF2-40B4-BE49-F238E27FC236}">
              <a16:creationId xmlns:a16="http://schemas.microsoft.com/office/drawing/2014/main" id="{50F94E0E-74C9-4B4F-AE36-A2CCA66F69B9}"/>
            </a:ext>
          </a:extLst>
        </xdr:cNvPr>
        <xdr:cNvCxnSpPr/>
      </xdr:nvCxnSpPr>
      <xdr:spPr>
        <a:xfrm flipV="1">
          <a:off x="18399760" y="11036275"/>
          <a:ext cx="80518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17617</xdr:rowOff>
    </xdr:from>
    <xdr:to>
      <xdr:col>102</xdr:col>
      <xdr:colOff>165100</xdr:colOff>
      <xdr:row>64</xdr:row>
      <xdr:rowOff>119217</xdr:rowOff>
    </xdr:to>
    <xdr:sp macro="" textlink="">
      <xdr:nvSpPr>
        <xdr:cNvPr id="589" name="楕円 588">
          <a:extLst>
            <a:ext uri="{FF2B5EF4-FFF2-40B4-BE49-F238E27FC236}">
              <a16:creationId xmlns:a16="http://schemas.microsoft.com/office/drawing/2014/main" id="{26316E66-B7AC-451C-81DA-F71BC4CF8A28}"/>
            </a:ext>
          </a:extLst>
        </xdr:cNvPr>
        <xdr:cNvSpPr/>
      </xdr:nvSpPr>
      <xdr:spPr>
        <a:xfrm>
          <a:off x="17547590" y="1099422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66817</xdr:rowOff>
    </xdr:from>
    <xdr:to>
      <xdr:col>107</xdr:col>
      <xdr:colOff>50800</xdr:colOff>
      <xdr:row>64</xdr:row>
      <xdr:rowOff>68417</xdr:rowOff>
    </xdr:to>
    <xdr:cxnSp macro="">
      <xdr:nvCxnSpPr>
        <xdr:cNvPr id="590" name="直線コネクタ 589">
          <a:extLst>
            <a:ext uri="{FF2B5EF4-FFF2-40B4-BE49-F238E27FC236}">
              <a16:creationId xmlns:a16="http://schemas.microsoft.com/office/drawing/2014/main" id="{9984A1E8-EB79-4DBD-B252-D31251E15D6F}"/>
            </a:ext>
          </a:extLst>
        </xdr:cNvPr>
        <xdr:cNvCxnSpPr/>
      </xdr:nvCxnSpPr>
      <xdr:spPr>
        <a:xfrm flipV="1">
          <a:off x="17602200" y="11037712"/>
          <a:ext cx="79756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1" name="n_1aveValue【学校施設】&#10;一人当たり面積">
          <a:extLst>
            <a:ext uri="{FF2B5EF4-FFF2-40B4-BE49-F238E27FC236}">
              <a16:creationId xmlns:a16="http://schemas.microsoft.com/office/drawing/2014/main" id="{8315AADD-EC3D-4F53-B9F5-3158AF779879}"/>
            </a:ext>
          </a:extLst>
        </xdr:cNvPr>
        <xdr:cNvSpPr txBox="1"/>
      </xdr:nvSpPr>
      <xdr:spPr>
        <a:xfrm>
          <a:off x="18982132" y="106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2" name="n_2aveValue【学校施設】&#10;一人当たり面積">
          <a:extLst>
            <a:ext uri="{FF2B5EF4-FFF2-40B4-BE49-F238E27FC236}">
              <a16:creationId xmlns:a16="http://schemas.microsoft.com/office/drawing/2014/main" id="{CDBF3C47-963E-4829-9BAF-8825AA5BA47D}"/>
            </a:ext>
          </a:extLst>
        </xdr:cNvPr>
        <xdr:cNvSpPr txBox="1"/>
      </xdr:nvSpPr>
      <xdr:spPr>
        <a:xfrm>
          <a:off x="18182032" y="1068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93" name="n_3aveValue【学校施設】&#10;一人当たり面積">
          <a:extLst>
            <a:ext uri="{FF2B5EF4-FFF2-40B4-BE49-F238E27FC236}">
              <a16:creationId xmlns:a16="http://schemas.microsoft.com/office/drawing/2014/main" id="{50DA1624-5685-431D-A227-EB494E670897}"/>
            </a:ext>
          </a:extLst>
        </xdr:cNvPr>
        <xdr:cNvSpPr txBox="1"/>
      </xdr:nvSpPr>
      <xdr:spPr>
        <a:xfrm>
          <a:off x="17384472" y="1068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a:extLst>
            <a:ext uri="{FF2B5EF4-FFF2-40B4-BE49-F238E27FC236}">
              <a16:creationId xmlns:a16="http://schemas.microsoft.com/office/drawing/2014/main" id="{869AF4B8-82E4-4E8B-87EE-EC6E592AE95D}"/>
            </a:ext>
          </a:extLst>
        </xdr:cNvPr>
        <xdr:cNvSpPr txBox="1"/>
      </xdr:nvSpPr>
      <xdr:spPr>
        <a:xfrm>
          <a:off x="1658881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107307</xdr:rowOff>
    </xdr:from>
    <xdr:ext cx="469744" cy="259045"/>
    <xdr:sp macro="" textlink="">
      <xdr:nvSpPr>
        <xdr:cNvPr id="595" name="n_1mainValue【学校施設】&#10;一人当たり面積">
          <a:extLst>
            <a:ext uri="{FF2B5EF4-FFF2-40B4-BE49-F238E27FC236}">
              <a16:creationId xmlns:a16="http://schemas.microsoft.com/office/drawing/2014/main" id="{21B50225-74BA-43A0-A19C-E379CAE13C99}"/>
            </a:ext>
          </a:extLst>
        </xdr:cNvPr>
        <xdr:cNvSpPr txBox="1"/>
      </xdr:nvSpPr>
      <xdr:spPr>
        <a:xfrm>
          <a:off x="18982132" y="1107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108744</xdr:rowOff>
    </xdr:from>
    <xdr:ext cx="469744" cy="259045"/>
    <xdr:sp macro="" textlink="">
      <xdr:nvSpPr>
        <xdr:cNvPr id="596" name="n_2mainValue【学校施設】&#10;一人当たり面積">
          <a:extLst>
            <a:ext uri="{FF2B5EF4-FFF2-40B4-BE49-F238E27FC236}">
              <a16:creationId xmlns:a16="http://schemas.microsoft.com/office/drawing/2014/main" id="{5B953EAA-753D-4C44-942D-5FFE606B8D9F}"/>
            </a:ext>
          </a:extLst>
        </xdr:cNvPr>
        <xdr:cNvSpPr txBox="1"/>
      </xdr:nvSpPr>
      <xdr:spPr>
        <a:xfrm>
          <a:off x="18182032" y="1107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110344</xdr:rowOff>
    </xdr:from>
    <xdr:ext cx="469744" cy="259045"/>
    <xdr:sp macro="" textlink="">
      <xdr:nvSpPr>
        <xdr:cNvPr id="597" name="n_3mainValue【学校施設】&#10;一人当たり面積">
          <a:extLst>
            <a:ext uri="{FF2B5EF4-FFF2-40B4-BE49-F238E27FC236}">
              <a16:creationId xmlns:a16="http://schemas.microsoft.com/office/drawing/2014/main" id="{4A4E1485-DF6A-4562-9232-96FCF8C60866}"/>
            </a:ext>
          </a:extLst>
        </xdr:cNvPr>
        <xdr:cNvSpPr txBox="1"/>
      </xdr:nvSpPr>
      <xdr:spPr>
        <a:xfrm>
          <a:off x="17384472" y="110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07FE47E9-356B-46BE-9C86-94EDBB49614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0E4EC9C8-D9CA-419A-A728-AA7A7C0D7C7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425E8F92-0DD7-471D-88D8-7B8D2F883A8A}"/>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D8505E45-5FD4-4A73-AD12-DEC98D61C47B}"/>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48834035-74FC-4ABF-9C03-4C6DDA7308E0}"/>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74DFB4F4-BD1F-46E4-BEA9-F419C5B45CDF}"/>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5D8A448A-5E09-43B9-B41E-54138F0FA353}"/>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D18FFD3B-6C01-4C6C-9E38-1B09BCBD551C}"/>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153B3B88-7758-45E8-AB6F-39B3ACFABBF0}"/>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7366D558-BE0E-45E1-9740-7169B59139B9}"/>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981B6832-0A36-4ECB-A231-E6FB540D4CEB}"/>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25F150FB-FEDB-4897-8E04-498CE3E1EF7B}"/>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C15633B4-E5C8-470E-88B9-915545822606}"/>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06D6CBD1-C273-443C-8341-5BF8F3A34276}"/>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5EF4B0FC-9A0C-4AFD-8B47-1C02017925F3}"/>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09A356DE-EBB1-4405-9216-64683EDBF464}"/>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253B3D0D-7C9A-4B90-B3F4-31217EF5ECA5}"/>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563F1708-0F04-4BB2-A17B-FA51BAC390BE}"/>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25BAD19E-DB3E-4BF1-A400-435FBEF3605C}"/>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C101C8A0-1AD9-485C-A853-4E3CD18DC555}"/>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B86A4BBD-AE74-446F-A4A9-91EA54BB76CF}"/>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71B5CA62-75DF-43F9-9BE3-D931FFC8E73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405DAC92-DA44-4894-ADED-47C912CD2503}"/>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180A9823-88C6-48D0-A495-E734CE3B058A}"/>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2378B1FB-078E-423E-B0E8-2A7FFD63C2D0}"/>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894DABD1-5242-4231-B83C-11FED6FAE557}"/>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578E9E00-B93F-4EA6-AC31-E2CBE42B4835}"/>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a:extLst>
            <a:ext uri="{FF2B5EF4-FFF2-40B4-BE49-F238E27FC236}">
              <a16:creationId xmlns:a16="http://schemas.microsoft.com/office/drawing/2014/main" id="{F6EEC89E-4383-4829-A68C-08A32408B1D9}"/>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6" name="テキスト ボックス 625">
          <a:extLst>
            <a:ext uri="{FF2B5EF4-FFF2-40B4-BE49-F238E27FC236}">
              <a16:creationId xmlns:a16="http://schemas.microsoft.com/office/drawing/2014/main" id="{CFDB5CAC-3CC6-4F5D-9631-49C49FEAD505}"/>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a:extLst>
            <a:ext uri="{FF2B5EF4-FFF2-40B4-BE49-F238E27FC236}">
              <a16:creationId xmlns:a16="http://schemas.microsoft.com/office/drawing/2014/main" id="{49487D2F-4EA2-4139-AFA6-5CBD30C0EFFB}"/>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a:extLst>
            <a:ext uri="{FF2B5EF4-FFF2-40B4-BE49-F238E27FC236}">
              <a16:creationId xmlns:a16="http://schemas.microsoft.com/office/drawing/2014/main" id="{2FDB0A88-3E6A-43FA-AEDE-3B53999B2FE5}"/>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a:extLst>
            <a:ext uri="{FF2B5EF4-FFF2-40B4-BE49-F238E27FC236}">
              <a16:creationId xmlns:a16="http://schemas.microsoft.com/office/drawing/2014/main" id="{2A435144-A72E-4D9D-ABB6-32313FCE33E9}"/>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a:extLst>
            <a:ext uri="{FF2B5EF4-FFF2-40B4-BE49-F238E27FC236}">
              <a16:creationId xmlns:a16="http://schemas.microsoft.com/office/drawing/2014/main" id="{2D0F74F0-0509-49FB-B14C-E640C448ED63}"/>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a:extLst>
            <a:ext uri="{FF2B5EF4-FFF2-40B4-BE49-F238E27FC236}">
              <a16:creationId xmlns:a16="http://schemas.microsoft.com/office/drawing/2014/main" id="{BF1FCEC5-7779-45C0-8C83-EB4341A91A8E}"/>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a:extLst>
            <a:ext uri="{FF2B5EF4-FFF2-40B4-BE49-F238E27FC236}">
              <a16:creationId xmlns:a16="http://schemas.microsoft.com/office/drawing/2014/main" id="{409A7D66-E447-4920-BBFA-85FBE9EF072F}"/>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a:extLst>
            <a:ext uri="{FF2B5EF4-FFF2-40B4-BE49-F238E27FC236}">
              <a16:creationId xmlns:a16="http://schemas.microsoft.com/office/drawing/2014/main" id="{AD356489-63E4-4048-91B5-B97804E0D988}"/>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a:extLst>
            <a:ext uri="{FF2B5EF4-FFF2-40B4-BE49-F238E27FC236}">
              <a16:creationId xmlns:a16="http://schemas.microsoft.com/office/drawing/2014/main" id="{4B58361A-91D2-43D8-B6BB-D6252A18909A}"/>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a:extLst>
            <a:ext uri="{FF2B5EF4-FFF2-40B4-BE49-F238E27FC236}">
              <a16:creationId xmlns:a16="http://schemas.microsoft.com/office/drawing/2014/main" id="{9DECFD7A-4F64-46F8-B854-479791C7C9D4}"/>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6" name="テキスト ボックス 635">
          <a:extLst>
            <a:ext uri="{FF2B5EF4-FFF2-40B4-BE49-F238E27FC236}">
              <a16:creationId xmlns:a16="http://schemas.microsoft.com/office/drawing/2014/main" id="{3ABF1A18-4D56-455A-B546-9C888BB599E0}"/>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E107686E-40AF-4593-8E2A-2DCD4444062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id="{7FA13BC1-71BE-4DA0-8667-CA566A076977}"/>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39" name="直線コネクタ 638">
          <a:extLst>
            <a:ext uri="{FF2B5EF4-FFF2-40B4-BE49-F238E27FC236}">
              <a16:creationId xmlns:a16="http://schemas.microsoft.com/office/drawing/2014/main" id="{502AF70D-AA6B-4E74-A2C4-D40AD549E168}"/>
            </a:ext>
          </a:extLst>
        </xdr:cNvPr>
        <xdr:cNvCxnSpPr/>
      </xdr:nvCxnSpPr>
      <xdr:spPr>
        <a:xfrm flipV="1">
          <a:off x="14703424" y="17193713"/>
          <a:ext cx="0" cy="15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0" name="【公民館】&#10;有形固定資産減価償却率最小値テキスト">
          <a:extLst>
            <a:ext uri="{FF2B5EF4-FFF2-40B4-BE49-F238E27FC236}">
              <a16:creationId xmlns:a16="http://schemas.microsoft.com/office/drawing/2014/main" id="{67B4411B-405F-497E-AAB9-F2FCA78EC724}"/>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1" name="直線コネクタ 640">
          <a:extLst>
            <a:ext uri="{FF2B5EF4-FFF2-40B4-BE49-F238E27FC236}">
              <a16:creationId xmlns:a16="http://schemas.microsoft.com/office/drawing/2014/main" id="{B75B232C-D39C-478D-BD1F-1C27C616EC9F}"/>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42" name="【公民館】&#10;有形固定資産減価償却率最大値テキスト">
          <a:extLst>
            <a:ext uri="{FF2B5EF4-FFF2-40B4-BE49-F238E27FC236}">
              <a16:creationId xmlns:a16="http://schemas.microsoft.com/office/drawing/2014/main" id="{A39E117E-3FEC-4FC6-8009-FBEE656E691B}"/>
            </a:ext>
          </a:extLst>
        </xdr:cNvPr>
        <xdr:cNvSpPr txBox="1"/>
      </xdr:nvSpPr>
      <xdr:spPr>
        <a:xfrm>
          <a:off x="14742160" y="16970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43" name="直線コネクタ 642">
          <a:extLst>
            <a:ext uri="{FF2B5EF4-FFF2-40B4-BE49-F238E27FC236}">
              <a16:creationId xmlns:a16="http://schemas.microsoft.com/office/drawing/2014/main" id="{057FCA81-BBFE-4777-87D9-8F7B32C278AF}"/>
            </a:ext>
          </a:extLst>
        </xdr:cNvPr>
        <xdr:cNvCxnSpPr/>
      </xdr:nvCxnSpPr>
      <xdr:spPr>
        <a:xfrm>
          <a:off x="14611350" y="17193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44" name="【公民館】&#10;有形固定資産減価償却率平均値テキスト">
          <a:extLst>
            <a:ext uri="{FF2B5EF4-FFF2-40B4-BE49-F238E27FC236}">
              <a16:creationId xmlns:a16="http://schemas.microsoft.com/office/drawing/2014/main" id="{7B8663A5-9333-47D3-A38D-32233D2CAC67}"/>
            </a:ext>
          </a:extLst>
        </xdr:cNvPr>
        <xdr:cNvSpPr txBox="1"/>
      </xdr:nvSpPr>
      <xdr:spPr>
        <a:xfrm>
          <a:off x="14742160" y="1796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45" name="フローチャート: 判断 644">
          <a:extLst>
            <a:ext uri="{FF2B5EF4-FFF2-40B4-BE49-F238E27FC236}">
              <a16:creationId xmlns:a16="http://schemas.microsoft.com/office/drawing/2014/main" id="{F2D60DA5-9E91-479A-A142-DC9A55B89E9D}"/>
            </a:ext>
          </a:extLst>
        </xdr:cNvPr>
        <xdr:cNvSpPr/>
      </xdr:nvSpPr>
      <xdr:spPr>
        <a:xfrm>
          <a:off x="14649450" y="18119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46" name="フローチャート: 判断 645">
          <a:extLst>
            <a:ext uri="{FF2B5EF4-FFF2-40B4-BE49-F238E27FC236}">
              <a16:creationId xmlns:a16="http://schemas.microsoft.com/office/drawing/2014/main" id="{6769CB52-EF2D-4878-B31F-CC72D2EF53DB}"/>
            </a:ext>
          </a:extLst>
        </xdr:cNvPr>
        <xdr:cNvSpPr/>
      </xdr:nvSpPr>
      <xdr:spPr>
        <a:xfrm>
          <a:off x="13887450" y="1805649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47" name="フローチャート: 判断 646">
          <a:extLst>
            <a:ext uri="{FF2B5EF4-FFF2-40B4-BE49-F238E27FC236}">
              <a16:creationId xmlns:a16="http://schemas.microsoft.com/office/drawing/2014/main" id="{A76C9199-666B-45CC-BA5F-7A509B7DC995}"/>
            </a:ext>
          </a:extLst>
        </xdr:cNvPr>
        <xdr:cNvSpPr/>
      </xdr:nvSpPr>
      <xdr:spPr>
        <a:xfrm>
          <a:off x="13089890" y="1804751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48" name="フローチャート: 判断 647">
          <a:extLst>
            <a:ext uri="{FF2B5EF4-FFF2-40B4-BE49-F238E27FC236}">
              <a16:creationId xmlns:a16="http://schemas.microsoft.com/office/drawing/2014/main" id="{3B48B83C-CE85-4908-8ACF-772F837756E9}"/>
            </a:ext>
          </a:extLst>
        </xdr:cNvPr>
        <xdr:cNvSpPr/>
      </xdr:nvSpPr>
      <xdr:spPr>
        <a:xfrm>
          <a:off x="12303760" y="180238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49" name="フローチャート: 判断 648">
          <a:extLst>
            <a:ext uri="{FF2B5EF4-FFF2-40B4-BE49-F238E27FC236}">
              <a16:creationId xmlns:a16="http://schemas.microsoft.com/office/drawing/2014/main" id="{EB9CCC93-4C14-47C4-B3A9-DD9D02AE83A5}"/>
            </a:ext>
          </a:extLst>
        </xdr:cNvPr>
        <xdr:cNvSpPr/>
      </xdr:nvSpPr>
      <xdr:spPr>
        <a:xfrm>
          <a:off x="11487150" y="179718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1C995B84-D992-4410-9C04-C0A236C2A11E}"/>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DB7FBFC-2463-4CE8-A382-5A469672DE38}"/>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BF567139-A9DB-4E77-B091-9E63DBFA1922}"/>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F9E8B774-30E7-4E37-8D5C-15C94FF459C5}"/>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9AC98C7C-982E-4EFA-B891-A2D45B1C9D7C}"/>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655" name="楕円 654">
          <a:extLst>
            <a:ext uri="{FF2B5EF4-FFF2-40B4-BE49-F238E27FC236}">
              <a16:creationId xmlns:a16="http://schemas.microsoft.com/office/drawing/2014/main" id="{880983B3-415C-4E05-8B4D-C6F8267204D1}"/>
            </a:ext>
          </a:extLst>
        </xdr:cNvPr>
        <xdr:cNvSpPr/>
      </xdr:nvSpPr>
      <xdr:spPr>
        <a:xfrm>
          <a:off x="14649450" y="1844021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656" name="【公民館】&#10;有形固定資産減価償却率該当値テキスト">
          <a:extLst>
            <a:ext uri="{FF2B5EF4-FFF2-40B4-BE49-F238E27FC236}">
              <a16:creationId xmlns:a16="http://schemas.microsoft.com/office/drawing/2014/main" id="{3B40DE25-4BD2-4567-9321-992E9A906A2C}"/>
            </a:ext>
          </a:extLst>
        </xdr:cNvPr>
        <xdr:cNvSpPr txBox="1"/>
      </xdr:nvSpPr>
      <xdr:spPr>
        <a:xfrm>
          <a:off x="14742160"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66221</xdr:rowOff>
    </xdr:from>
    <xdr:to>
      <xdr:col>81</xdr:col>
      <xdr:colOff>101600</xdr:colOff>
      <xdr:row>107</xdr:row>
      <xdr:rowOff>167821</xdr:rowOff>
    </xdr:to>
    <xdr:sp macro="" textlink="">
      <xdr:nvSpPr>
        <xdr:cNvPr id="657" name="楕円 656">
          <a:extLst>
            <a:ext uri="{FF2B5EF4-FFF2-40B4-BE49-F238E27FC236}">
              <a16:creationId xmlns:a16="http://schemas.microsoft.com/office/drawing/2014/main" id="{1F9F9F56-437A-4FE4-9AD9-0EC5918601D3}"/>
            </a:ext>
          </a:extLst>
        </xdr:cNvPr>
        <xdr:cNvSpPr/>
      </xdr:nvSpPr>
      <xdr:spPr>
        <a:xfrm>
          <a:off x="13887450" y="1840946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117021</xdr:rowOff>
    </xdr:from>
    <xdr:to>
      <xdr:col>85</xdr:col>
      <xdr:colOff>127000</xdr:colOff>
      <xdr:row>107</xdr:row>
      <xdr:rowOff>149679</xdr:rowOff>
    </xdr:to>
    <xdr:cxnSp macro="">
      <xdr:nvCxnSpPr>
        <xdr:cNvPr id="658" name="直線コネクタ 657">
          <a:extLst>
            <a:ext uri="{FF2B5EF4-FFF2-40B4-BE49-F238E27FC236}">
              <a16:creationId xmlns:a16="http://schemas.microsoft.com/office/drawing/2014/main" id="{AE4E84D6-2EA0-44B9-88D9-2A30F4D914DE}"/>
            </a:ext>
          </a:extLst>
        </xdr:cNvPr>
        <xdr:cNvCxnSpPr/>
      </xdr:nvCxnSpPr>
      <xdr:spPr>
        <a:xfrm>
          <a:off x="13942060" y="18462171"/>
          <a:ext cx="762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659" name="楕円 658">
          <a:extLst>
            <a:ext uri="{FF2B5EF4-FFF2-40B4-BE49-F238E27FC236}">
              <a16:creationId xmlns:a16="http://schemas.microsoft.com/office/drawing/2014/main" id="{863D65F4-07C1-4A2A-A68B-583CA4422FEA}"/>
            </a:ext>
          </a:extLst>
        </xdr:cNvPr>
        <xdr:cNvSpPr/>
      </xdr:nvSpPr>
      <xdr:spPr>
        <a:xfrm>
          <a:off x="13089890" y="1837680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84364</xdr:rowOff>
    </xdr:from>
    <xdr:to>
      <xdr:col>81</xdr:col>
      <xdr:colOff>50800</xdr:colOff>
      <xdr:row>107</xdr:row>
      <xdr:rowOff>117021</xdr:rowOff>
    </xdr:to>
    <xdr:cxnSp macro="">
      <xdr:nvCxnSpPr>
        <xdr:cNvPr id="660" name="直線コネクタ 659">
          <a:extLst>
            <a:ext uri="{FF2B5EF4-FFF2-40B4-BE49-F238E27FC236}">
              <a16:creationId xmlns:a16="http://schemas.microsoft.com/office/drawing/2014/main" id="{8986B16C-0F6E-47BA-B2F5-56AD43311162}"/>
            </a:ext>
          </a:extLst>
        </xdr:cNvPr>
        <xdr:cNvCxnSpPr/>
      </xdr:nvCxnSpPr>
      <xdr:spPr>
        <a:xfrm>
          <a:off x="13144500" y="18431419"/>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xdr:rowOff>
    </xdr:from>
    <xdr:to>
      <xdr:col>72</xdr:col>
      <xdr:colOff>38100</xdr:colOff>
      <xdr:row>107</xdr:row>
      <xdr:rowOff>102507</xdr:rowOff>
    </xdr:to>
    <xdr:sp macro="" textlink="">
      <xdr:nvSpPr>
        <xdr:cNvPr id="661" name="楕円 660">
          <a:extLst>
            <a:ext uri="{FF2B5EF4-FFF2-40B4-BE49-F238E27FC236}">
              <a16:creationId xmlns:a16="http://schemas.microsoft.com/office/drawing/2014/main" id="{18DDA2D9-66EA-4D24-B9CB-084105C66300}"/>
            </a:ext>
          </a:extLst>
        </xdr:cNvPr>
        <xdr:cNvSpPr/>
      </xdr:nvSpPr>
      <xdr:spPr>
        <a:xfrm>
          <a:off x="12303760" y="183460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51707</xdr:rowOff>
    </xdr:from>
    <xdr:to>
      <xdr:col>76</xdr:col>
      <xdr:colOff>114300</xdr:colOff>
      <xdr:row>107</xdr:row>
      <xdr:rowOff>84364</xdr:rowOff>
    </xdr:to>
    <xdr:cxnSp macro="">
      <xdr:nvCxnSpPr>
        <xdr:cNvPr id="662" name="直線コネクタ 661">
          <a:extLst>
            <a:ext uri="{FF2B5EF4-FFF2-40B4-BE49-F238E27FC236}">
              <a16:creationId xmlns:a16="http://schemas.microsoft.com/office/drawing/2014/main" id="{779AE428-A61F-4317-BE07-6E97E23A9197}"/>
            </a:ext>
          </a:extLst>
        </xdr:cNvPr>
        <xdr:cNvCxnSpPr/>
      </xdr:nvCxnSpPr>
      <xdr:spPr>
        <a:xfrm>
          <a:off x="12346940" y="18400667"/>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63" name="n_1aveValue【公民館】&#10;有形固定資産減価償却率">
          <a:extLst>
            <a:ext uri="{FF2B5EF4-FFF2-40B4-BE49-F238E27FC236}">
              <a16:creationId xmlns:a16="http://schemas.microsoft.com/office/drawing/2014/main" id="{72186967-EB6A-4D03-AAAE-41262BBAB403}"/>
            </a:ext>
          </a:extLst>
        </xdr:cNvPr>
        <xdr:cNvSpPr txBox="1"/>
      </xdr:nvSpPr>
      <xdr:spPr>
        <a:xfrm>
          <a:off x="13738234" y="178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64" name="n_2aveValue【公民館】&#10;有形固定資産減価償却率">
          <a:extLst>
            <a:ext uri="{FF2B5EF4-FFF2-40B4-BE49-F238E27FC236}">
              <a16:creationId xmlns:a16="http://schemas.microsoft.com/office/drawing/2014/main" id="{9F3FFCA7-5A97-443A-9ACC-977BF92B1B17}"/>
            </a:ext>
          </a:extLst>
        </xdr:cNvPr>
        <xdr:cNvSpPr txBox="1"/>
      </xdr:nvSpPr>
      <xdr:spPr>
        <a:xfrm>
          <a:off x="12957184" y="1782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65" name="n_3aveValue【公民館】&#10;有形固定資産減価償却率">
          <a:extLst>
            <a:ext uri="{FF2B5EF4-FFF2-40B4-BE49-F238E27FC236}">
              <a16:creationId xmlns:a16="http://schemas.microsoft.com/office/drawing/2014/main" id="{4594928C-CE2E-4B67-AB0D-A5BB18585365}"/>
            </a:ext>
          </a:extLst>
        </xdr:cNvPr>
        <xdr:cNvSpPr txBox="1"/>
      </xdr:nvSpPr>
      <xdr:spPr>
        <a:xfrm>
          <a:off x="12171054" y="1780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66" name="n_4aveValue【公民館】&#10;有形固定資産減価償却率">
          <a:extLst>
            <a:ext uri="{FF2B5EF4-FFF2-40B4-BE49-F238E27FC236}">
              <a16:creationId xmlns:a16="http://schemas.microsoft.com/office/drawing/2014/main" id="{E0483D9D-0FD5-4518-B07D-E3C9F1BCADEF}"/>
            </a:ext>
          </a:extLst>
        </xdr:cNvPr>
        <xdr:cNvSpPr txBox="1"/>
      </xdr:nvSpPr>
      <xdr:spPr>
        <a:xfrm>
          <a:off x="11354444" y="1775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158948</xdr:rowOff>
    </xdr:from>
    <xdr:ext cx="405111" cy="259045"/>
    <xdr:sp macro="" textlink="">
      <xdr:nvSpPr>
        <xdr:cNvPr id="667" name="n_1mainValue【公民館】&#10;有形固定資産減価償却率">
          <a:extLst>
            <a:ext uri="{FF2B5EF4-FFF2-40B4-BE49-F238E27FC236}">
              <a16:creationId xmlns:a16="http://schemas.microsoft.com/office/drawing/2014/main" id="{E8110D84-8602-458C-A033-288F7C4D707D}"/>
            </a:ext>
          </a:extLst>
        </xdr:cNvPr>
        <xdr:cNvSpPr txBox="1"/>
      </xdr:nvSpPr>
      <xdr:spPr>
        <a:xfrm>
          <a:off x="13738234" y="1850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126291</xdr:rowOff>
    </xdr:from>
    <xdr:ext cx="405111" cy="259045"/>
    <xdr:sp macro="" textlink="">
      <xdr:nvSpPr>
        <xdr:cNvPr id="668" name="n_2mainValue【公民館】&#10;有形固定資産減価償却率">
          <a:extLst>
            <a:ext uri="{FF2B5EF4-FFF2-40B4-BE49-F238E27FC236}">
              <a16:creationId xmlns:a16="http://schemas.microsoft.com/office/drawing/2014/main" id="{D60365DE-3AF9-45A8-9FCA-8ABE395F6DFA}"/>
            </a:ext>
          </a:extLst>
        </xdr:cNvPr>
        <xdr:cNvSpPr txBox="1"/>
      </xdr:nvSpPr>
      <xdr:spPr>
        <a:xfrm>
          <a:off x="12957184" y="184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93634</xdr:rowOff>
    </xdr:from>
    <xdr:ext cx="405111" cy="259045"/>
    <xdr:sp macro="" textlink="">
      <xdr:nvSpPr>
        <xdr:cNvPr id="669" name="n_3mainValue【公民館】&#10;有形固定資産減価償却率">
          <a:extLst>
            <a:ext uri="{FF2B5EF4-FFF2-40B4-BE49-F238E27FC236}">
              <a16:creationId xmlns:a16="http://schemas.microsoft.com/office/drawing/2014/main" id="{A4BF3814-79AD-489A-A1E8-19DF40E4B211}"/>
            </a:ext>
          </a:extLst>
        </xdr:cNvPr>
        <xdr:cNvSpPr txBox="1"/>
      </xdr:nvSpPr>
      <xdr:spPr>
        <a:xfrm>
          <a:off x="12171054" y="184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7B8A899C-8FFA-46CF-A93F-7997025F04B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F49110CB-3CD1-45F6-BA37-1ED3857B214E}"/>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FABA7442-4386-44F7-AE92-434BCB8CE47A}"/>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9205FEA3-F111-4089-98A4-1DCEE87035F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E38A9402-615E-48CB-BF80-5474596EA1FD}"/>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3AC673E1-BADA-42D3-98E2-E1E55C299EA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9EF7C263-1135-45B0-A9F7-61EAE08A088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8D9E478F-5449-422F-A8E5-5F4B7EA86493}"/>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489D4F76-57BC-4563-AE3B-AA27F8FE6E18}"/>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9DED247F-74AE-4130-9BE1-F3618C18F2CD}"/>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311E74EA-C0DE-424E-937A-51FF9C5B4123}"/>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1E105E6D-3D83-4413-8B3F-CDE521B8098B}"/>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FF1A676F-A8C0-419B-A881-11F4244F01D1}"/>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2CC5CE78-00F5-4A64-91FC-14949BB49042}"/>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AE257BA5-612C-498F-B3E0-E887AC3121DA}"/>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85" name="テキスト ボックス 684">
          <a:extLst>
            <a:ext uri="{FF2B5EF4-FFF2-40B4-BE49-F238E27FC236}">
              <a16:creationId xmlns:a16="http://schemas.microsoft.com/office/drawing/2014/main" id="{0761F856-6B54-4178-AB2A-DC6F3BD1AC3E}"/>
            </a:ext>
          </a:extLst>
        </xdr:cNvPr>
        <xdr:cNvSpPr txBox="1"/>
      </xdr:nvSpPr>
      <xdr:spPr>
        <a:xfrm>
          <a:off x="15985051" y="17762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6F9D858B-A049-4E45-9DC0-06892615D59E}"/>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7" name="テキスト ボックス 686">
          <a:extLst>
            <a:ext uri="{FF2B5EF4-FFF2-40B4-BE49-F238E27FC236}">
              <a16:creationId xmlns:a16="http://schemas.microsoft.com/office/drawing/2014/main" id="{B1AEB753-B749-4BE2-A98E-F715C05A47C1}"/>
            </a:ext>
          </a:extLst>
        </xdr:cNvPr>
        <xdr:cNvSpPr txBox="1"/>
      </xdr:nvSpPr>
      <xdr:spPr>
        <a:xfrm>
          <a:off x="15985051" y="17381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9B7106FA-C2FB-4C8F-94FD-346B1242FF93}"/>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9" name="テキスト ボックス 688">
          <a:extLst>
            <a:ext uri="{FF2B5EF4-FFF2-40B4-BE49-F238E27FC236}">
              <a16:creationId xmlns:a16="http://schemas.microsoft.com/office/drawing/2014/main" id="{CBC33AF9-E4AB-4FE3-A65C-1C2E5665661C}"/>
            </a:ext>
          </a:extLst>
        </xdr:cNvPr>
        <xdr:cNvSpPr txBox="1"/>
      </xdr:nvSpPr>
      <xdr:spPr>
        <a:xfrm>
          <a:off x="15985051" y="17000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51E58AA5-A5C0-44CE-A494-CDFFD27841E0}"/>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1" name="テキスト ボックス 690">
          <a:extLst>
            <a:ext uri="{FF2B5EF4-FFF2-40B4-BE49-F238E27FC236}">
              <a16:creationId xmlns:a16="http://schemas.microsoft.com/office/drawing/2014/main" id="{80CEE30B-E282-4ECB-8C16-57F66D6BF21E}"/>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F63D8CD4-B76A-44BC-9DC8-2F1F4449B480}"/>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93" name="直線コネクタ 692">
          <a:extLst>
            <a:ext uri="{FF2B5EF4-FFF2-40B4-BE49-F238E27FC236}">
              <a16:creationId xmlns:a16="http://schemas.microsoft.com/office/drawing/2014/main" id="{2CC7E3BC-2F46-422A-9884-8B73CC412396}"/>
            </a:ext>
          </a:extLst>
        </xdr:cNvPr>
        <xdr:cNvCxnSpPr/>
      </xdr:nvCxnSpPr>
      <xdr:spPr>
        <a:xfrm flipV="1">
          <a:off x="1994725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94" name="【公民館】&#10;一人当たり面積最小値テキスト">
          <a:extLst>
            <a:ext uri="{FF2B5EF4-FFF2-40B4-BE49-F238E27FC236}">
              <a16:creationId xmlns:a16="http://schemas.microsoft.com/office/drawing/2014/main" id="{070FC73C-5266-41E7-A37C-B1A6A581ACD8}"/>
            </a:ext>
          </a:extLst>
        </xdr:cNvPr>
        <xdr:cNvSpPr txBox="1"/>
      </xdr:nvSpPr>
      <xdr:spPr>
        <a:xfrm>
          <a:off x="1998599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95" name="直線コネクタ 694">
          <a:extLst>
            <a:ext uri="{FF2B5EF4-FFF2-40B4-BE49-F238E27FC236}">
              <a16:creationId xmlns:a16="http://schemas.microsoft.com/office/drawing/2014/main" id="{5F6DFBEA-7AA8-4022-A7AC-AC93C9B2B38F}"/>
            </a:ext>
          </a:extLst>
        </xdr:cNvPr>
        <xdr:cNvCxnSpPr/>
      </xdr:nvCxnSpPr>
      <xdr:spPr>
        <a:xfrm>
          <a:off x="19885660" y="18666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96" name="【公民館】&#10;一人当たり面積最大値テキスト">
          <a:extLst>
            <a:ext uri="{FF2B5EF4-FFF2-40B4-BE49-F238E27FC236}">
              <a16:creationId xmlns:a16="http://schemas.microsoft.com/office/drawing/2014/main" id="{C467749B-C4F9-4190-A236-553424A77E51}"/>
            </a:ext>
          </a:extLst>
        </xdr:cNvPr>
        <xdr:cNvSpPr txBox="1"/>
      </xdr:nvSpPr>
      <xdr:spPr>
        <a:xfrm>
          <a:off x="19985990" y="1713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97" name="直線コネクタ 696">
          <a:extLst>
            <a:ext uri="{FF2B5EF4-FFF2-40B4-BE49-F238E27FC236}">
              <a16:creationId xmlns:a16="http://schemas.microsoft.com/office/drawing/2014/main" id="{883ADB3B-37A8-4AD2-95D4-87488BE1C99E}"/>
            </a:ext>
          </a:extLst>
        </xdr:cNvPr>
        <xdr:cNvCxnSpPr/>
      </xdr:nvCxnSpPr>
      <xdr:spPr>
        <a:xfrm>
          <a:off x="19885660" y="17354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698" name="【公民館】&#10;一人当たり面積平均値テキスト">
          <a:extLst>
            <a:ext uri="{FF2B5EF4-FFF2-40B4-BE49-F238E27FC236}">
              <a16:creationId xmlns:a16="http://schemas.microsoft.com/office/drawing/2014/main" id="{B6C9587F-4044-43C0-ABA3-4504605D7C70}"/>
            </a:ext>
          </a:extLst>
        </xdr:cNvPr>
        <xdr:cNvSpPr txBox="1"/>
      </xdr:nvSpPr>
      <xdr:spPr>
        <a:xfrm>
          <a:off x="19985990" y="1839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99" name="フローチャート: 判断 698">
          <a:extLst>
            <a:ext uri="{FF2B5EF4-FFF2-40B4-BE49-F238E27FC236}">
              <a16:creationId xmlns:a16="http://schemas.microsoft.com/office/drawing/2014/main" id="{EA8CEEFB-BAB8-48C4-BC11-7C00135D5124}"/>
            </a:ext>
          </a:extLst>
        </xdr:cNvPr>
        <xdr:cNvSpPr/>
      </xdr:nvSpPr>
      <xdr:spPr>
        <a:xfrm>
          <a:off x="19904710" y="1854169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00" name="フローチャート: 判断 699">
          <a:extLst>
            <a:ext uri="{FF2B5EF4-FFF2-40B4-BE49-F238E27FC236}">
              <a16:creationId xmlns:a16="http://schemas.microsoft.com/office/drawing/2014/main" id="{94F17AA5-ED71-437A-8482-8AB09079431D}"/>
            </a:ext>
          </a:extLst>
        </xdr:cNvPr>
        <xdr:cNvSpPr/>
      </xdr:nvSpPr>
      <xdr:spPr>
        <a:xfrm>
          <a:off x="19161760" y="1853476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01" name="フローチャート: 判断 700">
          <a:extLst>
            <a:ext uri="{FF2B5EF4-FFF2-40B4-BE49-F238E27FC236}">
              <a16:creationId xmlns:a16="http://schemas.microsoft.com/office/drawing/2014/main" id="{B33FA94A-8D9B-458C-8BC9-CF2E4DDE280C}"/>
            </a:ext>
          </a:extLst>
        </xdr:cNvPr>
        <xdr:cNvSpPr/>
      </xdr:nvSpPr>
      <xdr:spPr>
        <a:xfrm>
          <a:off x="18345150" y="18538799"/>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02" name="フローチャート: 判断 701">
          <a:extLst>
            <a:ext uri="{FF2B5EF4-FFF2-40B4-BE49-F238E27FC236}">
              <a16:creationId xmlns:a16="http://schemas.microsoft.com/office/drawing/2014/main" id="{46CED890-BCEE-4E69-968A-CDB57F79C0AB}"/>
            </a:ext>
          </a:extLst>
        </xdr:cNvPr>
        <xdr:cNvSpPr/>
      </xdr:nvSpPr>
      <xdr:spPr>
        <a:xfrm>
          <a:off x="17547590" y="1855449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03" name="フローチャート: 判断 702">
          <a:extLst>
            <a:ext uri="{FF2B5EF4-FFF2-40B4-BE49-F238E27FC236}">
              <a16:creationId xmlns:a16="http://schemas.microsoft.com/office/drawing/2014/main" id="{77362754-BA32-4350-8A62-5FE53CB792D1}"/>
            </a:ext>
          </a:extLst>
        </xdr:cNvPr>
        <xdr:cNvSpPr/>
      </xdr:nvSpPr>
      <xdr:spPr>
        <a:xfrm>
          <a:off x="16761460" y="1857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5382D3AD-B26B-4600-A6B2-080576266196}"/>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417FCAB-8ACE-4B18-9C6C-C790313CFD1F}"/>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7F12E85B-5EC3-41D8-B37F-C08F3873C908}"/>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2914143D-AD30-444E-AEA5-035977FF4BF7}"/>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D4AC4B77-C7E8-4025-8C2C-238C3AB83CF5}"/>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56338</xdr:rowOff>
    </xdr:from>
    <xdr:to>
      <xdr:col>116</xdr:col>
      <xdr:colOff>114300</xdr:colOff>
      <xdr:row>108</xdr:row>
      <xdr:rowOff>157938</xdr:rowOff>
    </xdr:to>
    <xdr:sp macro="" textlink="">
      <xdr:nvSpPr>
        <xdr:cNvPr id="709" name="楕円 708">
          <a:extLst>
            <a:ext uri="{FF2B5EF4-FFF2-40B4-BE49-F238E27FC236}">
              <a16:creationId xmlns:a16="http://schemas.microsoft.com/office/drawing/2014/main" id="{3A952295-8B75-416D-AF2D-4A09F1E7DD4A}"/>
            </a:ext>
          </a:extLst>
        </xdr:cNvPr>
        <xdr:cNvSpPr/>
      </xdr:nvSpPr>
      <xdr:spPr>
        <a:xfrm>
          <a:off x="19904710" y="1857674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5428</xdr:rowOff>
    </xdr:from>
    <xdr:ext cx="469744" cy="259045"/>
    <xdr:sp macro="" textlink="">
      <xdr:nvSpPr>
        <xdr:cNvPr id="710" name="【公民館】&#10;一人当たり面積該当値テキスト">
          <a:extLst>
            <a:ext uri="{FF2B5EF4-FFF2-40B4-BE49-F238E27FC236}">
              <a16:creationId xmlns:a16="http://schemas.microsoft.com/office/drawing/2014/main" id="{A10AEA41-4404-43FF-ADC5-AE21320BBA85}"/>
            </a:ext>
          </a:extLst>
        </xdr:cNvPr>
        <xdr:cNvSpPr txBox="1"/>
      </xdr:nvSpPr>
      <xdr:spPr>
        <a:xfrm>
          <a:off x="1998599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57252</xdr:rowOff>
    </xdr:from>
    <xdr:to>
      <xdr:col>112</xdr:col>
      <xdr:colOff>38100</xdr:colOff>
      <xdr:row>108</xdr:row>
      <xdr:rowOff>158852</xdr:rowOff>
    </xdr:to>
    <xdr:sp macro="" textlink="">
      <xdr:nvSpPr>
        <xdr:cNvPr id="711" name="楕円 710">
          <a:extLst>
            <a:ext uri="{FF2B5EF4-FFF2-40B4-BE49-F238E27FC236}">
              <a16:creationId xmlns:a16="http://schemas.microsoft.com/office/drawing/2014/main" id="{A5A5589A-B474-4258-8147-96C1ABD23C78}"/>
            </a:ext>
          </a:extLst>
        </xdr:cNvPr>
        <xdr:cNvSpPr/>
      </xdr:nvSpPr>
      <xdr:spPr>
        <a:xfrm>
          <a:off x="19161760" y="1857004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107138</xdr:rowOff>
    </xdr:from>
    <xdr:to>
      <xdr:col>116</xdr:col>
      <xdr:colOff>63500</xdr:colOff>
      <xdr:row>108</xdr:row>
      <xdr:rowOff>108052</xdr:rowOff>
    </xdr:to>
    <xdr:cxnSp macro="">
      <xdr:nvCxnSpPr>
        <xdr:cNvPr id="712" name="直線コネクタ 711">
          <a:extLst>
            <a:ext uri="{FF2B5EF4-FFF2-40B4-BE49-F238E27FC236}">
              <a16:creationId xmlns:a16="http://schemas.microsoft.com/office/drawing/2014/main" id="{33C4F3C0-1243-4B52-A2F5-65EFAA24C5A0}"/>
            </a:ext>
          </a:extLst>
        </xdr:cNvPr>
        <xdr:cNvCxnSpPr/>
      </xdr:nvCxnSpPr>
      <xdr:spPr>
        <a:xfrm flipV="1">
          <a:off x="19204940" y="18621833"/>
          <a:ext cx="74295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58243</xdr:rowOff>
    </xdr:from>
    <xdr:to>
      <xdr:col>107</xdr:col>
      <xdr:colOff>101600</xdr:colOff>
      <xdr:row>108</xdr:row>
      <xdr:rowOff>159843</xdr:rowOff>
    </xdr:to>
    <xdr:sp macro="" textlink="">
      <xdr:nvSpPr>
        <xdr:cNvPr id="713" name="楕円 712">
          <a:extLst>
            <a:ext uri="{FF2B5EF4-FFF2-40B4-BE49-F238E27FC236}">
              <a16:creationId xmlns:a16="http://schemas.microsoft.com/office/drawing/2014/main" id="{98815713-8F0B-4599-B471-436AB4981100}"/>
            </a:ext>
          </a:extLst>
        </xdr:cNvPr>
        <xdr:cNvSpPr/>
      </xdr:nvSpPr>
      <xdr:spPr>
        <a:xfrm>
          <a:off x="18345150" y="1857103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108052</xdr:rowOff>
    </xdr:from>
    <xdr:to>
      <xdr:col>111</xdr:col>
      <xdr:colOff>177800</xdr:colOff>
      <xdr:row>108</xdr:row>
      <xdr:rowOff>109043</xdr:rowOff>
    </xdr:to>
    <xdr:cxnSp macro="">
      <xdr:nvCxnSpPr>
        <xdr:cNvPr id="714" name="直線コネクタ 713">
          <a:extLst>
            <a:ext uri="{FF2B5EF4-FFF2-40B4-BE49-F238E27FC236}">
              <a16:creationId xmlns:a16="http://schemas.microsoft.com/office/drawing/2014/main" id="{69B56DA5-AE87-4202-B15C-B470A16E2519}"/>
            </a:ext>
          </a:extLst>
        </xdr:cNvPr>
        <xdr:cNvCxnSpPr/>
      </xdr:nvCxnSpPr>
      <xdr:spPr>
        <a:xfrm flipV="1">
          <a:off x="18399760" y="18622747"/>
          <a:ext cx="80518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59386</xdr:rowOff>
    </xdr:from>
    <xdr:to>
      <xdr:col>102</xdr:col>
      <xdr:colOff>165100</xdr:colOff>
      <xdr:row>108</xdr:row>
      <xdr:rowOff>160986</xdr:rowOff>
    </xdr:to>
    <xdr:sp macro="" textlink="">
      <xdr:nvSpPr>
        <xdr:cNvPr id="715" name="楕円 714">
          <a:extLst>
            <a:ext uri="{FF2B5EF4-FFF2-40B4-BE49-F238E27FC236}">
              <a16:creationId xmlns:a16="http://schemas.microsoft.com/office/drawing/2014/main" id="{6059F3EA-DEE0-479B-A1BD-08F30F173669}"/>
            </a:ext>
          </a:extLst>
        </xdr:cNvPr>
        <xdr:cNvSpPr/>
      </xdr:nvSpPr>
      <xdr:spPr>
        <a:xfrm>
          <a:off x="17547590" y="1857217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109043</xdr:rowOff>
    </xdr:from>
    <xdr:to>
      <xdr:col>107</xdr:col>
      <xdr:colOff>50800</xdr:colOff>
      <xdr:row>108</xdr:row>
      <xdr:rowOff>110186</xdr:rowOff>
    </xdr:to>
    <xdr:cxnSp macro="">
      <xdr:nvCxnSpPr>
        <xdr:cNvPr id="716" name="直線コネクタ 715">
          <a:extLst>
            <a:ext uri="{FF2B5EF4-FFF2-40B4-BE49-F238E27FC236}">
              <a16:creationId xmlns:a16="http://schemas.microsoft.com/office/drawing/2014/main" id="{6737E3EB-385E-4D37-A580-863156E19D78}"/>
            </a:ext>
          </a:extLst>
        </xdr:cNvPr>
        <xdr:cNvCxnSpPr/>
      </xdr:nvCxnSpPr>
      <xdr:spPr>
        <a:xfrm flipV="1">
          <a:off x="17602200" y="18623738"/>
          <a:ext cx="79756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17" name="n_1aveValue【公民館】&#10;一人当たり面積">
          <a:extLst>
            <a:ext uri="{FF2B5EF4-FFF2-40B4-BE49-F238E27FC236}">
              <a16:creationId xmlns:a16="http://schemas.microsoft.com/office/drawing/2014/main" id="{148DF8E1-F6E3-4AC7-BB12-6CE58D1E2B96}"/>
            </a:ext>
          </a:extLst>
        </xdr:cNvPr>
        <xdr:cNvSpPr txBox="1"/>
      </xdr:nvSpPr>
      <xdr:spPr>
        <a:xfrm>
          <a:off x="18982132" y="183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18" name="n_2aveValue【公民館】&#10;一人当たり面積">
          <a:extLst>
            <a:ext uri="{FF2B5EF4-FFF2-40B4-BE49-F238E27FC236}">
              <a16:creationId xmlns:a16="http://schemas.microsoft.com/office/drawing/2014/main" id="{22A762D4-029A-43B8-A17A-D2CF25B55281}"/>
            </a:ext>
          </a:extLst>
        </xdr:cNvPr>
        <xdr:cNvSpPr txBox="1"/>
      </xdr:nvSpPr>
      <xdr:spPr>
        <a:xfrm>
          <a:off x="18182032" y="183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19" name="n_3aveValue【公民館】&#10;一人当たり面積">
          <a:extLst>
            <a:ext uri="{FF2B5EF4-FFF2-40B4-BE49-F238E27FC236}">
              <a16:creationId xmlns:a16="http://schemas.microsoft.com/office/drawing/2014/main" id="{22A471F2-D0EF-4618-A958-90F5FE6B375F}"/>
            </a:ext>
          </a:extLst>
        </xdr:cNvPr>
        <xdr:cNvSpPr txBox="1"/>
      </xdr:nvSpPr>
      <xdr:spPr>
        <a:xfrm>
          <a:off x="17384472"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20" name="n_4aveValue【公民館】&#10;一人当たり面積">
          <a:extLst>
            <a:ext uri="{FF2B5EF4-FFF2-40B4-BE49-F238E27FC236}">
              <a16:creationId xmlns:a16="http://schemas.microsoft.com/office/drawing/2014/main" id="{267D49DA-F7E9-4F02-B8B7-8A9846D9B377}"/>
            </a:ext>
          </a:extLst>
        </xdr:cNvPr>
        <xdr:cNvSpPr txBox="1"/>
      </xdr:nvSpPr>
      <xdr:spPr>
        <a:xfrm>
          <a:off x="16588817" y="183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149979</xdr:rowOff>
    </xdr:from>
    <xdr:ext cx="469744" cy="259045"/>
    <xdr:sp macro="" textlink="">
      <xdr:nvSpPr>
        <xdr:cNvPr id="721" name="n_1mainValue【公民館】&#10;一人当たり面積">
          <a:extLst>
            <a:ext uri="{FF2B5EF4-FFF2-40B4-BE49-F238E27FC236}">
              <a16:creationId xmlns:a16="http://schemas.microsoft.com/office/drawing/2014/main" id="{17ADF40B-02F6-4C7D-A60B-6F45C07D2B17}"/>
            </a:ext>
          </a:extLst>
        </xdr:cNvPr>
        <xdr:cNvSpPr txBox="1"/>
      </xdr:nvSpPr>
      <xdr:spPr>
        <a:xfrm>
          <a:off x="18982132" y="186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150970</xdr:rowOff>
    </xdr:from>
    <xdr:ext cx="469744" cy="259045"/>
    <xdr:sp macro="" textlink="">
      <xdr:nvSpPr>
        <xdr:cNvPr id="722" name="n_2mainValue【公民館】&#10;一人当たり面積">
          <a:extLst>
            <a:ext uri="{FF2B5EF4-FFF2-40B4-BE49-F238E27FC236}">
              <a16:creationId xmlns:a16="http://schemas.microsoft.com/office/drawing/2014/main" id="{5A380574-DF48-4BA1-BB1C-22650E6FA2F0}"/>
            </a:ext>
          </a:extLst>
        </xdr:cNvPr>
        <xdr:cNvSpPr txBox="1"/>
      </xdr:nvSpPr>
      <xdr:spPr>
        <a:xfrm>
          <a:off x="18182032" y="186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152113</xdr:rowOff>
    </xdr:from>
    <xdr:ext cx="469744" cy="259045"/>
    <xdr:sp macro="" textlink="">
      <xdr:nvSpPr>
        <xdr:cNvPr id="723" name="n_3mainValue【公民館】&#10;一人当たり面積">
          <a:extLst>
            <a:ext uri="{FF2B5EF4-FFF2-40B4-BE49-F238E27FC236}">
              <a16:creationId xmlns:a16="http://schemas.microsoft.com/office/drawing/2014/main" id="{DAC3B30B-9E9C-42C5-A96A-6B3BCE72D945}"/>
            </a:ext>
          </a:extLst>
        </xdr:cNvPr>
        <xdr:cNvSpPr txBox="1"/>
      </xdr:nvSpPr>
      <xdr:spPr>
        <a:xfrm>
          <a:off x="17384472" y="186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CF18D14D-5888-4FA2-B05D-57CA25D136B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518A5180-FADD-4CA3-BD02-1E5CF4A69CF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426B9C9C-55E9-4324-BDC2-857F1B45EC3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道路・公営住宅・学校施設以外の有形固定資産減価償却率は類似団体平均よりも上回っている。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年以上経過して老朽化が進んでおり、大規模改修等の検討を行わなければならない段階に差し掛かっているが、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将来負担比率や実質公債費比率の状況を勘案しつつ、他施設への投資的事業も控えていることから、実施年度については調整が必要である。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学校施設については、小・中学校改築分が反映されたことにより、有形固定資産減価償却率を押し下げている。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94DAA3E-548E-4037-9755-BAF25B69A1D2}"/>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6F3443-BDF6-48FE-845F-247354926E08}"/>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15846D0-C6F2-48B2-840F-FB7542254ABD}"/>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4C82BC-BD3F-45DA-AF62-DE2BB18FFD71}"/>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CD838D-65E3-43C4-A52D-70B68317FEA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2034F51-8475-4E4E-81A8-B42B28D91F07}"/>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ED16A0-AE10-4360-B0F4-338C00DE420F}"/>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9D1809-26B2-4026-AADA-DC7EBCFB289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7A1079-2CD4-48A1-B87C-ED6D1B1CC2CA}"/>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5A05459-0689-4441-AF1F-7B8558045651}"/>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
4,202
364.30
4,449,449
4,398,855
50,150
2,691,520
7,466,710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B4EDF13-660C-4EF4-8DA5-402CB235DDEA}"/>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624F70-2BEF-46EE-9F1D-3E49E3D4CD9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0E1CA24-A380-4693-923E-6CBE462CD92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0726F8-811A-410B-9FD4-73709358618B}"/>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7FC693-C51C-4A93-8838-18699983E0A0}"/>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35617DB-F5A9-4982-889A-1ECACDE1244B}"/>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FD68FC7-35A2-40FB-8C93-64682DC8A855}"/>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0702AE1-21CD-4D99-9D65-E110585615DF}"/>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466119-54EB-4E20-8302-146B90845537}"/>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D645751-2D84-4B33-BD66-95C2AFE51E5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E74F484-EA4B-44A8-83FB-4908A1E31648}"/>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56A8CC-3520-4F3E-A2BB-D131A546BB3F}"/>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68BA9C-F523-44BA-B888-01A8460DA95D}"/>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4F23C6-4D4B-4179-A6F7-DC5BC1709071}"/>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19EF8B-12D1-4943-A7E6-AC0A0F4C749F}"/>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321791-3DC9-4A51-8D7F-142FEEF70C1D}"/>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4332EC-7CDC-4FA9-9C8E-0246980992C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B2CF3A-8E08-4B08-8FFE-948F1E705F9C}"/>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F472846-28A6-4B5F-A01C-D9C03E1A5E3B}"/>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82BA79C-208E-4DC7-AF84-64B64B02DB7B}"/>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5A3E501-B300-4B6B-821E-7832D0E93B87}"/>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479092A-2045-44FD-8225-EBEB616CBA04}"/>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E76E764-BB98-48DB-9EAC-0A8AA29209A2}"/>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030A602-2779-4DC7-AB67-233AE7548B6C}"/>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2102AA6-EA1C-4983-AE72-5439708C3DD4}"/>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87C4BDB-3682-4774-84A4-722EA143FE26}"/>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03BCF53-1556-4B52-A6A7-9B5A38D8D7C4}"/>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BDA6657-5DD3-4E85-BCB3-4CB8A13D8D9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62F3805-A827-4F1D-B240-87464BE53ADF}"/>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677F921-D7F4-4FBB-B7DF-6A143B56E31E}"/>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F018EF-355B-4BB7-A60F-D1B48EB5A28D}"/>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4B2FFDF-0550-40E9-8BE6-CEDBC7E33B22}"/>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ADCBF50-B076-411F-A06E-0E7DC4719305}"/>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B8B8BD6-5104-47E1-9B1D-0B74873EC61C}"/>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F5E22AF-D5B6-4823-8109-A811151CF9DA}"/>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B93340D-5137-4BC4-8646-3AF5D9799861}"/>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85D439A-5E6D-43C2-8917-CA1EB5D1335F}"/>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9D68516-A4E5-41EB-802E-EBE94787A68C}"/>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E9052EB-F05A-4862-8953-042FE97E7CB7}"/>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CBC2484-16D6-44F7-919F-16ABB01470D2}"/>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08DAA1A-1A24-40FD-8827-18DF0E2B0B79}"/>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9737AB16-8781-4AD5-BACB-75E53AA77F2D}"/>
            </a:ext>
          </a:extLst>
        </xdr:cNvPr>
        <xdr:cNvSpPr txBox="1"/>
      </xdr:nvSpPr>
      <xdr:spPr>
        <a:xfrm>
          <a:off x="38686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68C1822-71CC-4438-A4BC-2541B12BC45B}"/>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3D3AB463-8B22-444D-BF1C-81645E5CDE9E}"/>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54FB4C32-76C5-494F-9F9D-FE466427B0EF}"/>
            </a:ext>
          </a:extLst>
        </xdr:cNvPr>
        <xdr:cNvCxnSpPr/>
      </xdr:nvCxnSpPr>
      <xdr:spPr>
        <a:xfrm flipV="1">
          <a:off x="4173855"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93E2ACB1-52D3-46C3-AB9F-C36BCC5A4249}"/>
            </a:ext>
          </a:extLst>
        </xdr:cNvPr>
        <xdr:cNvSpPr txBox="1"/>
      </xdr:nvSpPr>
      <xdr:spPr>
        <a:xfrm>
          <a:off x="421259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EB8F00EE-B756-4740-A027-46BD7645F5F6}"/>
            </a:ext>
          </a:extLst>
        </xdr:cNvPr>
        <xdr:cNvCxnSpPr/>
      </xdr:nvCxnSpPr>
      <xdr:spPr>
        <a:xfrm>
          <a:off x="411226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5B9C4240-6E17-4429-9139-F531DDD11CBF}"/>
            </a:ext>
          </a:extLst>
        </xdr:cNvPr>
        <xdr:cNvSpPr txBox="1"/>
      </xdr:nvSpPr>
      <xdr:spPr>
        <a:xfrm>
          <a:off x="421259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5CA336C5-34DC-480C-879F-FF152655EB5E}"/>
            </a:ext>
          </a:extLst>
        </xdr:cNvPr>
        <xdr:cNvCxnSpPr/>
      </xdr:nvCxnSpPr>
      <xdr:spPr>
        <a:xfrm>
          <a:off x="411226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a:extLst>
            <a:ext uri="{FF2B5EF4-FFF2-40B4-BE49-F238E27FC236}">
              <a16:creationId xmlns:a16="http://schemas.microsoft.com/office/drawing/2014/main" id="{329E7CE3-A5EF-4F44-B037-85A757AB38E4}"/>
            </a:ext>
          </a:extLst>
        </xdr:cNvPr>
        <xdr:cNvSpPr txBox="1"/>
      </xdr:nvSpPr>
      <xdr:spPr>
        <a:xfrm>
          <a:off x="4212590" y="609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DE04ABF4-8B5A-4F71-B644-3A817EA48251}"/>
            </a:ext>
          </a:extLst>
        </xdr:cNvPr>
        <xdr:cNvSpPr/>
      </xdr:nvSpPr>
      <xdr:spPr>
        <a:xfrm>
          <a:off x="4131310" y="624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a:extLst>
            <a:ext uri="{FF2B5EF4-FFF2-40B4-BE49-F238E27FC236}">
              <a16:creationId xmlns:a16="http://schemas.microsoft.com/office/drawing/2014/main" id="{C1EB72B1-2440-43A4-9202-A12DCCEC9D20}"/>
            </a:ext>
          </a:extLst>
        </xdr:cNvPr>
        <xdr:cNvSpPr/>
      </xdr:nvSpPr>
      <xdr:spPr>
        <a:xfrm>
          <a:off x="3388360" y="619696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a:extLst>
            <a:ext uri="{FF2B5EF4-FFF2-40B4-BE49-F238E27FC236}">
              <a16:creationId xmlns:a16="http://schemas.microsoft.com/office/drawing/2014/main" id="{C9470D28-B19C-43D8-BDA8-99FBC5901A6C}"/>
            </a:ext>
          </a:extLst>
        </xdr:cNvPr>
        <xdr:cNvSpPr/>
      </xdr:nvSpPr>
      <xdr:spPr>
        <a:xfrm>
          <a:off x="2571750" y="61709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a:extLst>
            <a:ext uri="{FF2B5EF4-FFF2-40B4-BE49-F238E27FC236}">
              <a16:creationId xmlns:a16="http://schemas.microsoft.com/office/drawing/2014/main" id="{68C42AA8-A52B-4411-A8F6-4584F7B3006B}"/>
            </a:ext>
          </a:extLst>
        </xdr:cNvPr>
        <xdr:cNvSpPr/>
      </xdr:nvSpPr>
      <xdr:spPr>
        <a:xfrm>
          <a:off x="1774190" y="62471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E7891681-B498-4638-B32E-D0F6DC6AE064}"/>
            </a:ext>
          </a:extLst>
        </xdr:cNvPr>
        <xdr:cNvSpPr/>
      </xdr:nvSpPr>
      <xdr:spPr>
        <a:xfrm>
          <a:off x="988060" y="622554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85D5CCA-2705-4124-8125-41D02CC28F17}"/>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BD3DBDE-7262-4CF7-9A1C-D6D772C9070C}"/>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F88109-36B3-4F77-A751-C19BFF9C04E7}"/>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55A48DD-CB7F-4BA9-A70B-4FD7EFEBC61C}"/>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871A04E-B903-431C-97F7-3D3003DC7269}"/>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2" name="楕円 71">
          <a:extLst>
            <a:ext uri="{FF2B5EF4-FFF2-40B4-BE49-F238E27FC236}">
              <a16:creationId xmlns:a16="http://schemas.microsoft.com/office/drawing/2014/main" id="{4915EFC4-5D96-4B24-881D-C0133A2C530E}"/>
            </a:ext>
          </a:extLst>
        </xdr:cNvPr>
        <xdr:cNvSpPr/>
      </xdr:nvSpPr>
      <xdr:spPr>
        <a:xfrm>
          <a:off x="4131310" y="63519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156227</xdr:rowOff>
    </xdr:from>
    <xdr:ext cx="405111" cy="259045"/>
    <xdr:sp macro="" textlink="">
      <xdr:nvSpPr>
        <xdr:cNvPr id="73" name="【図書館】&#10;有形固定資産減価償却率該当値テキスト">
          <a:extLst>
            <a:ext uri="{FF2B5EF4-FFF2-40B4-BE49-F238E27FC236}">
              <a16:creationId xmlns:a16="http://schemas.microsoft.com/office/drawing/2014/main" id="{F1B89387-DAF6-440C-BA91-380B23D084F3}"/>
            </a:ext>
          </a:extLst>
        </xdr:cNvPr>
        <xdr:cNvSpPr txBox="1"/>
      </xdr:nvSpPr>
      <xdr:spPr>
        <a:xfrm>
          <a:off x="4212590"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152400</xdr:rowOff>
    </xdr:from>
    <xdr:to>
      <xdr:col>20</xdr:col>
      <xdr:colOff>38100</xdr:colOff>
      <xdr:row>37</xdr:row>
      <xdr:rowOff>82550</xdr:rowOff>
    </xdr:to>
    <xdr:sp macro="" textlink="">
      <xdr:nvSpPr>
        <xdr:cNvPr id="74" name="楕円 73">
          <a:extLst>
            <a:ext uri="{FF2B5EF4-FFF2-40B4-BE49-F238E27FC236}">
              <a16:creationId xmlns:a16="http://schemas.microsoft.com/office/drawing/2014/main" id="{855D73FA-CF92-4EA2-BC1B-A1006F2F5D18}"/>
            </a:ext>
          </a:extLst>
        </xdr:cNvPr>
        <xdr:cNvSpPr/>
      </xdr:nvSpPr>
      <xdr:spPr>
        <a:xfrm>
          <a:off x="3388360" y="632460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31750</xdr:rowOff>
    </xdr:from>
    <xdr:to>
      <xdr:col>24</xdr:col>
      <xdr:colOff>63500</xdr:colOff>
      <xdr:row>37</xdr:row>
      <xdr:rowOff>57150</xdr:rowOff>
    </xdr:to>
    <xdr:cxnSp macro="">
      <xdr:nvCxnSpPr>
        <xdr:cNvPr id="75" name="直線コネクタ 74">
          <a:extLst>
            <a:ext uri="{FF2B5EF4-FFF2-40B4-BE49-F238E27FC236}">
              <a16:creationId xmlns:a16="http://schemas.microsoft.com/office/drawing/2014/main" id="{69041A55-A8B0-44F0-8F48-7BB72A7CEEA6}"/>
            </a:ext>
          </a:extLst>
        </xdr:cNvPr>
        <xdr:cNvCxnSpPr/>
      </xdr:nvCxnSpPr>
      <xdr:spPr>
        <a:xfrm>
          <a:off x="3431540" y="6373495"/>
          <a:ext cx="74295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127000</xdr:rowOff>
    </xdr:from>
    <xdr:to>
      <xdr:col>15</xdr:col>
      <xdr:colOff>101600</xdr:colOff>
      <xdr:row>37</xdr:row>
      <xdr:rowOff>57150</xdr:rowOff>
    </xdr:to>
    <xdr:sp macro="" textlink="">
      <xdr:nvSpPr>
        <xdr:cNvPr id="76" name="楕円 75">
          <a:extLst>
            <a:ext uri="{FF2B5EF4-FFF2-40B4-BE49-F238E27FC236}">
              <a16:creationId xmlns:a16="http://schemas.microsoft.com/office/drawing/2014/main" id="{2300899E-A0CB-4D26-B981-A2B71851FAC6}"/>
            </a:ext>
          </a:extLst>
        </xdr:cNvPr>
        <xdr:cNvSpPr/>
      </xdr:nvSpPr>
      <xdr:spPr>
        <a:xfrm>
          <a:off x="2571750" y="63030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6350</xdr:rowOff>
    </xdr:from>
    <xdr:to>
      <xdr:col>19</xdr:col>
      <xdr:colOff>177800</xdr:colOff>
      <xdr:row>37</xdr:row>
      <xdr:rowOff>31750</xdr:rowOff>
    </xdr:to>
    <xdr:cxnSp macro="">
      <xdr:nvCxnSpPr>
        <xdr:cNvPr id="77" name="直線コネクタ 76">
          <a:extLst>
            <a:ext uri="{FF2B5EF4-FFF2-40B4-BE49-F238E27FC236}">
              <a16:creationId xmlns:a16="http://schemas.microsoft.com/office/drawing/2014/main" id="{0FD4F658-C604-4EBD-93CD-4658FFE5DD46}"/>
            </a:ext>
          </a:extLst>
        </xdr:cNvPr>
        <xdr:cNvCxnSpPr/>
      </xdr:nvCxnSpPr>
      <xdr:spPr>
        <a:xfrm>
          <a:off x="2626360" y="6351905"/>
          <a:ext cx="80518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8" name="楕円 77">
          <a:extLst>
            <a:ext uri="{FF2B5EF4-FFF2-40B4-BE49-F238E27FC236}">
              <a16:creationId xmlns:a16="http://schemas.microsoft.com/office/drawing/2014/main" id="{3A577D8A-754B-46B3-8E94-00CC5DB9682F}"/>
            </a:ext>
          </a:extLst>
        </xdr:cNvPr>
        <xdr:cNvSpPr/>
      </xdr:nvSpPr>
      <xdr:spPr>
        <a:xfrm>
          <a:off x="1774190" y="62699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152400</xdr:rowOff>
    </xdr:from>
    <xdr:to>
      <xdr:col>15</xdr:col>
      <xdr:colOff>50800</xdr:colOff>
      <xdr:row>37</xdr:row>
      <xdr:rowOff>6350</xdr:rowOff>
    </xdr:to>
    <xdr:cxnSp macro="">
      <xdr:nvCxnSpPr>
        <xdr:cNvPr id="79" name="直線コネクタ 78">
          <a:extLst>
            <a:ext uri="{FF2B5EF4-FFF2-40B4-BE49-F238E27FC236}">
              <a16:creationId xmlns:a16="http://schemas.microsoft.com/office/drawing/2014/main" id="{F9E2B028-0026-41D1-A4F8-4D0948B78993}"/>
            </a:ext>
          </a:extLst>
        </xdr:cNvPr>
        <xdr:cNvCxnSpPr/>
      </xdr:nvCxnSpPr>
      <xdr:spPr>
        <a:xfrm>
          <a:off x="1828800" y="6324600"/>
          <a:ext cx="79756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0" name="n_1aveValue【図書館】&#10;有形固定資産減価償却率">
          <a:extLst>
            <a:ext uri="{FF2B5EF4-FFF2-40B4-BE49-F238E27FC236}">
              <a16:creationId xmlns:a16="http://schemas.microsoft.com/office/drawing/2014/main" id="{010AB8B6-A22B-45C1-867E-E2C3B914F02B}"/>
            </a:ext>
          </a:extLst>
        </xdr:cNvPr>
        <xdr:cNvSpPr txBox="1"/>
      </xdr:nvSpPr>
      <xdr:spPr>
        <a:xfrm>
          <a:off x="3239144" y="597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1" name="n_2aveValue【図書館】&#10;有形固定資産減価償却率">
          <a:extLst>
            <a:ext uri="{FF2B5EF4-FFF2-40B4-BE49-F238E27FC236}">
              <a16:creationId xmlns:a16="http://schemas.microsoft.com/office/drawing/2014/main" id="{FAB5A2AA-0CE0-42F8-A4B4-BE98A7D9C6A8}"/>
            </a:ext>
          </a:extLst>
        </xdr:cNvPr>
        <xdr:cNvSpPr txBox="1"/>
      </xdr:nvSpPr>
      <xdr:spPr>
        <a:xfrm>
          <a:off x="2439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2" name="n_3aveValue【図書館】&#10;有形固定資産減価償却率">
          <a:extLst>
            <a:ext uri="{FF2B5EF4-FFF2-40B4-BE49-F238E27FC236}">
              <a16:creationId xmlns:a16="http://schemas.microsoft.com/office/drawing/2014/main" id="{A4AB2072-C082-4FAE-949A-A5CC2DA5825C}"/>
            </a:ext>
          </a:extLst>
        </xdr:cNvPr>
        <xdr:cNvSpPr txBox="1"/>
      </xdr:nvSpPr>
      <xdr:spPr>
        <a:xfrm>
          <a:off x="164148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a:extLst>
            <a:ext uri="{FF2B5EF4-FFF2-40B4-BE49-F238E27FC236}">
              <a16:creationId xmlns:a16="http://schemas.microsoft.com/office/drawing/2014/main" id="{77B10855-A55B-405E-A522-BCC37F970E8E}"/>
            </a:ext>
          </a:extLst>
        </xdr:cNvPr>
        <xdr:cNvSpPr txBox="1"/>
      </xdr:nvSpPr>
      <xdr:spPr>
        <a:xfrm>
          <a:off x="855354" y="600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73677</xdr:rowOff>
    </xdr:from>
    <xdr:ext cx="405111" cy="259045"/>
    <xdr:sp macro="" textlink="">
      <xdr:nvSpPr>
        <xdr:cNvPr id="84" name="n_1mainValue【図書館】&#10;有形固定資産減価償却率">
          <a:extLst>
            <a:ext uri="{FF2B5EF4-FFF2-40B4-BE49-F238E27FC236}">
              <a16:creationId xmlns:a16="http://schemas.microsoft.com/office/drawing/2014/main" id="{3E9A7F2A-2C53-40DD-B1C7-0AB780F481BA}"/>
            </a:ext>
          </a:extLst>
        </xdr:cNvPr>
        <xdr:cNvSpPr txBox="1"/>
      </xdr:nvSpPr>
      <xdr:spPr>
        <a:xfrm>
          <a:off x="3239144"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48277</xdr:rowOff>
    </xdr:from>
    <xdr:ext cx="405111" cy="259045"/>
    <xdr:sp macro="" textlink="">
      <xdr:nvSpPr>
        <xdr:cNvPr id="85" name="n_2mainValue【図書館】&#10;有形固定資産減価償却率">
          <a:extLst>
            <a:ext uri="{FF2B5EF4-FFF2-40B4-BE49-F238E27FC236}">
              <a16:creationId xmlns:a16="http://schemas.microsoft.com/office/drawing/2014/main" id="{68B25E00-4180-42A6-A622-AC0F8440B98F}"/>
            </a:ext>
          </a:extLst>
        </xdr:cNvPr>
        <xdr:cNvSpPr txBox="1"/>
      </xdr:nvSpPr>
      <xdr:spPr>
        <a:xfrm>
          <a:off x="2439044" y="639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22877</xdr:rowOff>
    </xdr:from>
    <xdr:ext cx="405111" cy="259045"/>
    <xdr:sp macro="" textlink="">
      <xdr:nvSpPr>
        <xdr:cNvPr id="86" name="n_3mainValue【図書館】&#10;有形固定資産減価償却率">
          <a:extLst>
            <a:ext uri="{FF2B5EF4-FFF2-40B4-BE49-F238E27FC236}">
              <a16:creationId xmlns:a16="http://schemas.microsoft.com/office/drawing/2014/main" id="{D2BB0CF3-9F75-42FB-A2A2-49BAADDDC85D}"/>
            </a:ext>
          </a:extLst>
        </xdr:cNvPr>
        <xdr:cNvSpPr txBox="1"/>
      </xdr:nvSpPr>
      <xdr:spPr>
        <a:xfrm>
          <a:off x="164148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8957B7F2-78CC-4605-B648-7694695D73BB}"/>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56DC9B8B-648E-4DEF-991C-0C2AA6537740}"/>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B38FA73-BB9A-49B2-AE01-928EADDBD842}"/>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3F7FEA50-5B3D-4BE3-B4EA-F42453C009A8}"/>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3B73FDE2-6E6F-4FE9-AD34-618187CB2E9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C3E947D-0BB7-4D3B-A956-0B204C22B97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814AFA3B-D884-4CC2-B00B-E3284C501DF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789133DC-0876-4401-80AB-7DE782A6FDFD}"/>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282DF51A-740A-4D15-9931-0F0B98D91807}"/>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2DCF3C84-FEA6-4F8D-9074-3D5753852CD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C88E2AF2-5FE1-4FAF-9E2C-1D919D93D45C}"/>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FFC3AD9C-5C1C-4D25-A268-22D33FCF5A5B}"/>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F91A7977-FA30-4392-870C-38622539D536}"/>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C700DED2-D749-4C9C-B536-3BD7C3F76216}"/>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6F22437B-A476-43EE-8125-C73C8E36A4A5}"/>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FF7E9868-43DF-4E60-B102-0F4F3B8FAE7E}"/>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B25871B5-6F1F-4A1E-9196-5E7206D19844}"/>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9FE4F922-D4FA-4B88-90E3-7428420CFAC9}"/>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DEE21F52-1BCB-475F-9438-1BAFBD06D418}"/>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4722CC11-6C7D-4252-9561-271F9B03EE0C}"/>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C6FDD19F-90B4-464B-81ED-D191DD28F3CD}"/>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B8142BC5-05E8-4A20-B6B8-747AA7F221E0}"/>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55528672-714F-4F5A-81F3-D32EFA5EFA49}"/>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0" name="直線コネクタ 109">
          <a:extLst>
            <a:ext uri="{FF2B5EF4-FFF2-40B4-BE49-F238E27FC236}">
              <a16:creationId xmlns:a16="http://schemas.microsoft.com/office/drawing/2014/main" id="{A27BF84C-D34F-4F6D-8674-BA72BBDB7675}"/>
            </a:ext>
          </a:extLst>
        </xdr:cNvPr>
        <xdr:cNvCxnSpPr/>
      </xdr:nvCxnSpPr>
      <xdr:spPr>
        <a:xfrm flipV="1">
          <a:off x="9429115" y="590550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1" name="【図書館】&#10;一人当たり面積最小値テキスト">
          <a:extLst>
            <a:ext uri="{FF2B5EF4-FFF2-40B4-BE49-F238E27FC236}">
              <a16:creationId xmlns:a16="http://schemas.microsoft.com/office/drawing/2014/main" id="{C91A6BA2-F7FB-4A62-B894-19C547BCE286}"/>
            </a:ext>
          </a:extLst>
        </xdr:cNvPr>
        <xdr:cNvSpPr txBox="1"/>
      </xdr:nvSpPr>
      <xdr:spPr>
        <a:xfrm>
          <a:off x="946785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2" name="直線コネクタ 111">
          <a:extLst>
            <a:ext uri="{FF2B5EF4-FFF2-40B4-BE49-F238E27FC236}">
              <a16:creationId xmlns:a16="http://schemas.microsoft.com/office/drawing/2014/main" id="{9251005A-35FA-41BE-A998-B5ECB1E8A995}"/>
            </a:ext>
          </a:extLst>
        </xdr:cNvPr>
        <xdr:cNvCxnSpPr/>
      </xdr:nvCxnSpPr>
      <xdr:spPr>
        <a:xfrm>
          <a:off x="9356090" y="72028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189BDE39-D9DB-44D6-A383-BA4E691E7ABE}"/>
            </a:ext>
          </a:extLst>
        </xdr:cNvPr>
        <xdr:cNvSpPr txBox="1"/>
      </xdr:nvSpPr>
      <xdr:spPr>
        <a:xfrm>
          <a:off x="946785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D7209989-96C6-4FE1-90A8-5F254E1B7347}"/>
            </a:ext>
          </a:extLst>
        </xdr:cNvPr>
        <xdr:cNvCxnSpPr/>
      </xdr:nvCxnSpPr>
      <xdr:spPr>
        <a:xfrm>
          <a:off x="9356090" y="59055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28592</xdr:rowOff>
    </xdr:from>
    <xdr:ext cx="469744" cy="259045"/>
    <xdr:sp macro="" textlink="">
      <xdr:nvSpPr>
        <xdr:cNvPr id="115" name="【図書館】&#10;一人当たり面積平均値テキスト">
          <a:extLst>
            <a:ext uri="{FF2B5EF4-FFF2-40B4-BE49-F238E27FC236}">
              <a16:creationId xmlns:a16="http://schemas.microsoft.com/office/drawing/2014/main" id="{62744BFD-6850-488D-B092-E616BF923163}"/>
            </a:ext>
          </a:extLst>
        </xdr:cNvPr>
        <xdr:cNvSpPr txBox="1"/>
      </xdr:nvSpPr>
      <xdr:spPr>
        <a:xfrm>
          <a:off x="9467850" y="671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6" name="フローチャート: 判断 115">
          <a:extLst>
            <a:ext uri="{FF2B5EF4-FFF2-40B4-BE49-F238E27FC236}">
              <a16:creationId xmlns:a16="http://schemas.microsoft.com/office/drawing/2014/main" id="{D864C2F4-40D9-4D09-AA14-DFC24939FCAC}"/>
            </a:ext>
          </a:extLst>
        </xdr:cNvPr>
        <xdr:cNvSpPr/>
      </xdr:nvSpPr>
      <xdr:spPr>
        <a:xfrm>
          <a:off x="9394190" y="674052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a:extLst>
            <a:ext uri="{FF2B5EF4-FFF2-40B4-BE49-F238E27FC236}">
              <a16:creationId xmlns:a16="http://schemas.microsoft.com/office/drawing/2014/main" id="{EBC4FA3C-A1F6-4131-84DA-5161F0D4F010}"/>
            </a:ext>
          </a:extLst>
        </xdr:cNvPr>
        <xdr:cNvSpPr/>
      </xdr:nvSpPr>
      <xdr:spPr>
        <a:xfrm>
          <a:off x="8632190" y="674243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8" name="フローチャート: 判断 117">
          <a:extLst>
            <a:ext uri="{FF2B5EF4-FFF2-40B4-BE49-F238E27FC236}">
              <a16:creationId xmlns:a16="http://schemas.microsoft.com/office/drawing/2014/main" id="{FA68318D-5278-42EE-9963-936A7B53341D}"/>
            </a:ext>
          </a:extLst>
        </xdr:cNvPr>
        <xdr:cNvSpPr/>
      </xdr:nvSpPr>
      <xdr:spPr>
        <a:xfrm>
          <a:off x="7846060" y="6769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9" name="フローチャート: 判断 118">
          <a:extLst>
            <a:ext uri="{FF2B5EF4-FFF2-40B4-BE49-F238E27FC236}">
              <a16:creationId xmlns:a16="http://schemas.microsoft.com/office/drawing/2014/main" id="{E3A58F8F-CAE6-479C-9710-CCAA566100A1}"/>
            </a:ext>
          </a:extLst>
        </xdr:cNvPr>
        <xdr:cNvSpPr/>
      </xdr:nvSpPr>
      <xdr:spPr>
        <a:xfrm>
          <a:off x="7029450" y="67995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0" name="フローチャート: 判断 119">
          <a:extLst>
            <a:ext uri="{FF2B5EF4-FFF2-40B4-BE49-F238E27FC236}">
              <a16:creationId xmlns:a16="http://schemas.microsoft.com/office/drawing/2014/main" id="{840CC3F3-43D8-49CB-AA50-CF3D83B76514}"/>
            </a:ext>
          </a:extLst>
        </xdr:cNvPr>
        <xdr:cNvSpPr/>
      </xdr:nvSpPr>
      <xdr:spPr>
        <a:xfrm>
          <a:off x="6231890" y="67633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773233A-C198-41D7-8CC1-D6F6DD75E87C}"/>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6B34871-FB64-4310-AAC5-847EDDC7EC55}"/>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4C700C3-76A9-462B-9128-17E97A74FB6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6419BAE-042B-4661-A0B4-88E5F7413515}"/>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74C2D7A-E712-496E-BD90-83190878471C}"/>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132080</xdr:rowOff>
    </xdr:from>
    <xdr:to>
      <xdr:col>55</xdr:col>
      <xdr:colOff>50800</xdr:colOff>
      <xdr:row>38</xdr:row>
      <xdr:rowOff>62230</xdr:rowOff>
    </xdr:to>
    <xdr:sp macro="" textlink="">
      <xdr:nvSpPr>
        <xdr:cNvPr id="126" name="楕円 125">
          <a:extLst>
            <a:ext uri="{FF2B5EF4-FFF2-40B4-BE49-F238E27FC236}">
              <a16:creationId xmlns:a16="http://schemas.microsoft.com/office/drawing/2014/main" id="{F9B8169F-B2DB-4736-9381-4E740856D39A}"/>
            </a:ext>
          </a:extLst>
        </xdr:cNvPr>
        <xdr:cNvSpPr/>
      </xdr:nvSpPr>
      <xdr:spPr>
        <a:xfrm>
          <a:off x="9394190" y="647954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154957</xdr:rowOff>
    </xdr:from>
    <xdr:ext cx="469744" cy="259045"/>
    <xdr:sp macro="" textlink="">
      <xdr:nvSpPr>
        <xdr:cNvPr id="127" name="【図書館】&#10;一人当たり面積該当値テキスト">
          <a:extLst>
            <a:ext uri="{FF2B5EF4-FFF2-40B4-BE49-F238E27FC236}">
              <a16:creationId xmlns:a16="http://schemas.microsoft.com/office/drawing/2014/main" id="{A25BFC67-1511-4679-A043-5678DAD7710A}"/>
            </a:ext>
          </a:extLst>
        </xdr:cNvPr>
        <xdr:cNvSpPr txBox="1"/>
      </xdr:nvSpPr>
      <xdr:spPr>
        <a:xfrm>
          <a:off x="9467850"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147320</xdr:rowOff>
    </xdr:from>
    <xdr:to>
      <xdr:col>50</xdr:col>
      <xdr:colOff>165100</xdr:colOff>
      <xdr:row>38</xdr:row>
      <xdr:rowOff>77470</xdr:rowOff>
    </xdr:to>
    <xdr:sp macro="" textlink="">
      <xdr:nvSpPr>
        <xdr:cNvPr id="128" name="楕円 127">
          <a:extLst>
            <a:ext uri="{FF2B5EF4-FFF2-40B4-BE49-F238E27FC236}">
              <a16:creationId xmlns:a16="http://schemas.microsoft.com/office/drawing/2014/main" id="{7CFC7376-0781-43EE-A321-921A71F155EE}"/>
            </a:ext>
          </a:extLst>
        </xdr:cNvPr>
        <xdr:cNvSpPr/>
      </xdr:nvSpPr>
      <xdr:spPr>
        <a:xfrm>
          <a:off x="8632190" y="64890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xdr:rowOff>
    </xdr:from>
    <xdr:to>
      <xdr:col>55</xdr:col>
      <xdr:colOff>0</xdr:colOff>
      <xdr:row>38</xdr:row>
      <xdr:rowOff>26670</xdr:rowOff>
    </xdr:to>
    <xdr:cxnSp macro="">
      <xdr:nvCxnSpPr>
        <xdr:cNvPr id="129" name="直線コネクタ 128">
          <a:extLst>
            <a:ext uri="{FF2B5EF4-FFF2-40B4-BE49-F238E27FC236}">
              <a16:creationId xmlns:a16="http://schemas.microsoft.com/office/drawing/2014/main" id="{631B307F-DFDB-4D4C-B683-B1B23D27E12A}"/>
            </a:ext>
          </a:extLst>
        </xdr:cNvPr>
        <xdr:cNvCxnSpPr/>
      </xdr:nvCxnSpPr>
      <xdr:spPr>
        <a:xfrm flipV="1">
          <a:off x="8686800" y="653034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162560</xdr:rowOff>
    </xdr:from>
    <xdr:to>
      <xdr:col>46</xdr:col>
      <xdr:colOff>38100</xdr:colOff>
      <xdr:row>38</xdr:row>
      <xdr:rowOff>92710</xdr:rowOff>
    </xdr:to>
    <xdr:sp macro="" textlink="">
      <xdr:nvSpPr>
        <xdr:cNvPr id="130" name="楕円 129">
          <a:extLst>
            <a:ext uri="{FF2B5EF4-FFF2-40B4-BE49-F238E27FC236}">
              <a16:creationId xmlns:a16="http://schemas.microsoft.com/office/drawing/2014/main" id="{534121AA-AF4B-4F02-A5C4-B3F60DAB0B55}"/>
            </a:ext>
          </a:extLst>
        </xdr:cNvPr>
        <xdr:cNvSpPr/>
      </xdr:nvSpPr>
      <xdr:spPr>
        <a:xfrm>
          <a:off x="7846060" y="65081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26670</xdr:rowOff>
    </xdr:from>
    <xdr:to>
      <xdr:col>50</xdr:col>
      <xdr:colOff>114300</xdr:colOff>
      <xdr:row>38</xdr:row>
      <xdr:rowOff>41910</xdr:rowOff>
    </xdr:to>
    <xdr:cxnSp macro="">
      <xdr:nvCxnSpPr>
        <xdr:cNvPr id="131" name="直線コネクタ 130">
          <a:extLst>
            <a:ext uri="{FF2B5EF4-FFF2-40B4-BE49-F238E27FC236}">
              <a16:creationId xmlns:a16="http://schemas.microsoft.com/office/drawing/2014/main" id="{A01207F8-E5FB-4CFF-BFDD-7C4D070EDDA5}"/>
            </a:ext>
          </a:extLst>
        </xdr:cNvPr>
        <xdr:cNvCxnSpPr/>
      </xdr:nvCxnSpPr>
      <xdr:spPr>
        <a:xfrm flipV="1">
          <a:off x="7889240" y="653986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xdr:rowOff>
    </xdr:from>
    <xdr:to>
      <xdr:col>41</xdr:col>
      <xdr:colOff>101600</xdr:colOff>
      <xdr:row>38</xdr:row>
      <xdr:rowOff>109855</xdr:rowOff>
    </xdr:to>
    <xdr:sp macro="" textlink="">
      <xdr:nvSpPr>
        <xdr:cNvPr id="132" name="楕円 131">
          <a:extLst>
            <a:ext uri="{FF2B5EF4-FFF2-40B4-BE49-F238E27FC236}">
              <a16:creationId xmlns:a16="http://schemas.microsoft.com/office/drawing/2014/main" id="{BAA76FDD-3FFC-40CA-B3E1-DD7EB2888A01}"/>
            </a:ext>
          </a:extLst>
        </xdr:cNvPr>
        <xdr:cNvSpPr/>
      </xdr:nvSpPr>
      <xdr:spPr>
        <a:xfrm>
          <a:off x="7029450" y="65252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41910</xdr:rowOff>
    </xdr:from>
    <xdr:to>
      <xdr:col>45</xdr:col>
      <xdr:colOff>177800</xdr:colOff>
      <xdr:row>38</xdr:row>
      <xdr:rowOff>59055</xdr:rowOff>
    </xdr:to>
    <xdr:cxnSp macro="">
      <xdr:nvCxnSpPr>
        <xdr:cNvPr id="133" name="直線コネクタ 132">
          <a:extLst>
            <a:ext uri="{FF2B5EF4-FFF2-40B4-BE49-F238E27FC236}">
              <a16:creationId xmlns:a16="http://schemas.microsoft.com/office/drawing/2014/main" id="{0BBA8477-5AD1-4E86-8144-834D307F936B}"/>
            </a:ext>
          </a:extLst>
        </xdr:cNvPr>
        <xdr:cNvCxnSpPr/>
      </xdr:nvCxnSpPr>
      <xdr:spPr>
        <a:xfrm flipV="1">
          <a:off x="7084060" y="6558915"/>
          <a:ext cx="80518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4" name="n_1aveValue【図書館】&#10;一人当たり面積">
          <a:extLst>
            <a:ext uri="{FF2B5EF4-FFF2-40B4-BE49-F238E27FC236}">
              <a16:creationId xmlns:a16="http://schemas.microsoft.com/office/drawing/2014/main" id="{511755FD-E17E-4138-8F4A-11A17851C561}"/>
            </a:ext>
          </a:extLst>
        </xdr:cNvPr>
        <xdr:cNvSpPr txBox="1"/>
      </xdr:nvSpPr>
      <xdr:spPr>
        <a:xfrm>
          <a:off x="845446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1922</xdr:rowOff>
    </xdr:from>
    <xdr:ext cx="469744" cy="259045"/>
    <xdr:sp macro="" textlink="">
      <xdr:nvSpPr>
        <xdr:cNvPr id="135" name="n_2aveValue【図書館】&#10;一人当たり面積">
          <a:extLst>
            <a:ext uri="{FF2B5EF4-FFF2-40B4-BE49-F238E27FC236}">
              <a16:creationId xmlns:a16="http://schemas.microsoft.com/office/drawing/2014/main" id="{1CC12196-4B44-499E-BF0A-6287B6F94C35}"/>
            </a:ext>
          </a:extLst>
        </xdr:cNvPr>
        <xdr:cNvSpPr txBox="1"/>
      </xdr:nvSpPr>
      <xdr:spPr>
        <a:xfrm>
          <a:off x="767341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34307</xdr:rowOff>
    </xdr:from>
    <xdr:ext cx="469744" cy="259045"/>
    <xdr:sp macro="" textlink="">
      <xdr:nvSpPr>
        <xdr:cNvPr id="136" name="n_3aveValue【図書館】&#10;一人当たり面積">
          <a:extLst>
            <a:ext uri="{FF2B5EF4-FFF2-40B4-BE49-F238E27FC236}">
              <a16:creationId xmlns:a16="http://schemas.microsoft.com/office/drawing/2014/main" id="{A1A893A5-D637-492B-BAD4-588238D48D79}"/>
            </a:ext>
          </a:extLst>
        </xdr:cNvPr>
        <xdr:cNvSpPr txBox="1"/>
      </xdr:nvSpPr>
      <xdr:spPr>
        <a:xfrm>
          <a:off x="6866332"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37" name="n_4aveValue【図書館】&#10;一人当たり面積">
          <a:extLst>
            <a:ext uri="{FF2B5EF4-FFF2-40B4-BE49-F238E27FC236}">
              <a16:creationId xmlns:a16="http://schemas.microsoft.com/office/drawing/2014/main" id="{2BE00B4A-1F62-4471-B382-A24C2FDCFF81}"/>
            </a:ext>
          </a:extLst>
        </xdr:cNvPr>
        <xdr:cNvSpPr txBox="1"/>
      </xdr:nvSpPr>
      <xdr:spPr>
        <a:xfrm>
          <a:off x="6068772"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93997</xdr:rowOff>
    </xdr:from>
    <xdr:ext cx="469744" cy="259045"/>
    <xdr:sp macro="" textlink="">
      <xdr:nvSpPr>
        <xdr:cNvPr id="138" name="n_1mainValue【図書館】&#10;一人当たり面積">
          <a:extLst>
            <a:ext uri="{FF2B5EF4-FFF2-40B4-BE49-F238E27FC236}">
              <a16:creationId xmlns:a16="http://schemas.microsoft.com/office/drawing/2014/main" id="{B6FDA71E-AEB0-4EC0-B61C-760EA93BCDD1}"/>
            </a:ext>
          </a:extLst>
        </xdr:cNvPr>
        <xdr:cNvSpPr txBox="1"/>
      </xdr:nvSpPr>
      <xdr:spPr>
        <a:xfrm>
          <a:off x="845446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109237</xdr:rowOff>
    </xdr:from>
    <xdr:ext cx="469744" cy="259045"/>
    <xdr:sp macro="" textlink="">
      <xdr:nvSpPr>
        <xdr:cNvPr id="139" name="n_2mainValue【図書館】&#10;一人当たり面積">
          <a:extLst>
            <a:ext uri="{FF2B5EF4-FFF2-40B4-BE49-F238E27FC236}">
              <a16:creationId xmlns:a16="http://schemas.microsoft.com/office/drawing/2014/main" id="{EE3A16FD-84E6-450B-8F27-A1D9BAC8ED3A}"/>
            </a:ext>
          </a:extLst>
        </xdr:cNvPr>
        <xdr:cNvSpPr txBox="1"/>
      </xdr:nvSpPr>
      <xdr:spPr>
        <a:xfrm>
          <a:off x="767341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126382</xdr:rowOff>
    </xdr:from>
    <xdr:ext cx="469744" cy="259045"/>
    <xdr:sp macro="" textlink="">
      <xdr:nvSpPr>
        <xdr:cNvPr id="140" name="n_3mainValue【図書館】&#10;一人当たり面積">
          <a:extLst>
            <a:ext uri="{FF2B5EF4-FFF2-40B4-BE49-F238E27FC236}">
              <a16:creationId xmlns:a16="http://schemas.microsoft.com/office/drawing/2014/main" id="{01ABFE59-3529-4472-AE95-1F5B2A8026D1}"/>
            </a:ext>
          </a:extLst>
        </xdr:cNvPr>
        <xdr:cNvSpPr txBox="1"/>
      </xdr:nvSpPr>
      <xdr:spPr>
        <a:xfrm>
          <a:off x="6866332" y="630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2C5343E9-653D-4F54-BCFC-B039B093FEB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C5620137-DE6D-4DF3-9472-7F1FFD2AB83E}"/>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3D34343B-EAA0-4F12-BF1C-862B5CB614DD}"/>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D05CEB7A-CB6C-4505-9800-4CA48FB2B002}"/>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7DB38F06-1363-4E11-8C2E-B151F9E6CA2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BC00FB1D-7410-44D3-B6E3-68B44B53E318}"/>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531EBCB1-0B02-4429-8123-359B49386351}"/>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B713E27B-044A-4905-89BA-46CEE82D8806}"/>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9EBEE03C-06EE-406B-8674-6DB6FFF79172}"/>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3AAF996F-01C3-4EC8-8A5B-AC1C66566615}"/>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8CB88B0D-5535-4D52-82DF-6FC6D6F74539}"/>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DE7568E2-A886-4017-BF09-AB1017D379B2}"/>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316AC0FE-30EB-499C-BA86-9C368AF80A5B}"/>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A66D2129-C1AB-4696-963B-F9DD98576C0B}"/>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61DCF2DF-A089-4D40-AFBE-F930889267FF}"/>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D183831F-5680-408A-A666-F12A488CF5B2}"/>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92AD55F7-B04A-42B8-8FCB-60F6DD1D8ED6}"/>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BDC6BA78-2228-4578-BC91-00E27ED21955}"/>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655F34BE-A74C-4A87-9CCC-584B23ADC13E}"/>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4CEEDA21-5D19-4D25-A7AC-B2EFD1A378C4}"/>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D225CEFC-12EA-43E1-9AC5-EAF4D3230EBA}"/>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C4E83FE5-D224-4833-9862-AF0C69146823}"/>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AB6FF35D-9DFB-48E6-9AC7-D48E4AC64A7D}"/>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5C57A166-EE20-4CCD-8D14-28C319E55E3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8693CBEF-58C9-467C-8EED-9CF268907ADB}"/>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87745947-EF3D-43F2-91EE-6A0465ABFD3E}"/>
            </a:ext>
          </a:extLst>
        </xdr:cNvPr>
        <xdr:cNvCxnSpPr/>
      </xdr:nvCxnSpPr>
      <xdr:spPr>
        <a:xfrm flipV="1">
          <a:off x="4173855" y="9647192"/>
          <a:ext cx="0" cy="146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E4470834-79D0-4A93-AF6C-F08CC00D3C27}"/>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30EC7152-1AD3-4490-8CAB-6D7C1ED57546}"/>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9" name="【体育館・プール】&#10;有形固定資産減価償却率最大値テキスト">
          <a:extLst>
            <a:ext uri="{FF2B5EF4-FFF2-40B4-BE49-F238E27FC236}">
              <a16:creationId xmlns:a16="http://schemas.microsoft.com/office/drawing/2014/main" id="{D25D955B-34D6-46E5-914C-F5383CC16600}"/>
            </a:ext>
          </a:extLst>
        </xdr:cNvPr>
        <xdr:cNvSpPr txBox="1"/>
      </xdr:nvSpPr>
      <xdr:spPr>
        <a:xfrm>
          <a:off x="4212590" y="942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0" name="直線コネクタ 169">
          <a:extLst>
            <a:ext uri="{FF2B5EF4-FFF2-40B4-BE49-F238E27FC236}">
              <a16:creationId xmlns:a16="http://schemas.microsoft.com/office/drawing/2014/main" id="{92392C4D-8EDB-42B4-882C-B886179200D7}"/>
            </a:ext>
          </a:extLst>
        </xdr:cNvPr>
        <xdr:cNvCxnSpPr/>
      </xdr:nvCxnSpPr>
      <xdr:spPr>
        <a:xfrm>
          <a:off x="4112260" y="96471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B1D3A0F5-98F5-472A-A046-88DD1E2DE423}"/>
            </a:ext>
          </a:extLst>
        </xdr:cNvPr>
        <xdr:cNvSpPr txBox="1"/>
      </xdr:nvSpPr>
      <xdr:spPr>
        <a:xfrm>
          <a:off x="4212590" y="10423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2" name="フローチャート: 判断 171">
          <a:extLst>
            <a:ext uri="{FF2B5EF4-FFF2-40B4-BE49-F238E27FC236}">
              <a16:creationId xmlns:a16="http://schemas.microsoft.com/office/drawing/2014/main" id="{75B1764D-B7E6-46EC-9D5E-871CF1579FFE}"/>
            </a:ext>
          </a:extLst>
        </xdr:cNvPr>
        <xdr:cNvSpPr/>
      </xdr:nvSpPr>
      <xdr:spPr>
        <a:xfrm>
          <a:off x="4131310" y="105758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3" name="フローチャート: 判断 172">
          <a:extLst>
            <a:ext uri="{FF2B5EF4-FFF2-40B4-BE49-F238E27FC236}">
              <a16:creationId xmlns:a16="http://schemas.microsoft.com/office/drawing/2014/main" id="{F0B5EA3A-F9A8-4251-BC46-5B049D1C8821}"/>
            </a:ext>
          </a:extLst>
        </xdr:cNvPr>
        <xdr:cNvSpPr/>
      </xdr:nvSpPr>
      <xdr:spPr>
        <a:xfrm>
          <a:off x="3388360" y="1055515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74" name="フローチャート: 判断 173">
          <a:extLst>
            <a:ext uri="{FF2B5EF4-FFF2-40B4-BE49-F238E27FC236}">
              <a16:creationId xmlns:a16="http://schemas.microsoft.com/office/drawing/2014/main" id="{5C937CF1-FB78-407D-803E-FCD369EBE2AA}"/>
            </a:ext>
          </a:extLst>
        </xdr:cNvPr>
        <xdr:cNvSpPr/>
      </xdr:nvSpPr>
      <xdr:spPr>
        <a:xfrm>
          <a:off x="2571750" y="104958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75" name="フローチャート: 判断 174">
          <a:extLst>
            <a:ext uri="{FF2B5EF4-FFF2-40B4-BE49-F238E27FC236}">
              <a16:creationId xmlns:a16="http://schemas.microsoft.com/office/drawing/2014/main" id="{B0336620-D8C6-4025-9186-F407788BAE58}"/>
            </a:ext>
          </a:extLst>
        </xdr:cNvPr>
        <xdr:cNvSpPr/>
      </xdr:nvSpPr>
      <xdr:spPr>
        <a:xfrm>
          <a:off x="1774190" y="1049065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76" name="フローチャート: 判断 175">
          <a:extLst>
            <a:ext uri="{FF2B5EF4-FFF2-40B4-BE49-F238E27FC236}">
              <a16:creationId xmlns:a16="http://schemas.microsoft.com/office/drawing/2014/main" id="{C7F4C7D8-ED9C-4884-A10A-4AEAB8894DC2}"/>
            </a:ext>
          </a:extLst>
        </xdr:cNvPr>
        <xdr:cNvSpPr/>
      </xdr:nvSpPr>
      <xdr:spPr>
        <a:xfrm>
          <a:off x="988060" y="1047405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A75B03D-39E4-46A8-8168-E463C7E9AB10}"/>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8174E1D-956B-4971-B64C-4EBC8446DF87}"/>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5117718-D768-484F-A25D-8C4E33346B02}"/>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D7D8BC7-7184-4DC2-8B3C-DF9659EE9E23}"/>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95B5BEA-9DF2-4322-A9C8-5561CE7B90FB}"/>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159838</xdr:rowOff>
    </xdr:from>
    <xdr:to>
      <xdr:col>24</xdr:col>
      <xdr:colOff>114300</xdr:colOff>
      <xdr:row>64</xdr:row>
      <xdr:rowOff>89988</xdr:rowOff>
    </xdr:to>
    <xdr:sp macro="" textlink="">
      <xdr:nvSpPr>
        <xdr:cNvPr id="182" name="楕円 181">
          <a:extLst>
            <a:ext uri="{FF2B5EF4-FFF2-40B4-BE49-F238E27FC236}">
              <a16:creationId xmlns:a16="http://schemas.microsoft.com/office/drawing/2014/main" id="{40E5035A-945A-4AA1-8658-9CEB05EF8DDA}"/>
            </a:ext>
          </a:extLst>
        </xdr:cNvPr>
        <xdr:cNvSpPr/>
      </xdr:nvSpPr>
      <xdr:spPr>
        <a:xfrm>
          <a:off x="4131310" y="109630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74765</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4C41249E-DE42-4A5C-934E-21C363EDB54A}"/>
            </a:ext>
          </a:extLst>
        </xdr:cNvPr>
        <xdr:cNvSpPr txBox="1"/>
      </xdr:nvSpPr>
      <xdr:spPr>
        <a:xfrm>
          <a:off x="4212590" y="1087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141877</xdr:rowOff>
    </xdr:from>
    <xdr:to>
      <xdr:col>20</xdr:col>
      <xdr:colOff>38100</xdr:colOff>
      <xdr:row>64</xdr:row>
      <xdr:rowOff>72027</xdr:rowOff>
    </xdr:to>
    <xdr:sp macro="" textlink="">
      <xdr:nvSpPr>
        <xdr:cNvPr id="184" name="楕円 183">
          <a:extLst>
            <a:ext uri="{FF2B5EF4-FFF2-40B4-BE49-F238E27FC236}">
              <a16:creationId xmlns:a16="http://schemas.microsoft.com/office/drawing/2014/main" id="{C7D7074A-2289-4A53-94AE-9276FB0C21C8}"/>
            </a:ext>
          </a:extLst>
        </xdr:cNvPr>
        <xdr:cNvSpPr/>
      </xdr:nvSpPr>
      <xdr:spPr>
        <a:xfrm>
          <a:off x="3388360" y="109413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21227</xdr:rowOff>
    </xdr:from>
    <xdr:to>
      <xdr:col>24</xdr:col>
      <xdr:colOff>63500</xdr:colOff>
      <xdr:row>64</xdr:row>
      <xdr:rowOff>39188</xdr:rowOff>
    </xdr:to>
    <xdr:cxnSp macro="">
      <xdr:nvCxnSpPr>
        <xdr:cNvPr id="185" name="直線コネクタ 184">
          <a:extLst>
            <a:ext uri="{FF2B5EF4-FFF2-40B4-BE49-F238E27FC236}">
              <a16:creationId xmlns:a16="http://schemas.microsoft.com/office/drawing/2014/main" id="{51973B40-36E3-4815-BF50-7EA6BCAA5318}"/>
            </a:ext>
          </a:extLst>
        </xdr:cNvPr>
        <xdr:cNvCxnSpPr/>
      </xdr:nvCxnSpPr>
      <xdr:spPr>
        <a:xfrm>
          <a:off x="3431540" y="10990217"/>
          <a:ext cx="74295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123916</xdr:rowOff>
    </xdr:from>
    <xdr:to>
      <xdr:col>15</xdr:col>
      <xdr:colOff>101600</xdr:colOff>
      <xdr:row>64</xdr:row>
      <xdr:rowOff>54066</xdr:rowOff>
    </xdr:to>
    <xdr:sp macro="" textlink="">
      <xdr:nvSpPr>
        <xdr:cNvPr id="186" name="楕円 185">
          <a:extLst>
            <a:ext uri="{FF2B5EF4-FFF2-40B4-BE49-F238E27FC236}">
              <a16:creationId xmlns:a16="http://schemas.microsoft.com/office/drawing/2014/main" id="{9B367FED-E305-46CA-A84F-8AFE65B72AD4}"/>
            </a:ext>
          </a:extLst>
        </xdr:cNvPr>
        <xdr:cNvSpPr/>
      </xdr:nvSpPr>
      <xdr:spPr>
        <a:xfrm>
          <a:off x="2571750" y="109271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3266</xdr:rowOff>
    </xdr:from>
    <xdr:to>
      <xdr:col>19</xdr:col>
      <xdr:colOff>177800</xdr:colOff>
      <xdr:row>64</xdr:row>
      <xdr:rowOff>21227</xdr:rowOff>
    </xdr:to>
    <xdr:cxnSp macro="">
      <xdr:nvCxnSpPr>
        <xdr:cNvPr id="187" name="直線コネクタ 186">
          <a:extLst>
            <a:ext uri="{FF2B5EF4-FFF2-40B4-BE49-F238E27FC236}">
              <a16:creationId xmlns:a16="http://schemas.microsoft.com/office/drawing/2014/main" id="{49397993-29DC-4208-83BE-3910A901BDD4}"/>
            </a:ext>
          </a:extLst>
        </xdr:cNvPr>
        <xdr:cNvCxnSpPr/>
      </xdr:nvCxnSpPr>
      <xdr:spPr>
        <a:xfrm>
          <a:off x="2626360" y="10976066"/>
          <a:ext cx="80518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158206</xdr:rowOff>
    </xdr:from>
    <xdr:to>
      <xdr:col>10</xdr:col>
      <xdr:colOff>165100</xdr:colOff>
      <xdr:row>64</xdr:row>
      <xdr:rowOff>88356</xdr:rowOff>
    </xdr:to>
    <xdr:sp macro="" textlink="">
      <xdr:nvSpPr>
        <xdr:cNvPr id="188" name="楕円 187">
          <a:extLst>
            <a:ext uri="{FF2B5EF4-FFF2-40B4-BE49-F238E27FC236}">
              <a16:creationId xmlns:a16="http://schemas.microsoft.com/office/drawing/2014/main" id="{7D664027-B714-4D22-8B26-78D4E8613160}"/>
            </a:ext>
          </a:extLst>
        </xdr:cNvPr>
        <xdr:cNvSpPr/>
      </xdr:nvSpPr>
      <xdr:spPr>
        <a:xfrm>
          <a:off x="1774190" y="109614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3266</xdr:rowOff>
    </xdr:from>
    <xdr:to>
      <xdr:col>15</xdr:col>
      <xdr:colOff>50800</xdr:colOff>
      <xdr:row>64</xdr:row>
      <xdr:rowOff>37556</xdr:rowOff>
    </xdr:to>
    <xdr:cxnSp macro="">
      <xdr:nvCxnSpPr>
        <xdr:cNvPr id="189" name="直線コネクタ 188">
          <a:extLst>
            <a:ext uri="{FF2B5EF4-FFF2-40B4-BE49-F238E27FC236}">
              <a16:creationId xmlns:a16="http://schemas.microsoft.com/office/drawing/2014/main" id="{D4B46866-77EF-41F0-9812-1FD5CF47604C}"/>
            </a:ext>
          </a:extLst>
        </xdr:cNvPr>
        <xdr:cNvCxnSpPr/>
      </xdr:nvCxnSpPr>
      <xdr:spPr>
        <a:xfrm flipV="1">
          <a:off x="1828800" y="10976066"/>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90" name="n_1aveValue【体育館・プール】&#10;有形固定資産減価償却率">
          <a:extLst>
            <a:ext uri="{FF2B5EF4-FFF2-40B4-BE49-F238E27FC236}">
              <a16:creationId xmlns:a16="http://schemas.microsoft.com/office/drawing/2014/main" id="{316BC010-000B-40A6-9C06-49570C02FD66}"/>
            </a:ext>
          </a:extLst>
        </xdr:cNvPr>
        <xdr:cNvSpPr txBox="1"/>
      </xdr:nvSpPr>
      <xdr:spPr>
        <a:xfrm>
          <a:off x="32391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91" name="n_2aveValue【体育館・プール】&#10;有形固定資産減価償却率">
          <a:extLst>
            <a:ext uri="{FF2B5EF4-FFF2-40B4-BE49-F238E27FC236}">
              <a16:creationId xmlns:a16="http://schemas.microsoft.com/office/drawing/2014/main" id="{85A7061A-775F-4B6E-BDBC-3B7842A5AB02}"/>
            </a:ext>
          </a:extLst>
        </xdr:cNvPr>
        <xdr:cNvSpPr txBox="1"/>
      </xdr:nvSpPr>
      <xdr:spPr>
        <a:xfrm>
          <a:off x="24390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92" name="n_3aveValue【体育館・プール】&#10;有形固定資産減価償却率">
          <a:extLst>
            <a:ext uri="{FF2B5EF4-FFF2-40B4-BE49-F238E27FC236}">
              <a16:creationId xmlns:a16="http://schemas.microsoft.com/office/drawing/2014/main" id="{5A9AC7FE-0DB7-4745-85E0-E9642696A878}"/>
            </a:ext>
          </a:extLst>
        </xdr:cNvPr>
        <xdr:cNvSpPr txBox="1"/>
      </xdr:nvSpPr>
      <xdr:spPr>
        <a:xfrm>
          <a:off x="164148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93" name="n_4aveValue【体育館・プール】&#10;有形固定資産減価償却率">
          <a:extLst>
            <a:ext uri="{FF2B5EF4-FFF2-40B4-BE49-F238E27FC236}">
              <a16:creationId xmlns:a16="http://schemas.microsoft.com/office/drawing/2014/main" id="{8ED5A4F3-1A9E-4B6E-9379-638EAC675411}"/>
            </a:ext>
          </a:extLst>
        </xdr:cNvPr>
        <xdr:cNvSpPr txBox="1"/>
      </xdr:nvSpPr>
      <xdr:spPr>
        <a:xfrm>
          <a:off x="855354"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63154</xdr:rowOff>
    </xdr:from>
    <xdr:ext cx="405111" cy="259045"/>
    <xdr:sp macro="" textlink="">
      <xdr:nvSpPr>
        <xdr:cNvPr id="194" name="n_1mainValue【体育館・プール】&#10;有形固定資産減価償却率">
          <a:extLst>
            <a:ext uri="{FF2B5EF4-FFF2-40B4-BE49-F238E27FC236}">
              <a16:creationId xmlns:a16="http://schemas.microsoft.com/office/drawing/2014/main" id="{ADCDD1A1-FB99-419B-AAA3-3E860FCE8688}"/>
            </a:ext>
          </a:extLst>
        </xdr:cNvPr>
        <xdr:cNvSpPr txBox="1"/>
      </xdr:nvSpPr>
      <xdr:spPr>
        <a:xfrm>
          <a:off x="3239144"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45193</xdr:rowOff>
    </xdr:from>
    <xdr:ext cx="405111" cy="259045"/>
    <xdr:sp macro="" textlink="">
      <xdr:nvSpPr>
        <xdr:cNvPr id="195" name="n_2mainValue【体育館・プール】&#10;有形固定資産減価償却率">
          <a:extLst>
            <a:ext uri="{FF2B5EF4-FFF2-40B4-BE49-F238E27FC236}">
              <a16:creationId xmlns:a16="http://schemas.microsoft.com/office/drawing/2014/main" id="{2C8BDCB9-23B9-44AD-8299-312F7DCA2391}"/>
            </a:ext>
          </a:extLst>
        </xdr:cNvPr>
        <xdr:cNvSpPr txBox="1"/>
      </xdr:nvSpPr>
      <xdr:spPr>
        <a:xfrm>
          <a:off x="2439044" y="1101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79483</xdr:rowOff>
    </xdr:from>
    <xdr:ext cx="405111" cy="259045"/>
    <xdr:sp macro="" textlink="">
      <xdr:nvSpPr>
        <xdr:cNvPr id="196" name="n_3mainValue【体育館・プール】&#10;有形固定資産減価償却率">
          <a:extLst>
            <a:ext uri="{FF2B5EF4-FFF2-40B4-BE49-F238E27FC236}">
              <a16:creationId xmlns:a16="http://schemas.microsoft.com/office/drawing/2014/main" id="{9265CD1C-8C01-4D37-95D6-79E636508AF4}"/>
            </a:ext>
          </a:extLst>
        </xdr:cNvPr>
        <xdr:cNvSpPr txBox="1"/>
      </xdr:nvSpPr>
      <xdr:spPr>
        <a:xfrm>
          <a:off x="164148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796FD21F-29EB-43D0-9D81-40C99C5CA88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778572B4-7B8B-4A17-A45B-034BD92C009E}"/>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332974FA-7716-4818-9CB8-10BEABF7051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386B8434-65ED-4F2E-A6B8-DD1EB913A429}"/>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EE0D0069-8379-458E-B6FD-91C2B641FC29}"/>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DA2F3281-2730-4666-AB4F-8188F29455DF}"/>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730EC83F-A768-4E8D-B95D-47BCA9C197E1}"/>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7AE09105-233A-4DDD-A0A9-BC349CD6A558}"/>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ADE78235-999E-4DDB-9DDE-3547C09C5AA0}"/>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208B8552-02DD-4AEF-8561-FF5934F552EE}"/>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7987E54A-F4FB-48C6-8B21-5ACA60A1C504}"/>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a:extLst>
            <a:ext uri="{FF2B5EF4-FFF2-40B4-BE49-F238E27FC236}">
              <a16:creationId xmlns:a16="http://schemas.microsoft.com/office/drawing/2014/main" id="{47B10F03-DD69-4B63-8745-54438D1DCD04}"/>
            </a:ext>
          </a:extLst>
        </xdr:cNvPr>
        <xdr:cNvSpPr txBox="1"/>
      </xdr:nvSpPr>
      <xdr:spPr>
        <a:xfrm>
          <a:off x="552722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31C66F65-792A-44E6-BE54-E882AC6C653C}"/>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a:extLst>
            <a:ext uri="{FF2B5EF4-FFF2-40B4-BE49-F238E27FC236}">
              <a16:creationId xmlns:a16="http://schemas.microsoft.com/office/drawing/2014/main" id="{4F3BB267-5214-417D-A231-20946399F338}"/>
            </a:ext>
          </a:extLst>
        </xdr:cNvPr>
        <xdr:cNvSpPr txBox="1"/>
      </xdr:nvSpPr>
      <xdr:spPr>
        <a:xfrm>
          <a:off x="5527221"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444E15F6-5A61-4809-88EA-DC56B7BFE846}"/>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a:extLst>
            <a:ext uri="{FF2B5EF4-FFF2-40B4-BE49-F238E27FC236}">
              <a16:creationId xmlns:a16="http://schemas.microsoft.com/office/drawing/2014/main" id="{59E38B9E-A56D-4308-9683-25A134472477}"/>
            </a:ext>
          </a:extLst>
        </xdr:cNvPr>
        <xdr:cNvSpPr txBox="1"/>
      </xdr:nvSpPr>
      <xdr:spPr>
        <a:xfrm>
          <a:off x="5527221"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446ABCD7-F1BC-4108-BC07-29347F7E179B}"/>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a:extLst>
            <a:ext uri="{FF2B5EF4-FFF2-40B4-BE49-F238E27FC236}">
              <a16:creationId xmlns:a16="http://schemas.microsoft.com/office/drawing/2014/main" id="{A28B7929-3E7E-467B-8923-614B7BDCCB49}"/>
            </a:ext>
          </a:extLst>
        </xdr:cNvPr>
        <xdr:cNvSpPr txBox="1"/>
      </xdr:nvSpPr>
      <xdr:spPr>
        <a:xfrm>
          <a:off x="55272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4C2A543E-DC2B-4172-83BF-87B2DC8BDAA2}"/>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a:extLst>
            <a:ext uri="{FF2B5EF4-FFF2-40B4-BE49-F238E27FC236}">
              <a16:creationId xmlns:a16="http://schemas.microsoft.com/office/drawing/2014/main" id="{42FA99D5-F102-4B69-BEA6-2E3F0009CBB0}"/>
            </a:ext>
          </a:extLst>
        </xdr:cNvPr>
        <xdr:cNvSpPr txBox="1"/>
      </xdr:nvSpPr>
      <xdr:spPr>
        <a:xfrm>
          <a:off x="5527221"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935473FF-0422-401A-B428-7F2C6164D2D8}"/>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8" name="テキスト ボックス 217">
          <a:extLst>
            <a:ext uri="{FF2B5EF4-FFF2-40B4-BE49-F238E27FC236}">
              <a16:creationId xmlns:a16="http://schemas.microsoft.com/office/drawing/2014/main" id="{E250C070-7391-4969-8B80-CA7C52313F0C}"/>
            </a:ext>
          </a:extLst>
        </xdr:cNvPr>
        <xdr:cNvSpPr txBox="1"/>
      </xdr:nvSpPr>
      <xdr:spPr>
        <a:xfrm>
          <a:off x="5485961" y="932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B7D724A6-B301-49D9-B724-C0816B7B6660}"/>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0" name="テキスト ボックス 219">
          <a:extLst>
            <a:ext uri="{FF2B5EF4-FFF2-40B4-BE49-F238E27FC236}">
              <a16:creationId xmlns:a16="http://schemas.microsoft.com/office/drawing/2014/main" id="{43F8311C-340C-405A-AC6D-78DD231BFA12}"/>
            </a:ext>
          </a:extLst>
        </xdr:cNvPr>
        <xdr:cNvSpPr txBox="1"/>
      </xdr:nvSpPr>
      <xdr:spPr>
        <a:xfrm>
          <a:off x="548596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6CECC71A-4B65-4C07-A5D6-6302F0491AA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22" name="直線コネクタ 221">
          <a:extLst>
            <a:ext uri="{FF2B5EF4-FFF2-40B4-BE49-F238E27FC236}">
              <a16:creationId xmlns:a16="http://schemas.microsoft.com/office/drawing/2014/main" id="{C76A161E-5D84-4EB0-A71B-7E25D8F91A42}"/>
            </a:ext>
          </a:extLst>
        </xdr:cNvPr>
        <xdr:cNvCxnSpPr/>
      </xdr:nvCxnSpPr>
      <xdr:spPr>
        <a:xfrm flipV="1">
          <a:off x="9429115" y="9487662"/>
          <a:ext cx="0" cy="1602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3" name="【体育館・プール】&#10;一人当たり面積最小値テキスト">
          <a:extLst>
            <a:ext uri="{FF2B5EF4-FFF2-40B4-BE49-F238E27FC236}">
              <a16:creationId xmlns:a16="http://schemas.microsoft.com/office/drawing/2014/main" id="{B3F5EA85-3024-4AC6-93D2-91E2102FA98B}"/>
            </a:ext>
          </a:extLst>
        </xdr:cNvPr>
        <xdr:cNvSpPr txBox="1"/>
      </xdr:nvSpPr>
      <xdr:spPr>
        <a:xfrm>
          <a:off x="9467850" y="1109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24" name="直線コネクタ 223">
          <a:extLst>
            <a:ext uri="{FF2B5EF4-FFF2-40B4-BE49-F238E27FC236}">
              <a16:creationId xmlns:a16="http://schemas.microsoft.com/office/drawing/2014/main" id="{7359DD71-4910-4BBC-8C03-FC503C381C55}"/>
            </a:ext>
          </a:extLst>
        </xdr:cNvPr>
        <xdr:cNvCxnSpPr/>
      </xdr:nvCxnSpPr>
      <xdr:spPr>
        <a:xfrm>
          <a:off x="9356090" y="1109052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25" name="【体育館・プール】&#10;一人当たり面積最大値テキスト">
          <a:extLst>
            <a:ext uri="{FF2B5EF4-FFF2-40B4-BE49-F238E27FC236}">
              <a16:creationId xmlns:a16="http://schemas.microsoft.com/office/drawing/2014/main" id="{EC79C5F2-3B35-42B5-9076-A198F90307D0}"/>
            </a:ext>
          </a:extLst>
        </xdr:cNvPr>
        <xdr:cNvSpPr txBox="1"/>
      </xdr:nvSpPr>
      <xdr:spPr>
        <a:xfrm>
          <a:off x="9467850" y="926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6" name="直線コネクタ 225">
          <a:extLst>
            <a:ext uri="{FF2B5EF4-FFF2-40B4-BE49-F238E27FC236}">
              <a16:creationId xmlns:a16="http://schemas.microsoft.com/office/drawing/2014/main" id="{05E6F88B-B39A-4C7E-A617-737976EAE0B0}"/>
            </a:ext>
          </a:extLst>
        </xdr:cNvPr>
        <xdr:cNvCxnSpPr/>
      </xdr:nvCxnSpPr>
      <xdr:spPr>
        <a:xfrm>
          <a:off x="9356090" y="94876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227" name="【体育館・プール】&#10;一人当たり面積平均値テキスト">
          <a:extLst>
            <a:ext uri="{FF2B5EF4-FFF2-40B4-BE49-F238E27FC236}">
              <a16:creationId xmlns:a16="http://schemas.microsoft.com/office/drawing/2014/main" id="{9A66CAA9-2364-4685-874A-A2347BF365F7}"/>
            </a:ext>
          </a:extLst>
        </xdr:cNvPr>
        <xdr:cNvSpPr txBox="1"/>
      </xdr:nvSpPr>
      <xdr:spPr>
        <a:xfrm>
          <a:off x="9467850" y="107354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28" name="フローチャート: 判断 227">
          <a:extLst>
            <a:ext uri="{FF2B5EF4-FFF2-40B4-BE49-F238E27FC236}">
              <a16:creationId xmlns:a16="http://schemas.microsoft.com/office/drawing/2014/main" id="{225321AD-4F1F-43AE-833D-3411A83096CF}"/>
            </a:ext>
          </a:extLst>
        </xdr:cNvPr>
        <xdr:cNvSpPr/>
      </xdr:nvSpPr>
      <xdr:spPr>
        <a:xfrm>
          <a:off x="9394190" y="1088781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9" name="フローチャート: 判断 228">
          <a:extLst>
            <a:ext uri="{FF2B5EF4-FFF2-40B4-BE49-F238E27FC236}">
              <a16:creationId xmlns:a16="http://schemas.microsoft.com/office/drawing/2014/main" id="{C4EC5ADA-9F0B-4798-9808-2A90497AB258}"/>
            </a:ext>
          </a:extLst>
        </xdr:cNvPr>
        <xdr:cNvSpPr/>
      </xdr:nvSpPr>
      <xdr:spPr>
        <a:xfrm>
          <a:off x="8632190" y="1088341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0" name="フローチャート: 判断 229">
          <a:extLst>
            <a:ext uri="{FF2B5EF4-FFF2-40B4-BE49-F238E27FC236}">
              <a16:creationId xmlns:a16="http://schemas.microsoft.com/office/drawing/2014/main" id="{EEE60E6A-320C-4CC7-97AF-BF8F307A2FDA}"/>
            </a:ext>
          </a:extLst>
        </xdr:cNvPr>
        <xdr:cNvSpPr/>
      </xdr:nvSpPr>
      <xdr:spPr>
        <a:xfrm>
          <a:off x="7846060" y="1088117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31" name="フローチャート: 判断 230">
          <a:extLst>
            <a:ext uri="{FF2B5EF4-FFF2-40B4-BE49-F238E27FC236}">
              <a16:creationId xmlns:a16="http://schemas.microsoft.com/office/drawing/2014/main" id="{F1ED20B9-9BB2-429A-8F84-23EE7DD91E4A}"/>
            </a:ext>
          </a:extLst>
        </xdr:cNvPr>
        <xdr:cNvSpPr/>
      </xdr:nvSpPr>
      <xdr:spPr>
        <a:xfrm>
          <a:off x="7029450" y="108770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32" name="フローチャート: 判断 231">
          <a:extLst>
            <a:ext uri="{FF2B5EF4-FFF2-40B4-BE49-F238E27FC236}">
              <a16:creationId xmlns:a16="http://schemas.microsoft.com/office/drawing/2014/main" id="{71568679-7583-4AAD-B1AB-605DC8D714B9}"/>
            </a:ext>
          </a:extLst>
        </xdr:cNvPr>
        <xdr:cNvSpPr/>
      </xdr:nvSpPr>
      <xdr:spPr>
        <a:xfrm>
          <a:off x="6231890" y="109044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E450C1DD-B2A4-4811-8956-F874ABD45ADE}"/>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0BDD508-BD19-4B5A-9D8E-98FCC849D43D}"/>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8BA1CEEF-03EB-4C18-9DBC-BE978B8867B4}"/>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DCA5F6E-A281-4F0E-9612-466F50C05B8F}"/>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0F01767-B135-4C1C-97B0-497EF33D4EDA}"/>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118528</xdr:rowOff>
    </xdr:from>
    <xdr:to>
      <xdr:col>55</xdr:col>
      <xdr:colOff>50800</xdr:colOff>
      <xdr:row>64</xdr:row>
      <xdr:rowOff>48678</xdr:rowOff>
    </xdr:to>
    <xdr:sp macro="" textlink="">
      <xdr:nvSpPr>
        <xdr:cNvPr id="238" name="楕円 237">
          <a:extLst>
            <a:ext uri="{FF2B5EF4-FFF2-40B4-BE49-F238E27FC236}">
              <a16:creationId xmlns:a16="http://schemas.microsoft.com/office/drawing/2014/main" id="{831F5F8B-9310-4791-B6A2-4EFA25EC9FD5}"/>
            </a:ext>
          </a:extLst>
        </xdr:cNvPr>
        <xdr:cNvSpPr/>
      </xdr:nvSpPr>
      <xdr:spPr>
        <a:xfrm>
          <a:off x="9394190" y="10921783"/>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62992</xdr:rowOff>
    </xdr:from>
    <xdr:ext cx="469744" cy="259045"/>
    <xdr:sp macro="" textlink="">
      <xdr:nvSpPr>
        <xdr:cNvPr id="239" name="【体育館・プール】&#10;一人当たり面積該当値テキスト">
          <a:extLst>
            <a:ext uri="{FF2B5EF4-FFF2-40B4-BE49-F238E27FC236}">
              <a16:creationId xmlns:a16="http://schemas.microsoft.com/office/drawing/2014/main" id="{23713EFF-F072-4530-829F-E99677773AFD}"/>
            </a:ext>
          </a:extLst>
        </xdr:cNvPr>
        <xdr:cNvSpPr txBox="1"/>
      </xdr:nvSpPr>
      <xdr:spPr>
        <a:xfrm>
          <a:off x="9467850" y="108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121303</xdr:rowOff>
    </xdr:from>
    <xdr:to>
      <xdr:col>50</xdr:col>
      <xdr:colOff>165100</xdr:colOff>
      <xdr:row>64</xdr:row>
      <xdr:rowOff>51453</xdr:rowOff>
    </xdr:to>
    <xdr:sp macro="" textlink="">
      <xdr:nvSpPr>
        <xdr:cNvPr id="240" name="楕円 239">
          <a:extLst>
            <a:ext uri="{FF2B5EF4-FFF2-40B4-BE49-F238E27FC236}">
              <a16:creationId xmlns:a16="http://schemas.microsoft.com/office/drawing/2014/main" id="{8EDF3ACB-68E5-4341-8DA9-7B469C28D376}"/>
            </a:ext>
          </a:extLst>
        </xdr:cNvPr>
        <xdr:cNvSpPr/>
      </xdr:nvSpPr>
      <xdr:spPr>
        <a:xfrm>
          <a:off x="8632190" y="1092455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169328</xdr:rowOff>
    </xdr:from>
    <xdr:to>
      <xdr:col>55</xdr:col>
      <xdr:colOff>0</xdr:colOff>
      <xdr:row>64</xdr:row>
      <xdr:rowOff>653</xdr:rowOff>
    </xdr:to>
    <xdr:cxnSp macro="">
      <xdr:nvCxnSpPr>
        <xdr:cNvPr id="241" name="直線コネクタ 240">
          <a:extLst>
            <a:ext uri="{FF2B5EF4-FFF2-40B4-BE49-F238E27FC236}">
              <a16:creationId xmlns:a16="http://schemas.microsoft.com/office/drawing/2014/main" id="{EE3FBAFE-3708-4AAA-8606-0C12E0579EAA}"/>
            </a:ext>
          </a:extLst>
        </xdr:cNvPr>
        <xdr:cNvCxnSpPr/>
      </xdr:nvCxnSpPr>
      <xdr:spPr>
        <a:xfrm flipV="1">
          <a:off x="8686800" y="1097448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124079</xdr:rowOff>
    </xdr:from>
    <xdr:to>
      <xdr:col>46</xdr:col>
      <xdr:colOff>38100</xdr:colOff>
      <xdr:row>64</xdr:row>
      <xdr:rowOff>54229</xdr:rowOff>
    </xdr:to>
    <xdr:sp macro="" textlink="">
      <xdr:nvSpPr>
        <xdr:cNvPr id="242" name="楕円 241">
          <a:extLst>
            <a:ext uri="{FF2B5EF4-FFF2-40B4-BE49-F238E27FC236}">
              <a16:creationId xmlns:a16="http://schemas.microsoft.com/office/drawing/2014/main" id="{B6160F7B-F416-4650-A298-90CC67137C9B}"/>
            </a:ext>
          </a:extLst>
        </xdr:cNvPr>
        <xdr:cNvSpPr/>
      </xdr:nvSpPr>
      <xdr:spPr>
        <a:xfrm>
          <a:off x="7846060" y="109273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653</xdr:rowOff>
    </xdr:from>
    <xdr:to>
      <xdr:col>50</xdr:col>
      <xdr:colOff>114300</xdr:colOff>
      <xdr:row>64</xdr:row>
      <xdr:rowOff>3429</xdr:rowOff>
    </xdr:to>
    <xdr:cxnSp macro="">
      <xdr:nvCxnSpPr>
        <xdr:cNvPr id="243" name="直線コネクタ 242">
          <a:extLst>
            <a:ext uri="{FF2B5EF4-FFF2-40B4-BE49-F238E27FC236}">
              <a16:creationId xmlns:a16="http://schemas.microsoft.com/office/drawing/2014/main" id="{A3403842-4841-41C7-BDBB-7B8189043B3B}"/>
            </a:ext>
          </a:extLst>
        </xdr:cNvPr>
        <xdr:cNvCxnSpPr/>
      </xdr:nvCxnSpPr>
      <xdr:spPr>
        <a:xfrm flipV="1">
          <a:off x="7889240" y="10973453"/>
          <a:ext cx="79756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127345</xdr:rowOff>
    </xdr:from>
    <xdr:to>
      <xdr:col>41</xdr:col>
      <xdr:colOff>101600</xdr:colOff>
      <xdr:row>64</xdr:row>
      <xdr:rowOff>57495</xdr:rowOff>
    </xdr:to>
    <xdr:sp macro="" textlink="">
      <xdr:nvSpPr>
        <xdr:cNvPr id="244" name="楕円 243">
          <a:extLst>
            <a:ext uri="{FF2B5EF4-FFF2-40B4-BE49-F238E27FC236}">
              <a16:creationId xmlns:a16="http://schemas.microsoft.com/office/drawing/2014/main" id="{3EB91BDB-FBB1-4765-AE74-367AA2FAEC04}"/>
            </a:ext>
          </a:extLst>
        </xdr:cNvPr>
        <xdr:cNvSpPr/>
      </xdr:nvSpPr>
      <xdr:spPr>
        <a:xfrm>
          <a:off x="7029450" y="1093250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3429</xdr:rowOff>
    </xdr:from>
    <xdr:to>
      <xdr:col>45</xdr:col>
      <xdr:colOff>177800</xdr:colOff>
      <xdr:row>64</xdr:row>
      <xdr:rowOff>6695</xdr:rowOff>
    </xdr:to>
    <xdr:cxnSp macro="">
      <xdr:nvCxnSpPr>
        <xdr:cNvPr id="245" name="直線コネクタ 244">
          <a:extLst>
            <a:ext uri="{FF2B5EF4-FFF2-40B4-BE49-F238E27FC236}">
              <a16:creationId xmlns:a16="http://schemas.microsoft.com/office/drawing/2014/main" id="{43C0E675-2DD9-4D3A-8632-872BDB7D091C}"/>
            </a:ext>
          </a:extLst>
        </xdr:cNvPr>
        <xdr:cNvCxnSpPr/>
      </xdr:nvCxnSpPr>
      <xdr:spPr>
        <a:xfrm flipV="1">
          <a:off x="7084060" y="10976229"/>
          <a:ext cx="80518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46" name="n_1aveValue【体育館・プール】&#10;一人当たり面積">
          <a:extLst>
            <a:ext uri="{FF2B5EF4-FFF2-40B4-BE49-F238E27FC236}">
              <a16:creationId xmlns:a16="http://schemas.microsoft.com/office/drawing/2014/main" id="{1FD5CF43-12E7-43F5-BE93-8DB9C0F4C3CD}"/>
            </a:ext>
          </a:extLst>
        </xdr:cNvPr>
        <xdr:cNvSpPr txBox="1"/>
      </xdr:nvSpPr>
      <xdr:spPr>
        <a:xfrm>
          <a:off x="8454467" y="106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47" name="n_2aveValue【体育館・プール】&#10;一人当たり面積">
          <a:extLst>
            <a:ext uri="{FF2B5EF4-FFF2-40B4-BE49-F238E27FC236}">
              <a16:creationId xmlns:a16="http://schemas.microsoft.com/office/drawing/2014/main" id="{C22003B7-5DB1-492A-AEDA-C9A9819BB7E8}"/>
            </a:ext>
          </a:extLst>
        </xdr:cNvPr>
        <xdr:cNvSpPr txBox="1"/>
      </xdr:nvSpPr>
      <xdr:spPr>
        <a:xfrm>
          <a:off x="7673417" y="1065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48" name="n_3aveValue【体育館・プール】&#10;一人当たり面積">
          <a:extLst>
            <a:ext uri="{FF2B5EF4-FFF2-40B4-BE49-F238E27FC236}">
              <a16:creationId xmlns:a16="http://schemas.microsoft.com/office/drawing/2014/main" id="{1E1D117F-91FC-4C9C-A77E-7AF9EEDB01B7}"/>
            </a:ext>
          </a:extLst>
        </xdr:cNvPr>
        <xdr:cNvSpPr txBox="1"/>
      </xdr:nvSpPr>
      <xdr:spPr>
        <a:xfrm>
          <a:off x="6866332" y="1064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49" name="n_4aveValue【体育館・プール】&#10;一人当たり面積">
          <a:extLst>
            <a:ext uri="{FF2B5EF4-FFF2-40B4-BE49-F238E27FC236}">
              <a16:creationId xmlns:a16="http://schemas.microsoft.com/office/drawing/2014/main" id="{A00FD70E-6295-435E-81CB-5F1946C4AE5C}"/>
            </a:ext>
          </a:extLst>
        </xdr:cNvPr>
        <xdr:cNvSpPr txBox="1"/>
      </xdr:nvSpPr>
      <xdr:spPr>
        <a:xfrm>
          <a:off x="6068772" y="106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42580</xdr:rowOff>
    </xdr:from>
    <xdr:ext cx="469744" cy="259045"/>
    <xdr:sp macro="" textlink="">
      <xdr:nvSpPr>
        <xdr:cNvPr id="250" name="n_1mainValue【体育館・プール】&#10;一人当たり面積">
          <a:extLst>
            <a:ext uri="{FF2B5EF4-FFF2-40B4-BE49-F238E27FC236}">
              <a16:creationId xmlns:a16="http://schemas.microsoft.com/office/drawing/2014/main" id="{4D4A2209-C4B7-402C-A6F5-4FE171E56979}"/>
            </a:ext>
          </a:extLst>
        </xdr:cNvPr>
        <xdr:cNvSpPr txBox="1"/>
      </xdr:nvSpPr>
      <xdr:spPr>
        <a:xfrm>
          <a:off x="8454467" y="110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45356</xdr:rowOff>
    </xdr:from>
    <xdr:ext cx="469744" cy="259045"/>
    <xdr:sp macro="" textlink="">
      <xdr:nvSpPr>
        <xdr:cNvPr id="251" name="n_2mainValue【体育館・プール】&#10;一人当たり面積">
          <a:extLst>
            <a:ext uri="{FF2B5EF4-FFF2-40B4-BE49-F238E27FC236}">
              <a16:creationId xmlns:a16="http://schemas.microsoft.com/office/drawing/2014/main" id="{8D1BDE09-083F-48DA-A178-A33082240383}"/>
            </a:ext>
          </a:extLst>
        </xdr:cNvPr>
        <xdr:cNvSpPr txBox="1"/>
      </xdr:nvSpPr>
      <xdr:spPr>
        <a:xfrm>
          <a:off x="7673417" y="1102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48622</xdr:rowOff>
    </xdr:from>
    <xdr:ext cx="469744" cy="259045"/>
    <xdr:sp macro="" textlink="">
      <xdr:nvSpPr>
        <xdr:cNvPr id="252" name="n_3mainValue【体育館・プール】&#10;一人当たり面積">
          <a:extLst>
            <a:ext uri="{FF2B5EF4-FFF2-40B4-BE49-F238E27FC236}">
              <a16:creationId xmlns:a16="http://schemas.microsoft.com/office/drawing/2014/main" id="{6CD64CA1-B0FA-46C3-A82E-71248C4E79D8}"/>
            </a:ext>
          </a:extLst>
        </xdr:cNvPr>
        <xdr:cNvSpPr txBox="1"/>
      </xdr:nvSpPr>
      <xdr:spPr>
        <a:xfrm>
          <a:off x="6866332" y="110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F1A921C7-62B0-4879-9654-9C2D2A8AB423}"/>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79409D7C-90DB-4F54-BC4F-F8EE4E97E97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96D3BD6A-F6FB-437D-84D9-7165F248CB2F}"/>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BF8980DD-1035-4B4F-8019-8BB7DE7DA342}"/>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AAA76B95-FEBB-45FF-A39E-590A06E7EA78}"/>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8300FE90-EBEC-49BF-8EE5-29B3103755AA}"/>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F20E0E71-DC8E-43D9-9D3F-F7A9053BAACC}"/>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8943481D-832B-44D1-AA2E-890387073CA8}"/>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D738B923-90FE-4CF6-8629-8F2BD1B15313}"/>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8D711979-2270-4B61-AFF1-4164487CC5B9}"/>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8998952C-AEF7-45D6-BC76-4ABB3CD32A9E}"/>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24449301-45AB-4D4D-81A8-3AC3203272B3}"/>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7552754A-B900-4259-8813-FEF339FC2D09}"/>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7B7668C7-A81C-4D4B-A0D1-0ABA31CE4C91}"/>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8C253ABE-7339-4FB9-B6F6-E190BF9D4E22}"/>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27179ABE-813E-4B3A-B797-54F778677A07}"/>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32440DF9-B3D4-4B1B-B478-7CD1E16A5509}"/>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B257B254-B059-437A-974B-5CB5F28BCD7B}"/>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D3182DA2-0025-44F6-A6DA-A3B48E095894}"/>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90399417-F366-4336-AEEA-348DD7DAF0F7}"/>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5579384F-4342-47E7-85CB-D92EED19A4B4}"/>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EDD9BD26-E3F4-4302-8D89-D1ABEA6C5A08}"/>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E83A646A-F8A6-4BBA-A699-6EA2A13FBE80}"/>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422EBBB8-F4AA-480E-BB62-531533F5B49F}"/>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127E3A7B-2BDD-4F72-9333-4CA6D97910A8}"/>
            </a:ext>
          </a:extLst>
        </xdr:cNvPr>
        <xdr:cNvCxnSpPr/>
      </xdr:nvCxnSpPr>
      <xdr:spPr>
        <a:xfrm flipV="1">
          <a:off x="4173855" y="13333096"/>
          <a:ext cx="0" cy="1525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BA4D0CDE-4F3E-4B05-AF2C-EAC66AA88324}"/>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6D54B375-E643-410B-A82D-B158955BC05E}"/>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563C1B57-7557-4C67-B77C-D16F7A2DFA5D}"/>
            </a:ext>
          </a:extLst>
        </xdr:cNvPr>
        <xdr:cNvSpPr txBox="1"/>
      </xdr:nvSpPr>
      <xdr:spPr>
        <a:xfrm>
          <a:off x="421259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81" name="直線コネクタ 280">
          <a:extLst>
            <a:ext uri="{FF2B5EF4-FFF2-40B4-BE49-F238E27FC236}">
              <a16:creationId xmlns:a16="http://schemas.microsoft.com/office/drawing/2014/main" id="{6DACB5E8-4673-48D2-A3F7-7C7B6DE30BB7}"/>
            </a:ext>
          </a:extLst>
        </xdr:cNvPr>
        <xdr:cNvCxnSpPr/>
      </xdr:nvCxnSpPr>
      <xdr:spPr>
        <a:xfrm>
          <a:off x="4112260" y="133330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853E0899-5DC9-49C4-96A7-C9DC8E3EE6CF}"/>
            </a:ext>
          </a:extLst>
        </xdr:cNvPr>
        <xdr:cNvSpPr txBox="1"/>
      </xdr:nvSpPr>
      <xdr:spPr>
        <a:xfrm>
          <a:off x="421259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3" name="フローチャート: 判断 282">
          <a:extLst>
            <a:ext uri="{FF2B5EF4-FFF2-40B4-BE49-F238E27FC236}">
              <a16:creationId xmlns:a16="http://schemas.microsoft.com/office/drawing/2014/main" id="{843E4FEB-5CE1-4C28-A04E-761B9DB82D2B}"/>
            </a:ext>
          </a:extLst>
        </xdr:cNvPr>
        <xdr:cNvSpPr/>
      </xdr:nvSpPr>
      <xdr:spPr>
        <a:xfrm>
          <a:off x="4131310" y="138899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84" name="フローチャート: 判断 283">
          <a:extLst>
            <a:ext uri="{FF2B5EF4-FFF2-40B4-BE49-F238E27FC236}">
              <a16:creationId xmlns:a16="http://schemas.microsoft.com/office/drawing/2014/main" id="{4ECA2760-1DD9-4390-B368-29DD2C660E3A}"/>
            </a:ext>
          </a:extLst>
        </xdr:cNvPr>
        <xdr:cNvSpPr/>
      </xdr:nvSpPr>
      <xdr:spPr>
        <a:xfrm>
          <a:off x="3388360" y="138518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85" name="フローチャート: 判断 284">
          <a:extLst>
            <a:ext uri="{FF2B5EF4-FFF2-40B4-BE49-F238E27FC236}">
              <a16:creationId xmlns:a16="http://schemas.microsoft.com/office/drawing/2014/main" id="{A7225E4E-C3D0-40E1-98D3-597C0E9AF6AF}"/>
            </a:ext>
          </a:extLst>
        </xdr:cNvPr>
        <xdr:cNvSpPr/>
      </xdr:nvSpPr>
      <xdr:spPr>
        <a:xfrm>
          <a:off x="2571750" y="137909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86" name="フローチャート: 判断 285">
          <a:extLst>
            <a:ext uri="{FF2B5EF4-FFF2-40B4-BE49-F238E27FC236}">
              <a16:creationId xmlns:a16="http://schemas.microsoft.com/office/drawing/2014/main" id="{8EAEF598-F3AA-416E-A3D2-95B732D0E2F5}"/>
            </a:ext>
          </a:extLst>
        </xdr:cNvPr>
        <xdr:cNvSpPr/>
      </xdr:nvSpPr>
      <xdr:spPr>
        <a:xfrm>
          <a:off x="1774190" y="1376997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87" name="フローチャート: 判断 286">
          <a:extLst>
            <a:ext uri="{FF2B5EF4-FFF2-40B4-BE49-F238E27FC236}">
              <a16:creationId xmlns:a16="http://schemas.microsoft.com/office/drawing/2014/main" id="{5E5B93E4-5A8C-41CB-BE1B-C70D183478EB}"/>
            </a:ext>
          </a:extLst>
        </xdr:cNvPr>
        <xdr:cNvSpPr/>
      </xdr:nvSpPr>
      <xdr:spPr>
        <a:xfrm>
          <a:off x="988060" y="1379283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7BC554E-8D69-4490-9A83-5C888281BAF4}"/>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899571D-12C0-4D5E-93CA-C05B81EDD167}"/>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3BD527C-E1E7-4D8D-8875-431F05350D58}"/>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24ECFFF8-4C40-4B5C-AF03-4D0D765F0945}"/>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CE607E34-D8E2-4191-BDBF-1740C559AAB9}"/>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88264</xdr:rowOff>
    </xdr:from>
    <xdr:to>
      <xdr:col>24</xdr:col>
      <xdr:colOff>114300</xdr:colOff>
      <xdr:row>85</xdr:row>
      <xdr:rowOff>18414</xdr:rowOff>
    </xdr:to>
    <xdr:sp macro="" textlink="">
      <xdr:nvSpPr>
        <xdr:cNvPr id="293" name="楕円 292">
          <a:extLst>
            <a:ext uri="{FF2B5EF4-FFF2-40B4-BE49-F238E27FC236}">
              <a16:creationId xmlns:a16="http://schemas.microsoft.com/office/drawing/2014/main" id="{5CE7D5F5-5367-4B58-9B45-30C6D1DFDE53}"/>
            </a:ext>
          </a:extLst>
        </xdr:cNvPr>
        <xdr:cNvSpPr/>
      </xdr:nvSpPr>
      <xdr:spPr>
        <a:xfrm>
          <a:off x="4131310" y="1449387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66691</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D1CC6B56-DEBD-41C8-B1DD-8423AFC3A171}"/>
            </a:ext>
          </a:extLst>
        </xdr:cNvPr>
        <xdr:cNvSpPr txBox="1"/>
      </xdr:nvSpPr>
      <xdr:spPr>
        <a:xfrm>
          <a:off x="4212590" y="14466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61595</xdr:rowOff>
    </xdr:from>
    <xdr:to>
      <xdr:col>20</xdr:col>
      <xdr:colOff>38100</xdr:colOff>
      <xdr:row>84</xdr:row>
      <xdr:rowOff>163195</xdr:rowOff>
    </xdr:to>
    <xdr:sp macro="" textlink="">
      <xdr:nvSpPr>
        <xdr:cNvPr id="295" name="楕円 294">
          <a:extLst>
            <a:ext uri="{FF2B5EF4-FFF2-40B4-BE49-F238E27FC236}">
              <a16:creationId xmlns:a16="http://schemas.microsoft.com/office/drawing/2014/main" id="{0A96B44C-97F5-4B63-980F-46970AF0F66B}"/>
            </a:ext>
          </a:extLst>
        </xdr:cNvPr>
        <xdr:cNvSpPr/>
      </xdr:nvSpPr>
      <xdr:spPr>
        <a:xfrm>
          <a:off x="3388360" y="1445958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112395</xdr:rowOff>
    </xdr:from>
    <xdr:to>
      <xdr:col>24</xdr:col>
      <xdr:colOff>63500</xdr:colOff>
      <xdr:row>84</xdr:row>
      <xdr:rowOff>139064</xdr:rowOff>
    </xdr:to>
    <xdr:cxnSp macro="">
      <xdr:nvCxnSpPr>
        <xdr:cNvPr id="296" name="直線コネクタ 295">
          <a:extLst>
            <a:ext uri="{FF2B5EF4-FFF2-40B4-BE49-F238E27FC236}">
              <a16:creationId xmlns:a16="http://schemas.microsoft.com/office/drawing/2014/main" id="{31ADB571-4D50-40FC-A9DD-D62A3F35EDC1}"/>
            </a:ext>
          </a:extLst>
        </xdr:cNvPr>
        <xdr:cNvCxnSpPr/>
      </xdr:nvCxnSpPr>
      <xdr:spPr>
        <a:xfrm>
          <a:off x="3431540" y="14514195"/>
          <a:ext cx="7429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23495</xdr:rowOff>
    </xdr:from>
    <xdr:to>
      <xdr:col>15</xdr:col>
      <xdr:colOff>101600</xdr:colOff>
      <xdr:row>84</xdr:row>
      <xdr:rowOff>125095</xdr:rowOff>
    </xdr:to>
    <xdr:sp macro="" textlink="">
      <xdr:nvSpPr>
        <xdr:cNvPr id="297" name="楕円 296">
          <a:extLst>
            <a:ext uri="{FF2B5EF4-FFF2-40B4-BE49-F238E27FC236}">
              <a16:creationId xmlns:a16="http://schemas.microsoft.com/office/drawing/2014/main" id="{2CB1F0A4-5776-497E-8630-6950E54D2B0B}"/>
            </a:ext>
          </a:extLst>
        </xdr:cNvPr>
        <xdr:cNvSpPr/>
      </xdr:nvSpPr>
      <xdr:spPr>
        <a:xfrm>
          <a:off x="2571750" y="1442148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74295</xdr:rowOff>
    </xdr:from>
    <xdr:to>
      <xdr:col>19</xdr:col>
      <xdr:colOff>177800</xdr:colOff>
      <xdr:row>84</xdr:row>
      <xdr:rowOff>112395</xdr:rowOff>
    </xdr:to>
    <xdr:cxnSp macro="">
      <xdr:nvCxnSpPr>
        <xdr:cNvPr id="298" name="直線コネクタ 297">
          <a:extLst>
            <a:ext uri="{FF2B5EF4-FFF2-40B4-BE49-F238E27FC236}">
              <a16:creationId xmlns:a16="http://schemas.microsoft.com/office/drawing/2014/main" id="{295A5DED-1452-47EA-83A3-E75B4C84D68F}"/>
            </a:ext>
          </a:extLst>
        </xdr:cNvPr>
        <xdr:cNvCxnSpPr/>
      </xdr:nvCxnSpPr>
      <xdr:spPr>
        <a:xfrm>
          <a:off x="2626360" y="14476095"/>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156845</xdr:rowOff>
    </xdr:from>
    <xdr:to>
      <xdr:col>10</xdr:col>
      <xdr:colOff>165100</xdr:colOff>
      <xdr:row>84</xdr:row>
      <xdr:rowOff>86995</xdr:rowOff>
    </xdr:to>
    <xdr:sp macro="" textlink="">
      <xdr:nvSpPr>
        <xdr:cNvPr id="299" name="楕円 298">
          <a:extLst>
            <a:ext uri="{FF2B5EF4-FFF2-40B4-BE49-F238E27FC236}">
              <a16:creationId xmlns:a16="http://schemas.microsoft.com/office/drawing/2014/main" id="{6D2BFB1E-6068-4408-AD00-489AE5845775}"/>
            </a:ext>
          </a:extLst>
        </xdr:cNvPr>
        <xdr:cNvSpPr/>
      </xdr:nvSpPr>
      <xdr:spPr>
        <a:xfrm>
          <a:off x="1774190" y="143891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36195</xdr:rowOff>
    </xdr:from>
    <xdr:to>
      <xdr:col>15</xdr:col>
      <xdr:colOff>50800</xdr:colOff>
      <xdr:row>84</xdr:row>
      <xdr:rowOff>74295</xdr:rowOff>
    </xdr:to>
    <xdr:cxnSp macro="">
      <xdr:nvCxnSpPr>
        <xdr:cNvPr id="300" name="直線コネクタ 299">
          <a:extLst>
            <a:ext uri="{FF2B5EF4-FFF2-40B4-BE49-F238E27FC236}">
              <a16:creationId xmlns:a16="http://schemas.microsoft.com/office/drawing/2014/main" id="{2D73A5A9-59F5-48F3-8921-FE79D0D17DD0}"/>
            </a:ext>
          </a:extLst>
        </xdr:cNvPr>
        <xdr:cNvCxnSpPr/>
      </xdr:nvCxnSpPr>
      <xdr:spPr>
        <a:xfrm>
          <a:off x="1828800" y="1443799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301" name="n_1aveValue【福祉施設】&#10;有形固定資産減価償却率">
          <a:extLst>
            <a:ext uri="{FF2B5EF4-FFF2-40B4-BE49-F238E27FC236}">
              <a16:creationId xmlns:a16="http://schemas.microsoft.com/office/drawing/2014/main" id="{E39110B9-8A99-4D07-9EC2-926403418ED3}"/>
            </a:ext>
          </a:extLst>
        </xdr:cNvPr>
        <xdr:cNvSpPr txBox="1"/>
      </xdr:nvSpPr>
      <xdr:spPr>
        <a:xfrm>
          <a:off x="32391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302" name="n_2aveValue【福祉施設】&#10;有形固定資産減価償却率">
          <a:extLst>
            <a:ext uri="{FF2B5EF4-FFF2-40B4-BE49-F238E27FC236}">
              <a16:creationId xmlns:a16="http://schemas.microsoft.com/office/drawing/2014/main" id="{75F727E0-6E90-461D-8177-1D0CB628588C}"/>
            </a:ext>
          </a:extLst>
        </xdr:cNvPr>
        <xdr:cNvSpPr txBox="1"/>
      </xdr:nvSpPr>
      <xdr:spPr>
        <a:xfrm>
          <a:off x="2439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303" name="n_3aveValue【福祉施設】&#10;有形固定資産減価償却率">
          <a:extLst>
            <a:ext uri="{FF2B5EF4-FFF2-40B4-BE49-F238E27FC236}">
              <a16:creationId xmlns:a16="http://schemas.microsoft.com/office/drawing/2014/main" id="{90247CC2-268F-4D52-90DF-30DE522B878C}"/>
            </a:ext>
          </a:extLst>
        </xdr:cNvPr>
        <xdr:cNvSpPr txBox="1"/>
      </xdr:nvSpPr>
      <xdr:spPr>
        <a:xfrm>
          <a:off x="1641484" y="135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304" name="n_4aveValue【福祉施設】&#10;有形固定資産減価償却率">
          <a:extLst>
            <a:ext uri="{FF2B5EF4-FFF2-40B4-BE49-F238E27FC236}">
              <a16:creationId xmlns:a16="http://schemas.microsoft.com/office/drawing/2014/main" id="{7E66DBD6-FC85-4794-9DB9-A8C47868CDA6}"/>
            </a:ext>
          </a:extLst>
        </xdr:cNvPr>
        <xdr:cNvSpPr txBox="1"/>
      </xdr:nvSpPr>
      <xdr:spPr>
        <a:xfrm>
          <a:off x="855354" y="1356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154322</xdr:rowOff>
    </xdr:from>
    <xdr:ext cx="405111" cy="259045"/>
    <xdr:sp macro="" textlink="">
      <xdr:nvSpPr>
        <xdr:cNvPr id="305" name="n_1mainValue【福祉施設】&#10;有形固定資産減価償却率">
          <a:extLst>
            <a:ext uri="{FF2B5EF4-FFF2-40B4-BE49-F238E27FC236}">
              <a16:creationId xmlns:a16="http://schemas.microsoft.com/office/drawing/2014/main" id="{3C8BFA47-BA6B-4B5C-8FDA-8D5022878F51}"/>
            </a:ext>
          </a:extLst>
        </xdr:cNvPr>
        <xdr:cNvSpPr txBox="1"/>
      </xdr:nvSpPr>
      <xdr:spPr>
        <a:xfrm>
          <a:off x="32391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116222</xdr:rowOff>
    </xdr:from>
    <xdr:ext cx="405111" cy="259045"/>
    <xdr:sp macro="" textlink="">
      <xdr:nvSpPr>
        <xdr:cNvPr id="306" name="n_2mainValue【福祉施設】&#10;有形固定資産減価償却率">
          <a:extLst>
            <a:ext uri="{FF2B5EF4-FFF2-40B4-BE49-F238E27FC236}">
              <a16:creationId xmlns:a16="http://schemas.microsoft.com/office/drawing/2014/main" id="{ECC82745-047B-4C6C-9B3D-A0D7170225AD}"/>
            </a:ext>
          </a:extLst>
        </xdr:cNvPr>
        <xdr:cNvSpPr txBox="1"/>
      </xdr:nvSpPr>
      <xdr:spPr>
        <a:xfrm>
          <a:off x="24390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78122</xdr:rowOff>
    </xdr:from>
    <xdr:ext cx="405111" cy="259045"/>
    <xdr:sp macro="" textlink="">
      <xdr:nvSpPr>
        <xdr:cNvPr id="307" name="n_3mainValue【福祉施設】&#10;有形固定資産減価償却率">
          <a:extLst>
            <a:ext uri="{FF2B5EF4-FFF2-40B4-BE49-F238E27FC236}">
              <a16:creationId xmlns:a16="http://schemas.microsoft.com/office/drawing/2014/main" id="{8F237AA8-96F5-4CDA-BADF-D7A4FB4C78B2}"/>
            </a:ext>
          </a:extLst>
        </xdr:cNvPr>
        <xdr:cNvSpPr txBox="1"/>
      </xdr:nvSpPr>
      <xdr:spPr>
        <a:xfrm>
          <a:off x="164148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9040329C-6135-4BDD-B960-1D6D89CEC4ED}"/>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5912EBD9-01CF-4B16-868D-93CA8AD3F94D}"/>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654FB32B-8AF6-4A0C-85AB-C37D9E0CAF7A}"/>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616A7E53-5798-4B14-8FD3-FF6FB8B0A89D}"/>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A004B195-1010-4AE7-9DDF-0C9614773AC7}"/>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41EE4EB8-36DA-4647-87FA-0099BD6B210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5ACBCA44-8970-409C-AE1A-67A94DCA830B}"/>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F72F6301-4313-42F7-9914-E43805AF7468}"/>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C4756DB2-CA82-46CB-8AC2-1892255F745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D874E702-7998-497F-9195-D23D032CECB3}"/>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3EEB6683-A68B-44A7-84CA-9011C3C6AEB6}"/>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5A4C842D-24AD-455E-A24D-2E3E054853A4}"/>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C5F0D90A-D0AC-4B86-8A00-DB21F892F965}"/>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597F434-676A-4479-9CE3-9D94C9EFD2D8}"/>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260A7020-61B9-4406-943D-52B242D0F695}"/>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33B81ED0-B839-48BE-9F8E-306ABEAA863A}"/>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4387CA36-65A2-4018-B989-07335FB5CD19}"/>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34B022B9-230A-40FA-AE08-C5267CB5E95D}"/>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1CE1BC9A-9CBD-45DB-93BC-01C20D0832C4}"/>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60EB74F4-2D1F-4840-95DB-3B45F7F12139}"/>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12E9F112-B8D1-4DC6-842F-D5C2FCA43931}"/>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170C3D75-711A-401F-85EF-EC1B27A02D75}"/>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80D9A863-F54E-4248-AE9D-3876F5501AED}"/>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31" name="直線コネクタ 330">
          <a:extLst>
            <a:ext uri="{FF2B5EF4-FFF2-40B4-BE49-F238E27FC236}">
              <a16:creationId xmlns:a16="http://schemas.microsoft.com/office/drawing/2014/main" id="{4736F285-DA98-410A-BDB6-7171C566696A}"/>
            </a:ext>
          </a:extLst>
        </xdr:cNvPr>
        <xdr:cNvCxnSpPr/>
      </xdr:nvCxnSpPr>
      <xdr:spPr>
        <a:xfrm flipV="1">
          <a:off x="9429115" y="13338429"/>
          <a:ext cx="0" cy="150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32" name="【福祉施設】&#10;一人当たり面積最小値テキスト">
          <a:extLst>
            <a:ext uri="{FF2B5EF4-FFF2-40B4-BE49-F238E27FC236}">
              <a16:creationId xmlns:a16="http://schemas.microsoft.com/office/drawing/2014/main" id="{064FA0FD-FED3-4A21-9423-84D7E422153D}"/>
            </a:ext>
          </a:extLst>
        </xdr:cNvPr>
        <xdr:cNvSpPr txBox="1"/>
      </xdr:nvSpPr>
      <xdr:spPr>
        <a:xfrm>
          <a:off x="9467850" y="1484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33" name="直線コネクタ 332">
          <a:extLst>
            <a:ext uri="{FF2B5EF4-FFF2-40B4-BE49-F238E27FC236}">
              <a16:creationId xmlns:a16="http://schemas.microsoft.com/office/drawing/2014/main" id="{F8787F07-BD51-499F-9D8F-64B66766348C}"/>
            </a:ext>
          </a:extLst>
        </xdr:cNvPr>
        <xdr:cNvCxnSpPr/>
      </xdr:nvCxnSpPr>
      <xdr:spPr>
        <a:xfrm>
          <a:off x="9356090" y="148460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34" name="【福祉施設】&#10;一人当たり面積最大値テキスト">
          <a:extLst>
            <a:ext uri="{FF2B5EF4-FFF2-40B4-BE49-F238E27FC236}">
              <a16:creationId xmlns:a16="http://schemas.microsoft.com/office/drawing/2014/main" id="{95CD0BBF-0658-42EC-8B26-544E9E9DA0F9}"/>
            </a:ext>
          </a:extLst>
        </xdr:cNvPr>
        <xdr:cNvSpPr txBox="1"/>
      </xdr:nvSpPr>
      <xdr:spPr>
        <a:xfrm>
          <a:off x="946785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35" name="直線コネクタ 334">
          <a:extLst>
            <a:ext uri="{FF2B5EF4-FFF2-40B4-BE49-F238E27FC236}">
              <a16:creationId xmlns:a16="http://schemas.microsoft.com/office/drawing/2014/main" id="{118E2CB7-B16F-4223-B0A5-2646C060EACC}"/>
            </a:ext>
          </a:extLst>
        </xdr:cNvPr>
        <xdr:cNvCxnSpPr/>
      </xdr:nvCxnSpPr>
      <xdr:spPr>
        <a:xfrm>
          <a:off x="9356090" y="1333842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336" name="【福祉施設】&#10;一人当たり面積平均値テキスト">
          <a:extLst>
            <a:ext uri="{FF2B5EF4-FFF2-40B4-BE49-F238E27FC236}">
              <a16:creationId xmlns:a16="http://schemas.microsoft.com/office/drawing/2014/main" id="{B619D8AE-991A-4730-A326-A8B0EA27C9D8}"/>
            </a:ext>
          </a:extLst>
        </xdr:cNvPr>
        <xdr:cNvSpPr txBox="1"/>
      </xdr:nvSpPr>
      <xdr:spPr>
        <a:xfrm>
          <a:off x="9467850" y="1432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37" name="フローチャート: 判断 336">
          <a:extLst>
            <a:ext uri="{FF2B5EF4-FFF2-40B4-BE49-F238E27FC236}">
              <a16:creationId xmlns:a16="http://schemas.microsoft.com/office/drawing/2014/main" id="{381244D9-D3EE-401A-AB3F-744BD54F5D54}"/>
            </a:ext>
          </a:extLst>
        </xdr:cNvPr>
        <xdr:cNvSpPr/>
      </xdr:nvSpPr>
      <xdr:spPr>
        <a:xfrm>
          <a:off x="9394190" y="1447558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38" name="フローチャート: 判断 337">
          <a:extLst>
            <a:ext uri="{FF2B5EF4-FFF2-40B4-BE49-F238E27FC236}">
              <a16:creationId xmlns:a16="http://schemas.microsoft.com/office/drawing/2014/main" id="{BB8C53E7-0AAD-4A0D-9F24-C237599152C0}"/>
            </a:ext>
          </a:extLst>
        </xdr:cNvPr>
        <xdr:cNvSpPr/>
      </xdr:nvSpPr>
      <xdr:spPr>
        <a:xfrm>
          <a:off x="8632190" y="1444891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39" name="フローチャート: 判断 338">
          <a:extLst>
            <a:ext uri="{FF2B5EF4-FFF2-40B4-BE49-F238E27FC236}">
              <a16:creationId xmlns:a16="http://schemas.microsoft.com/office/drawing/2014/main" id="{A15E5F28-A445-417D-B1F4-48EE7C8EC877}"/>
            </a:ext>
          </a:extLst>
        </xdr:cNvPr>
        <xdr:cNvSpPr/>
      </xdr:nvSpPr>
      <xdr:spPr>
        <a:xfrm>
          <a:off x="7846060" y="144694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40" name="フローチャート: 判断 339">
          <a:extLst>
            <a:ext uri="{FF2B5EF4-FFF2-40B4-BE49-F238E27FC236}">
              <a16:creationId xmlns:a16="http://schemas.microsoft.com/office/drawing/2014/main" id="{7AD4338E-6B50-4842-96D3-784ED5D3771E}"/>
            </a:ext>
          </a:extLst>
        </xdr:cNvPr>
        <xdr:cNvSpPr/>
      </xdr:nvSpPr>
      <xdr:spPr>
        <a:xfrm>
          <a:off x="7029450" y="1448511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341" name="フローチャート: 判断 340">
          <a:extLst>
            <a:ext uri="{FF2B5EF4-FFF2-40B4-BE49-F238E27FC236}">
              <a16:creationId xmlns:a16="http://schemas.microsoft.com/office/drawing/2014/main" id="{0B864C3B-108C-4CD0-8813-E3BF2C7BBDD4}"/>
            </a:ext>
          </a:extLst>
        </xdr:cNvPr>
        <xdr:cNvSpPr/>
      </xdr:nvSpPr>
      <xdr:spPr>
        <a:xfrm>
          <a:off x="6231890" y="1450797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6CBB81C2-70F6-4980-AF9A-3468B739155B}"/>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E0100F79-3887-4D9B-806E-21CD6E6C1245}"/>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F7D882E6-2201-47CD-9573-2D90E0A530DF}"/>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29057BE1-CFD9-4BB8-BEE5-24A1493D5BC0}"/>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AD9CE09F-EA29-4556-A741-70134DF6AB71}"/>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170562</xdr:rowOff>
    </xdr:from>
    <xdr:to>
      <xdr:col>55</xdr:col>
      <xdr:colOff>50800</xdr:colOff>
      <xdr:row>85</xdr:row>
      <xdr:rowOff>100712</xdr:rowOff>
    </xdr:to>
    <xdr:sp macro="" textlink="">
      <xdr:nvSpPr>
        <xdr:cNvPr id="347" name="楕円 346">
          <a:extLst>
            <a:ext uri="{FF2B5EF4-FFF2-40B4-BE49-F238E27FC236}">
              <a16:creationId xmlns:a16="http://schemas.microsoft.com/office/drawing/2014/main" id="{330783C2-BDC4-4058-A955-D6A4B03B0A1F}"/>
            </a:ext>
          </a:extLst>
        </xdr:cNvPr>
        <xdr:cNvSpPr/>
      </xdr:nvSpPr>
      <xdr:spPr>
        <a:xfrm>
          <a:off x="9394190" y="14576172"/>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148989</xdr:rowOff>
    </xdr:from>
    <xdr:ext cx="469744" cy="259045"/>
    <xdr:sp macro="" textlink="">
      <xdr:nvSpPr>
        <xdr:cNvPr id="348" name="【福祉施設】&#10;一人当たり面積該当値テキスト">
          <a:extLst>
            <a:ext uri="{FF2B5EF4-FFF2-40B4-BE49-F238E27FC236}">
              <a16:creationId xmlns:a16="http://schemas.microsoft.com/office/drawing/2014/main" id="{D5160826-A66F-4B18-BAD7-584E41AD644D}"/>
            </a:ext>
          </a:extLst>
        </xdr:cNvPr>
        <xdr:cNvSpPr txBox="1"/>
      </xdr:nvSpPr>
      <xdr:spPr>
        <a:xfrm>
          <a:off x="9467850" y="1455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xdr:rowOff>
    </xdr:from>
    <xdr:to>
      <xdr:col>50</xdr:col>
      <xdr:colOff>165100</xdr:colOff>
      <xdr:row>85</xdr:row>
      <xdr:rowOff>105663</xdr:rowOff>
    </xdr:to>
    <xdr:sp macro="" textlink="">
      <xdr:nvSpPr>
        <xdr:cNvPr id="349" name="楕円 348">
          <a:extLst>
            <a:ext uri="{FF2B5EF4-FFF2-40B4-BE49-F238E27FC236}">
              <a16:creationId xmlns:a16="http://schemas.microsoft.com/office/drawing/2014/main" id="{D88A3CA9-4AAB-4306-97D9-F5ED37377B30}"/>
            </a:ext>
          </a:extLst>
        </xdr:cNvPr>
        <xdr:cNvSpPr/>
      </xdr:nvSpPr>
      <xdr:spPr>
        <a:xfrm>
          <a:off x="8632190" y="1457921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49912</xdr:rowOff>
    </xdr:from>
    <xdr:to>
      <xdr:col>55</xdr:col>
      <xdr:colOff>0</xdr:colOff>
      <xdr:row>85</xdr:row>
      <xdr:rowOff>54863</xdr:rowOff>
    </xdr:to>
    <xdr:cxnSp macro="">
      <xdr:nvCxnSpPr>
        <xdr:cNvPr id="350" name="直線コネクタ 349">
          <a:extLst>
            <a:ext uri="{FF2B5EF4-FFF2-40B4-BE49-F238E27FC236}">
              <a16:creationId xmlns:a16="http://schemas.microsoft.com/office/drawing/2014/main" id="{58E41385-093E-4939-94ED-5ECC9996A4C4}"/>
            </a:ext>
          </a:extLst>
        </xdr:cNvPr>
        <xdr:cNvCxnSpPr/>
      </xdr:nvCxnSpPr>
      <xdr:spPr>
        <a:xfrm flipV="1">
          <a:off x="8686800" y="14626972"/>
          <a:ext cx="74295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xdr:rowOff>
    </xdr:from>
    <xdr:to>
      <xdr:col>46</xdr:col>
      <xdr:colOff>38100</xdr:colOff>
      <xdr:row>85</xdr:row>
      <xdr:rowOff>110998</xdr:rowOff>
    </xdr:to>
    <xdr:sp macro="" textlink="">
      <xdr:nvSpPr>
        <xdr:cNvPr id="351" name="楕円 350">
          <a:extLst>
            <a:ext uri="{FF2B5EF4-FFF2-40B4-BE49-F238E27FC236}">
              <a16:creationId xmlns:a16="http://schemas.microsoft.com/office/drawing/2014/main" id="{F56745D7-0D31-4BAE-BEDC-3858EF34EB22}"/>
            </a:ext>
          </a:extLst>
        </xdr:cNvPr>
        <xdr:cNvSpPr/>
      </xdr:nvSpPr>
      <xdr:spPr>
        <a:xfrm>
          <a:off x="7846060" y="1458455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54863</xdr:rowOff>
    </xdr:from>
    <xdr:to>
      <xdr:col>50</xdr:col>
      <xdr:colOff>114300</xdr:colOff>
      <xdr:row>85</xdr:row>
      <xdr:rowOff>60198</xdr:rowOff>
    </xdr:to>
    <xdr:cxnSp macro="">
      <xdr:nvCxnSpPr>
        <xdr:cNvPr id="352" name="直線コネクタ 351">
          <a:extLst>
            <a:ext uri="{FF2B5EF4-FFF2-40B4-BE49-F238E27FC236}">
              <a16:creationId xmlns:a16="http://schemas.microsoft.com/office/drawing/2014/main" id="{B6BDB169-859F-49BC-9386-F18EB05BBA4B}"/>
            </a:ext>
          </a:extLst>
        </xdr:cNvPr>
        <xdr:cNvCxnSpPr/>
      </xdr:nvCxnSpPr>
      <xdr:spPr>
        <a:xfrm flipV="1">
          <a:off x="7889240" y="1463192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15112</xdr:rowOff>
    </xdr:from>
    <xdr:to>
      <xdr:col>41</xdr:col>
      <xdr:colOff>101600</xdr:colOff>
      <xdr:row>85</xdr:row>
      <xdr:rowOff>116712</xdr:rowOff>
    </xdr:to>
    <xdr:sp macro="" textlink="">
      <xdr:nvSpPr>
        <xdr:cNvPr id="353" name="楕円 352">
          <a:extLst>
            <a:ext uri="{FF2B5EF4-FFF2-40B4-BE49-F238E27FC236}">
              <a16:creationId xmlns:a16="http://schemas.microsoft.com/office/drawing/2014/main" id="{46510A96-7FE2-47C3-A991-E6AE22FC07C0}"/>
            </a:ext>
          </a:extLst>
        </xdr:cNvPr>
        <xdr:cNvSpPr/>
      </xdr:nvSpPr>
      <xdr:spPr>
        <a:xfrm>
          <a:off x="7029450" y="1459217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60198</xdr:rowOff>
    </xdr:from>
    <xdr:to>
      <xdr:col>45</xdr:col>
      <xdr:colOff>177800</xdr:colOff>
      <xdr:row>85</xdr:row>
      <xdr:rowOff>65912</xdr:rowOff>
    </xdr:to>
    <xdr:cxnSp macro="">
      <xdr:nvCxnSpPr>
        <xdr:cNvPr id="354" name="直線コネクタ 353">
          <a:extLst>
            <a:ext uri="{FF2B5EF4-FFF2-40B4-BE49-F238E27FC236}">
              <a16:creationId xmlns:a16="http://schemas.microsoft.com/office/drawing/2014/main" id="{6AB9339A-AA0B-4187-991A-E5AA005B8FC9}"/>
            </a:ext>
          </a:extLst>
        </xdr:cNvPr>
        <xdr:cNvCxnSpPr/>
      </xdr:nvCxnSpPr>
      <xdr:spPr>
        <a:xfrm flipV="1">
          <a:off x="7084060" y="14629638"/>
          <a:ext cx="80518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55" name="n_1aveValue【福祉施設】&#10;一人当たり面積">
          <a:extLst>
            <a:ext uri="{FF2B5EF4-FFF2-40B4-BE49-F238E27FC236}">
              <a16:creationId xmlns:a16="http://schemas.microsoft.com/office/drawing/2014/main" id="{71F5626D-2DDE-403A-AACF-35D8638F8D54}"/>
            </a:ext>
          </a:extLst>
        </xdr:cNvPr>
        <xdr:cNvSpPr txBox="1"/>
      </xdr:nvSpPr>
      <xdr:spPr>
        <a:xfrm>
          <a:off x="8454467" y="1422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56" name="n_2aveValue【福祉施設】&#10;一人当たり面積">
          <a:extLst>
            <a:ext uri="{FF2B5EF4-FFF2-40B4-BE49-F238E27FC236}">
              <a16:creationId xmlns:a16="http://schemas.microsoft.com/office/drawing/2014/main" id="{B12B412B-035B-40A5-9CC6-6116F3B37C45}"/>
            </a:ext>
          </a:extLst>
        </xdr:cNvPr>
        <xdr:cNvSpPr txBox="1"/>
      </xdr:nvSpPr>
      <xdr:spPr>
        <a:xfrm>
          <a:off x="7673417" y="1425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57" name="n_3aveValue【福祉施設】&#10;一人当たり面積">
          <a:extLst>
            <a:ext uri="{FF2B5EF4-FFF2-40B4-BE49-F238E27FC236}">
              <a16:creationId xmlns:a16="http://schemas.microsoft.com/office/drawing/2014/main" id="{F4ED035B-476F-4B2B-8082-27BBF4DFE322}"/>
            </a:ext>
          </a:extLst>
        </xdr:cNvPr>
        <xdr:cNvSpPr txBox="1"/>
      </xdr:nvSpPr>
      <xdr:spPr>
        <a:xfrm>
          <a:off x="6866332" y="1425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358" name="n_4aveValue【福祉施設】&#10;一人当たり面積">
          <a:extLst>
            <a:ext uri="{FF2B5EF4-FFF2-40B4-BE49-F238E27FC236}">
              <a16:creationId xmlns:a16="http://schemas.microsoft.com/office/drawing/2014/main" id="{77E186A7-4C0E-4489-B4E6-EF765BC42932}"/>
            </a:ext>
          </a:extLst>
        </xdr:cNvPr>
        <xdr:cNvSpPr txBox="1"/>
      </xdr:nvSpPr>
      <xdr:spPr>
        <a:xfrm>
          <a:off x="6068772" y="142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96790</xdr:rowOff>
    </xdr:from>
    <xdr:ext cx="469744" cy="259045"/>
    <xdr:sp macro="" textlink="">
      <xdr:nvSpPr>
        <xdr:cNvPr id="359" name="n_1mainValue【福祉施設】&#10;一人当たり面積">
          <a:extLst>
            <a:ext uri="{FF2B5EF4-FFF2-40B4-BE49-F238E27FC236}">
              <a16:creationId xmlns:a16="http://schemas.microsoft.com/office/drawing/2014/main" id="{2998F477-DA6B-43D8-90E2-E19651884513}"/>
            </a:ext>
          </a:extLst>
        </xdr:cNvPr>
        <xdr:cNvSpPr txBox="1"/>
      </xdr:nvSpPr>
      <xdr:spPr>
        <a:xfrm>
          <a:off x="8454467" y="1466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102125</xdr:rowOff>
    </xdr:from>
    <xdr:ext cx="469744" cy="259045"/>
    <xdr:sp macro="" textlink="">
      <xdr:nvSpPr>
        <xdr:cNvPr id="360" name="n_2mainValue【福祉施設】&#10;一人当たり面積">
          <a:extLst>
            <a:ext uri="{FF2B5EF4-FFF2-40B4-BE49-F238E27FC236}">
              <a16:creationId xmlns:a16="http://schemas.microsoft.com/office/drawing/2014/main" id="{C42082D9-A859-4598-BD09-558EDD2119CD}"/>
            </a:ext>
          </a:extLst>
        </xdr:cNvPr>
        <xdr:cNvSpPr txBox="1"/>
      </xdr:nvSpPr>
      <xdr:spPr>
        <a:xfrm>
          <a:off x="7673417" y="1467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107839</xdr:rowOff>
    </xdr:from>
    <xdr:ext cx="469744" cy="259045"/>
    <xdr:sp macro="" textlink="">
      <xdr:nvSpPr>
        <xdr:cNvPr id="361" name="n_3mainValue【福祉施設】&#10;一人当たり面積">
          <a:extLst>
            <a:ext uri="{FF2B5EF4-FFF2-40B4-BE49-F238E27FC236}">
              <a16:creationId xmlns:a16="http://schemas.microsoft.com/office/drawing/2014/main" id="{7D11669B-3BD3-4DED-954C-FC195C59B54E}"/>
            </a:ext>
          </a:extLst>
        </xdr:cNvPr>
        <xdr:cNvSpPr txBox="1"/>
      </xdr:nvSpPr>
      <xdr:spPr>
        <a:xfrm>
          <a:off x="6866332" y="1467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E808C76D-C3B8-4634-AD6A-6F046AAC4F21}"/>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F417BCDC-4602-4A26-BE41-9F096E74E0FC}"/>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56A528AF-C52A-45E7-A69B-347F0757866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5B96917F-4111-4985-BEB2-D548E5AADE6B}"/>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F8A29BC8-0628-4AAB-8CE0-2D8C9DC153C5}"/>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5569E2B4-55C9-4DD3-AF59-76678531C025}"/>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16B3D895-7CF9-491C-893E-9DEE378F1CA7}"/>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6F1D5A00-3EA3-45FD-96AF-D721A17C857F}"/>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837E2121-3BE8-4C9C-85FA-992902295ED1}"/>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FD2A460C-6883-4906-8C5F-929BB1892EB4}"/>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633A4C6D-3BC7-4EDA-B55F-FBB717904274}"/>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3" name="直線コネクタ 372">
          <a:extLst>
            <a:ext uri="{FF2B5EF4-FFF2-40B4-BE49-F238E27FC236}">
              <a16:creationId xmlns:a16="http://schemas.microsoft.com/office/drawing/2014/main" id="{643EADBD-7DE8-495E-B908-CEF1B95DE70E}"/>
            </a:ext>
          </a:extLst>
        </xdr:cNvPr>
        <xdr:cNvCxnSpPr/>
      </xdr:nvCxnSpPr>
      <xdr:spPr>
        <a:xfrm>
          <a:off x="6858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74" name="テキスト ボックス 373">
          <a:extLst>
            <a:ext uri="{FF2B5EF4-FFF2-40B4-BE49-F238E27FC236}">
              <a16:creationId xmlns:a16="http://schemas.microsoft.com/office/drawing/2014/main" id="{226A6FA3-6B65-4164-A63D-B8FE41FDE3C4}"/>
            </a:ext>
          </a:extLst>
        </xdr:cNvPr>
        <xdr:cNvSpPr txBox="1"/>
      </xdr:nvSpPr>
      <xdr:spPr>
        <a:xfrm>
          <a:off x="2738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5" name="直線コネクタ 374">
          <a:extLst>
            <a:ext uri="{FF2B5EF4-FFF2-40B4-BE49-F238E27FC236}">
              <a16:creationId xmlns:a16="http://schemas.microsoft.com/office/drawing/2014/main" id="{33B60D74-FBEC-4A6E-AD5C-509236D1F3CD}"/>
            </a:ext>
          </a:extLst>
        </xdr:cNvPr>
        <xdr:cNvCxnSpPr/>
      </xdr:nvCxnSpPr>
      <xdr:spPr>
        <a:xfrm>
          <a:off x="6858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6" name="テキスト ボックス 375">
          <a:extLst>
            <a:ext uri="{FF2B5EF4-FFF2-40B4-BE49-F238E27FC236}">
              <a16:creationId xmlns:a16="http://schemas.microsoft.com/office/drawing/2014/main" id="{961AF8DE-5AC6-4D53-9F1A-54B55C32060B}"/>
            </a:ext>
          </a:extLst>
        </xdr:cNvPr>
        <xdr:cNvSpPr txBox="1"/>
      </xdr:nvSpPr>
      <xdr:spPr>
        <a:xfrm>
          <a:off x="343701" y="1799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7" name="直線コネクタ 376">
          <a:extLst>
            <a:ext uri="{FF2B5EF4-FFF2-40B4-BE49-F238E27FC236}">
              <a16:creationId xmlns:a16="http://schemas.microsoft.com/office/drawing/2014/main" id="{AE2568DD-3D33-44B7-B3DF-7095F992464B}"/>
            </a:ext>
          </a:extLst>
        </xdr:cNvPr>
        <xdr:cNvCxnSpPr/>
      </xdr:nvCxnSpPr>
      <xdr:spPr>
        <a:xfrm>
          <a:off x="6858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8" name="テキスト ボックス 377">
          <a:extLst>
            <a:ext uri="{FF2B5EF4-FFF2-40B4-BE49-F238E27FC236}">
              <a16:creationId xmlns:a16="http://schemas.microsoft.com/office/drawing/2014/main" id="{4EB5887F-96ED-491B-B046-A1E8A8C21EA1}"/>
            </a:ext>
          </a:extLst>
        </xdr:cNvPr>
        <xdr:cNvSpPr txBox="1"/>
      </xdr:nvSpPr>
      <xdr:spPr>
        <a:xfrm>
          <a:off x="343701" y="1753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9" name="直線コネクタ 378">
          <a:extLst>
            <a:ext uri="{FF2B5EF4-FFF2-40B4-BE49-F238E27FC236}">
              <a16:creationId xmlns:a16="http://schemas.microsoft.com/office/drawing/2014/main" id="{67C4935E-F974-4BFA-B9A4-C5D0DA6C3FDB}"/>
            </a:ext>
          </a:extLst>
        </xdr:cNvPr>
        <xdr:cNvCxnSpPr/>
      </xdr:nvCxnSpPr>
      <xdr:spPr>
        <a:xfrm>
          <a:off x="6858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0" name="テキスト ボックス 379">
          <a:extLst>
            <a:ext uri="{FF2B5EF4-FFF2-40B4-BE49-F238E27FC236}">
              <a16:creationId xmlns:a16="http://schemas.microsoft.com/office/drawing/2014/main" id="{EC692962-7563-47C3-A345-E0E4E7EF8AED}"/>
            </a:ext>
          </a:extLst>
        </xdr:cNvPr>
        <xdr:cNvSpPr txBox="1"/>
      </xdr:nvSpPr>
      <xdr:spPr>
        <a:xfrm>
          <a:off x="343701" y="1707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a:extLst>
            <a:ext uri="{FF2B5EF4-FFF2-40B4-BE49-F238E27FC236}">
              <a16:creationId xmlns:a16="http://schemas.microsoft.com/office/drawing/2014/main" id="{905CD2D2-ABD7-4294-B31F-B5C005406616}"/>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2" name="テキスト ボックス 381">
          <a:extLst>
            <a:ext uri="{FF2B5EF4-FFF2-40B4-BE49-F238E27FC236}">
              <a16:creationId xmlns:a16="http://schemas.microsoft.com/office/drawing/2014/main" id="{C9170FDA-6C96-4AFB-8145-5F1430247AB2}"/>
            </a:ext>
          </a:extLst>
        </xdr:cNvPr>
        <xdr:cNvSpPr txBox="1"/>
      </xdr:nvSpPr>
      <xdr:spPr>
        <a:xfrm>
          <a:off x="34370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id="{CA22C5C1-8FA0-4EAB-81CA-F1645CE17335}"/>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84" name="直線コネクタ 383">
          <a:extLst>
            <a:ext uri="{FF2B5EF4-FFF2-40B4-BE49-F238E27FC236}">
              <a16:creationId xmlns:a16="http://schemas.microsoft.com/office/drawing/2014/main" id="{8BFA8F03-F50E-417D-9F5B-0B344CC7D057}"/>
            </a:ext>
          </a:extLst>
        </xdr:cNvPr>
        <xdr:cNvCxnSpPr/>
      </xdr:nvCxnSpPr>
      <xdr:spPr>
        <a:xfrm flipV="1">
          <a:off x="4173855" y="17188816"/>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85" name="【市民会館】&#10;有形固定資産減価償却率最小値テキスト">
          <a:extLst>
            <a:ext uri="{FF2B5EF4-FFF2-40B4-BE49-F238E27FC236}">
              <a16:creationId xmlns:a16="http://schemas.microsoft.com/office/drawing/2014/main" id="{15D2A5B5-3202-4931-9162-ED54F9FEF6FA}"/>
            </a:ext>
          </a:extLst>
        </xdr:cNvPr>
        <xdr:cNvSpPr txBox="1"/>
      </xdr:nvSpPr>
      <xdr:spPr>
        <a:xfrm>
          <a:off x="4212590" y="185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86" name="直線コネクタ 385">
          <a:extLst>
            <a:ext uri="{FF2B5EF4-FFF2-40B4-BE49-F238E27FC236}">
              <a16:creationId xmlns:a16="http://schemas.microsoft.com/office/drawing/2014/main" id="{8ED29DAB-BCE1-456F-B846-D1913FC1F115}"/>
            </a:ext>
          </a:extLst>
        </xdr:cNvPr>
        <xdr:cNvCxnSpPr/>
      </xdr:nvCxnSpPr>
      <xdr:spPr>
        <a:xfrm>
          <a:off x="4112260" y="1859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87" name="【市民会館】&#10;有形固定資産減価償却率最大値テキスト">
          <a:extLst>
            <a:ext uri="{FF2B5EF4-FFF2-40B4-BE49-F238E27FC236}">
              <a16:creationId xmlns:a16="http://schemas.microsoft.com/office/drawing/2014/main" id="{B7B9A9EA-6951-496E-9E62-2D2FBCCFD0D3}"/>
            </a:ext>
          </a:extLst>
        </xdr:cNvPr>
        <xdr:cNvSpPr txBox="1"/>
      </xdr:nvSpPr>
      <xdr:spPr>
        <a:xfrm>
          <a:off x="4212590" y="1696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88" name="直線コネクタ 387">
          <a:extLst>
            <a:ext uri="{FF2B5EF4-FFF2-40B4-BE49-F238E27FC236}">
              <a16:creationId xmlns:a16="http://schemas.microsoft.com/office/drawing/2014/main" id="{E9D2FD04-BFF5-4E8E-8690-86433B090246}"/>
            </a:ext>
          </a:extLst>
        </xdr:cNvPr>
        <xdr:cNvCxnSpPr/>
      </xdr:nvCxnSpPr>
      <xdr:spPr>
        <a:xfrm>
          <a:off x="4112260" y="171888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389" name="【市民会館】&#10;有形固定資産減価償却率平均値テキスト">
          <a:extLst>
            <a:ext uri="{FF2B5EF4-FFF2-40B4-BE49-F238E27FC236}">
              <a16:creationId xmlns:a16="http://schemas.microsoft.com/office/drawing/2014/main" id="{38466A27-2E7C-4EE0-AE76-9F991D010159}"/>
            </a:ext>
          </a:extLst>
        </xdr:cNvPr>
        <xdr:cNvSpPr txBox="1"/>
      </xdr:nvSpPr>
      <xdr:spPr>
        <a:xfrm>
          <a:off x="4212590" y="174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90" name="フローチャート: 判断 389">
          <a:extLst>
            <a:ext uri="{FF2B5EF4-FFF2-40B4-BE49-F238E27FC236}">
              <a16:creationId xmlns:a16="http://schemas.microsoft.com/office/drawing/2014/main" id="{0C219AED-CC7C-4ECE-9183-171D0385CDD0}"/>
            </a:ext>
          </a:extLst>
        </xdr:cNvPr>
        <xdr:cNvSpPr/>
      </xdr:nvSpPr>
      <xdr:spPr>
        <a:xfrm>
          <a:off x="4131310" y="176215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91" name="フローチャート: 判断 390">
          <a:extLst>
            <a:ext uri="{FF2B5EF4-FFF2-40B4-BE49-F238E27FC236}">
              <a16:creationId xmlns:a16="http://schemas.microsoft.com/office/drawing/2014/main" id="{03503967-1F0F-46CF-AE57-17932E7D5F2C}"/>
            </a:ext>
          </a:extLst>
        </xdr:cNvPr>
        <xdr:cNvSpPr/>
      </xdr:nvSpPr>
      <xdr:spPr>
        <a:xfrm>
          <a:off x="3388360" y="175769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92" name="フローチャート: 判断 391">
          <a:extLst>
            <a:ext uri="{FF2B5EF4-FFF2-40B4-BE49-F238E27FC236}">
              <a16:creationId xmlns:a16="http://schemas.microsoft.com/office/drawing/2014/main" id="{4148D818-52C0-4A6E-B47F-A37A2266101D}"/>
            </a:ext>
          </a:extLst>
        </xdr:cNvPr>
        <xdr:cNvSpPr/>
      </xdr:nvSpPr>
      <xdr:spPr>
        <a:xfrm>
          <a:off x="2571750" y="1749920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93" name="フローチャート: 判断 392">
          <a:extLst>
            <a:ext uri="{FF2B5EF4-FFF2-40B4-BE49-F238E27FC236}">
              <a16:creationId xmlns:a16="http://schemas.microsoft.com/office/drawing/2014/main" id="{3655CC82-B4D2-426D-B050-811F60DDFF65}"/>
            </a:ext>
          </a:extLst>
        </xdr:cNvPr>
        <xdr:cNvSpPr/>
      </xdr:nvSpPr>
      <xdr:spPr>
        <a:xfrm>
          <a:off x="1774190" y="1750491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94" name="フローチャート: 判断 393">
          <a:extLst>
            <a:ext uri="{FF2B5EF4-FFF2-40B4-BE49-F238E27FC236}">
              <a16:creationId xmlns:a16="http://schemas.microsoft.com/office/drawing/2014/main" id="{D6A1CBD8-DF56-4CCC-84C1-D2F5782619EC}"/>
            </a:ext>
          </a:extLst>
        </xdr:cNvPr>
        <xdr:cNvSpPr/>
      </xdr:nvSpPr>
      <xdr:spPr>
        <a:xfrm>
          <a:off x="988060" y="174142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BD2969B8-A9DF-4BD2-9A25-26C40AE4D4C7}"/>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1A8F5D0-1205-49EA-9437-CF199C6A6017}"/>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A392F9A5-98B7-4074-81D7-94EC96F58C69}"/>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68A3640F-2EFD-4B20-8994-7AA36CD96E6E}"/>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C3D6E0AA-80FF-494D-BAEC-47D3994197CC}"/>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9398</xdr:rowOff>
    </xdr:from>
    <xdr:to>
      <xdr:col>24</xdr:col>
      <xdr:colOff>114300</xdr:colOff>
      <xdr:row>108</xdr:row>
      <xdr:rowOff>110998</xdr:rowOff>
    </xdr:to>
    <xdr:sp macro="" textlink="">
      <xdr:nvSpPr>
        <xdr:cNvPr id="400" name="楕円 399">
          <a:extLst>
            <a:ext uri="{FF2B5EF4-FFF2-40B4-BE49-F238E27FC236}">
              <a16:creationId xmlns:a16="http://schemas.microsoft.com/office/drawing/2014/main" id="{E60BC6F1-9EF9-4A04-A7BD-F4BE01D8A87B}"/>
            </a:ext>
          </a:extLst>
        </xdr:cNvPr>
        <xdr:cNvSpPr/>
      </xdr:nvSpPr>
      <xdr:spPr>
        <a:xfrm>
          <a:off x="4131310" y="1852790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95775</xdr:rowOff>
    </xdr:from>
    <xdr:ext cx="405111" cy="259045"/>
    <xdr:sp macro="" textlink="">
      <xdr:nvSpPr>
        <xdr:cNvPr id="401" name="【市民会館】&#10;有形固定資産減価償却率該当値テキスト">
          <a:extLst>
            <a:ext uri="{FF2B5EF4-FFF2-40B4-BE49-F238E27FC236}">
              <a16:creationId xmlns:a16="http://schemas.microsoft.com/office/drawing/2014/main" id="{358F75A1-BF78-49E6-9C55-93D506EAC929}"/>
            </a:ext>
          </a:extLst>
        </xdr:cNvPr>
        <xdr:cNvSpPr txBox="1"/>
      </xdr:nvSpPr>
      <xdr:spPr>
        <a:xfrm>
          <a:off x="4212590" y="1843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164846</xdr:rowOff>
    </xdr:from>
    <xdr:to>
      <xdr:col>20</xdr:col>
      <xdr:colOff>38100</xdr:colOff>
      <xdr:row>108</xdr:row>
      <xdr:rowOff>94996</xdr:rowOff>
    </xdr:to>
    <xdr:sp macro="" textlink="">
      <xdr:nvSpPr>
        <xdr:cNvPr id="402" name="楕円 401">
          <a:extLst>
            <a:ext uri="{FF2B5EF4-FFF2-40B4-BE49-F238E27FC236}">
              <a16:creationId xmlns:a16="http://schemas.microsoft.com/office/drawing/2014/main" id="{9B5DBBE0-75FD-4668-AFEF-D1DC50BD24D1}"/>
            </a:ext>
          </a:extLst>
        </xdr:cNvPr>
        <xdr:cNvSpPr/>
      </xdr:nvSpPr>
      <xdr:spPr>
        <a:xfrm>
          <a:off x="3388360" y="185138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44196</xdr:rowOff>
    </xdr:from>
    <xdr:to>
      <xdr:col>24</xdr:col>
      <xdr:colOff>63500</xdr:colOff>
      <xdr:row>108</xdr:row>
      <xdr:rowOff>60198</xdr:rowOff>
    </xdr:to>
    <xdr:cxnSp macro="">
      <xdr:nvCxnSpPr>
        <xdr:cNvPr id="403" name="直線コネクタ 402">
          <a:extLst>
            <a:ext uri="{FF2B5EF4-FFF2-40B4-BE49-F238E27FC236}">
              <a16:creationId xmlns:a16="http://schemas.microsoft.com/office/drawing/2014/main" id="{E00FF97F-06AC-4A3C-BB32-8FE7564E3678}"/>
            </a:ext>
          </a:extLst>
        </xdr:cNvPr>
        <xdr:cNvCxnSpPr/>
      </xdr:nvCxnSpPr>
      <xdr:spPr>
        <a:xfrm>
          <a:off x="3431540" y="18562701"/>
          <a:ext cx="74295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130556</xdr:rowOff>
    </xdr:from>
    <xdr:to>
      <xdr:col>15</xdr:col>
      <xdr:colOff>101600</xdr:colOff>
      <xdr:row>108</xdr:row>
      <xdr:rowOff>60706</xdr:rowOff>
    </xdr:to>
    <xdr:sp macro="" textlink="">
      <xdr:nvSpPr>
        <xdr:cNvPr id="404" name="楕円 403">
          <a:extLst>
            <a:ext uri="{FF2B5EF4-FFF2-40B4-BE49-F238E27FC236}">
              <a16:creationId xmlns:a16="http://schemas.microsoft.com/office/drawing/2014/main" id="{213C1BCC-72EE-4AE8-960E-B318C3A5D149}"/>
            </a:ext>
          </a:extLst>
        </xdr:cNvPr>
        <xdr:cNvSpPr/>
      </xdr:nvSpPr>
      <xdr:spPr>
        <a:xfrm>
          <a:off x="2571750" y="1847951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9906</xdr:rowOff>
    </xdr:from>
    <xdr:to>
      <xdr:col>19</xdr:col>
      <xdr:colOff>177800</xdr:colOff>
      <xdr:row>108</xdr:row>
      <xdr:rowOff>44196</xdr:rowOff>
    </xdr:to>
    <xdr:cxnSp macro="">
      <xdr:nvCxnSpPr>
        <xdr:cNvPr id="405" name="直線コネクタ 404">
          <a:extLst>
            <a:ext uri="{FF2B5EF4-FFF2-40B4-BE49-F238E27FC236}">
              <a16:creationId xmlns:a16="http://schemas.microsoft.com/office/drawing/2014/main" id="{D70EA69C-B291-4207-AFE8-EDA165876256}"/>
            </a:ext>
          </a:extLst>
        </xdr:cNvPr>
        <xdr:cNvCxnSpPr/>
      </xdr:nvCxnSpPr>
      <xdr:spPr>
        <a:xfrm>
          <a:off x="2626360" y="18528411"/>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89408</xdr:rowOff>
    </xdr:from>
    <xdr:to>
      <xdr:col>10</xdr:col>
      <xdr:colOff>165100</xdr:colOff>
      <xdr:row>108</xdr:row>
      <xdr:rowOff>19558</xdr:rowOff>
    </xdr:to>
    <xdr:sp macro="" textlink="">
      <xdr:nvSpPr>
        <xdr:cNvPr id="406" name="楕円 405">
          <a:extLst>
            <a:ext uri="{FF2B5EF4-FFF2-40B4-BE49-F238E27FC236}">
              <a16:creationId xmlns:a16="http://schemas.microsoft.com/office/drawing/2014/main" id="{66E17147-AE4B-45A7-BD66-967D3D97988E}"/>
            </a:ext>
          </a:extLst>
        </xdr:cNvPr>
        <xdr:cNvSpPr/>
      </xdr:nvSpPr>
      <xdr:spPr>
        <a:xfrm>
          <a:off x="1774190" y="1843836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140208</xdr:rowOff>
    </xdr:from>
    <xdr:to>
      <xdr:col>15</xdr:col>
      <xdr:colOff>50800</xdr:colOff>
      <xdr:row>108</xdr:row>
      <xdr:rowOff>9906</xdr:rowOff>
    </xdr:to>
    <xdr:cxnSp macro="">
      <xdr:nvCxnSpPr>
        <xdr:cNvPr id="407" name="直線コネクタ 406">
          <a:extLst>
            <a:ext uri="{FF2B5EF4-FFF2-40B4-BE49-F238E27FC236}">
              <a16:creationId xmlns:a16="http://schemas.microsoft.com/office/drawing/2014/main" id="{7A454444-4850-41CD-B76B-D0E7FF7F5424}"/>
            </a:ext>
          </a:extLst>
        </xdr:cNvPr>
        <xdr:cNvCxnSpPr/>
      </xdr:nvCxnSpPr>
      <xdr:spPr>
        <a:xfrm>
          <a:off x="1828800" y="18481548"/>
          <a:ext cx="79756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408" name="n_1aveValue【市民会館】&#10;有形固定資産減価償却率">
          <a:extLst>
            <a:ext uri="{FF2B5EF4-FFF2-40B4-BE49-F238E27FC236}">
              <a16:creationId xmlns:a16="http://schemas.microsoft.com/office/drawing/2014/main" id="{780EF918-3E5F-4A57-AD57-FA58B97362F3}"/>
            </a:ext>
          </a:extLst>
        </xdr:cNvPr>
        <xdr:cNvSpPr txBox="1"/>
      </xdr:nvSpPr>
      <xdr:spPr>
        <a:xfrm>
          <a:off x="3239144" y="1734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409" name="n_2aveValue【市民会館】&#10;有形固定資産減価償却率">
          <a:extLst>
            <a:ext uri="{FF2B5EF4-FFF2-40B4-BE49-F238E27FC236}">
              <a16:creationId xmlns:a16="http://schemas.microsoft.com/office/drawing/2014/main" id="{4C20770C-6213-440E-8A7C-A69FB7D8E4F7}"/>
            </a:ext>
          </a:extLst>
        </xdr:cNvPr>
        <xdr:cNvSpPr txBox="1"/>
      </xdr:nvSpPr>
      <xdr:spPr>
        <a:xfrm>
          <a:off x="2439044" y="1727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410" name="n_3aveValue【市民会館】&#10;有形固定資産減価償却率">
          <a:extLst>
            <a:ext uri="{FF2B5EF4-FFF2-40B4-BE49-F238E27FC236}">
              <a16:creationId xmlns:a16="http://schemas.microsoft.com/office/drawing/2014/main" id="{B4BB6888-845B-4D69-8A84-560F8C907BB4}"/>
            </a:ext>
          </a:extLst>
        </xdr:cNvPr>
        <xdr:cNvSpPr txBox="1"/>
      </xdr:nvSpPr>
      <xdr:spPr>
        <a:xfrm>
          <a:off x="1641484" y="172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411" name="n_4aveValue【市民会館】&#10;有形固定資産減価償却率">
          <a:extLst>
            <a:ext uri="{FF2B5EF4-FFF2-40B4-BE49-F238E27FC236}">
              <a16:creationId xmlns:a16="http://schemas.microsoft.com/office/drawing/2014/main" id="{87E74BB2-39B5-4BFA-84F3-60CBCF666FE8}"/>
            </a:ext>
          </a:extLst>
        </xdr:cNvPr>
        <xdr:cNvSpPr txBox="1"/>
      </xdr:nvSpPr>
      <xdr:spPr>
        <a:xfrm>
          <a:off x="85535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86123</xdr:rowOff>
    </xdr:from>
    <xdr:ext cx="405111" cy="259045"/>
    <xdr:sp macro="" textlink="">
      <xdr:nvSpPr>
        <xdr:cNvPr id="412" name="n_1mainValue【市民会館】&#10;有形固定資産減価償却率">
          <a:extLst>
            <a:ext uri="{FF2B5EF4-FFF2-40B4-BE49-F238E27FC236}">
              <a16:creationId xmlns:a16="http://schemas.microsoft.com/office/drawing/2014/main" id="{8377BF78-819B-4097-A2ED-6607508B5133}"/>
            </a:ext>
          </a:extLst>
        </xdr:cNvPr>
        <xdr:cNvSpPr txBox="1"/>
      </xdr:nvSpPr>
      <xdr:spPr>
        <a:xfrm>
          <a:off x="3239144" y="1860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51833</xdr:rowOff>
    </xdr:from>
    <xdr:ext cx="405111" cy="259045"/>
    <xdr:sp macro="" textlink="">
      <xdr:nvSpPr>
        <xdr:cNvPr id="413" name="n_2mainValue【市民会館】&#10;有形固定資産減価償却率">
          <a:extLst>
            <a:ext uri="{FF2B5EF4-FFF2-40B4-BE49-F238E27FC236}">
              <a16:creationId xmlns:a16="http://schemas.microsoft.com/office/drawing/2014/main" id="{72D4B280-45B6-452D-8500-C482938F99F2}"/>
            </a:ext>
          </a:extLst>
        </xdr:cNvPr>
        <xdr:cNvSpPr txBox="1"/>
      </xdr:nvSpPr>
      <xdr:spPr>
        <a:xfrm>
          <a:off x="2439044" y="185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10685</xdr:rowOff>
    </xdr:from>
    <xdr:ext cx="405111" cy="259045"/>
    <xdr:sp macro="" textlink="">
      <xdr:nvSpPr>
        <xdr:cNvPr id="414" name="n_3mainValue【市民会館】&#10;有形固定資産減価償却率">
          <a:extLst>
            <a:ext uri="{FF2B5EF4-FFF2-40B4-BE49-F238E27FC236}">
              <a16:creationId xmlns:a16="http://schemas.microsoft.com/office/drawing/2014/main" id="{2A93F641-5E68-43AA-B29E-134DCC95345D}"/>
            </a:ext>
          </a:extLst>
        </xdr:cNvPr>
        <xdr:cNvSpPr txBox="1"/>
      </xdr:nvSpPr>
      <xdr:spPr>
        <a:xfrm>
          <a:off x="1641484" y="1852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2C0032E0-1B2D-461A-B2F4-B507DE1E8C31}"/>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3DF34A79-27EA-4A78-9CC5-14B18ABBF7BE}"/>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8A8A47A4-FC61-4271-A496-248607289D3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E9E91FC6-9062-41C7-808B-609F895BA54D}"/>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36A14E9D-E6FC-47A9-87C8-A0134BBD4AC7}"/>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2CE2A729-7ED3-4246-8B1E-7A6E7E21AFBA}"/>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7E9D633E-AB9B-43A0-867A-64C58144632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B3B4BAB9-77F8-43C2-B6E5-4DF7BE4C342A}"/>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A819275F-3406-4C93-A487-CCD9067E1F3A}"/>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1C40A6DB-EF72-4CEA-A14C-5A1CE07A41C7}"/>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a:extLst>
            <a:ext uri="{FF2B5EF4-FFF2-40B4-BE49-F238E27FC236}">
              <a16:creationId xmlns:a16="http://schemas.microsoft.com/office/drawing/2014/main" id="{CBDA5741-D964-47A6-8ECC-005A5A915923}"/>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a:extLst>
            <a:ext uri="{FF2B5EF4-FFF2-40B4-BE49-F238E27FC236}">
              <a16:creationId xmlns:a16="http://schemas.microsoft.com/office/drawing/2014/main" id="{3A06430C-30D6-4715-8A27-74D52781F75E}"/>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a:extLst>
            <a:ext uri="{FF2B5EF4-FFF2-40B4-BE49-F238E27FC236}">
              <a16:creationId xmlns:a16="http://schemas.microsoft.com/office/drawing/2014/main" id="{F6208E57-E412-49B9-90E4-058BCB78533E}"/>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a:extLst>
            <a:ext uri="{FF2B5EF4-FFF2-40B4-BE49-F238E27FC236}">
              <a16:creationId xmlns:a16="http://schemas.microsoft.com/office/drawing/2014/main" id="{EF13079E-AC8C-4189-B0E6-DACDF55C8D98}"/>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a:extLst>
            <a:ext uri="{FF2B5EF4-FFF2-40B4-BE49-F238E27FC236}">
              <a16:creationId xmlns:a16="http://schemas.microsoft.com/office/drawing/2014/main" id="{BC62A3A7-9F72-4EE5-92AF-C52D4BC02AF7}"/>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a:extLst>
            <a:ext uri="{FF2B5EF4-FFF2-40B4-BE49-F238E27FC236}">
              <a16:creationId xmlns:a16="http://schemas.microsoft.com/office/drawing/2014/main" id="{77BC5AE5-C3F0-4CE8-9879-899B01A814C1}"/>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a:extLst>
            <a:ext uri="{FF2B5EF4-FFF2-40B4-BE49-F238E27FC236}">
              <a16:creationId xmlns:a16="http://schemas.microsoft.com/office/drawing/2014/main" id="{6AF3D387-D6D5-499C-9184-A4D18FEC5A40}"/>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a:extLst>
            <a:ext uri="{FF2B5EF4-FFF2-40B4-BE49-F238E27FC236}">
              <a16:creationId xmlns:a16="http://schemas.microsoft.com/office/drawing/2014/main" id="{39E70817-EC6D-424C-9B90-5EEE8CF6D4F7}"/>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9B7D14A0-81F2-4779-97B3-9C0E405ADCD3}"/>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a:extLst>
            <a:ext uri="{FF2B5EF4-FFF2-40B4-BE49-F238E27FC236}">
              <a16:creationId xmlns:a16="http://schemas.microsoft.com/office/drawing/2014/main" id="{2827EE2E-E2D7-4579-BA32-16EEBFBECC97}"/>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a:extLst>
            <a:ext uri="{FF2B5EF4-FFF2-40B4-BE49-F238E27FC236}">
              <a16:creationId xmlns:a16="http://schemas.microsoft.com/office/drawing/2014/main" id="{3F5F4425-7D5B-4E3A-A701-021CF9DC7C8F}"/>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436" name="直線コネクタ 435">
          <a:extLst>
            <a:ext uri="{FF2B5EF4-FFF2-40B4-BE49-F238E27FC236}">
              <a16:creationId xmlns:a16="http://schemas.microsoft.com/office/drawing/2014/main" id="{649EB4A5-FE64-496F-AD94-F03048B00C7B}"/>
            </a:ext>
          </a:extLst>
        </xdr:cNvPr>
        <xdr:cNvCxnSpPr/>
      </xdr:nvCxnSpPr>
      <xdr:spPr>
        <a:xfrm flipV="1">
          <a:off x="9429115" y="17096460"/>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437" name="【市民会館】&#10;一人当たり面積最小値テキスト">
          <a:extLst>
            <a:ext uri="{FF2B5EF4-FFF2-40B4-BE49-F238E27FC236}">
              <a16:creationId xmlns:a16="http://schemas.microsoft.com/office/drawing/2014/main" id="{FEF01287-1377-44A5-AAEC-A0702F5B1261}"/>
            </a:ext>
          </a:extLst>
        </xdr:cNvPr>
        <xdr:cNvSpPr txBox="1"/>
      </xdr:nvSpPr>
      <xdr:spPr>
        <a:xfrm>
          <a:off x="9467850" y="1857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438" name="直線コネクタ 437">
          <a:extLst>
            <a:ext uri="{FF2B5EF4-FFF2-40B4-BE49-F238E27FC236}">
              <a16:creationId xmlns:a16="http://schemas.microsoft.com/office/drawing/2014/main" id="{8914F962-9F7A-4EFE-806F-EB3739EBE936}"/>
            </a:ext>
          </a:extLst>
        </xdr:cNvPr>
        <xdr:cNvCxnSpPr/>
      </xdr:nvCxnSpPr>
      <xdr:spPr>
        <a:xfrm>
          <a:off x="9356090" y="185668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439" name="【市民会館】&#10;一人当たり面積最大値テキスト">
          <a:extLst>
            <a:ext uri="{FF2B5EF4-FFF2-40B4-BE49-F238E27FC236}">
              <a16:creationId xmlns:a16="http://schemas.microsoft.com/office/drawing/2014/main" id="{C24EB168-410F-4655-917A-29D52472A8BF}"/>
            </a:ext>
          </a:extLst>
        </xdr:cNvPr>
        <xdr:cNvSpPr txBox="1"/>
      </xdr:nvSpPr>
      <xdr:spPr>
        <a:xfrm>
          <a:off x="9467850" y="168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440" name="直線コネクタ 439">
          <a:extLst>
            <a:ext uri="{FF2B5EF4-FFF2-40B4-BE49-F238E27FC236}">
              <a16:creationId xmlns:a16="http://schemas.microsoft.com/office/drawing/2014/main" id="{C9C33F43-19A2-4AE1-83F7-A4D640E66CDD}"/>
            </a:ext>
          </a:extLst>
        </xdr:cNvPr>
        <xdr:cNvCxnSpPr/>
      </xdr:nvCxnSpPr>
      <xdr:spPr>
        <a:xfrm>
          <a:off x="9356090" y="170964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441" name="【市民会館】&#10;一人当たり面積平均値テキスト">
          <a:extLst>
            <a:ext uri="{FF2B5EF4-FFF2-40B4-BE49-F238E27FC236}">
              <a16:creationId xmlns:a16="http://schemas.microsoft.com/office/drawing/2014/main" id="{1ACBA0C3-08B9-46D3-AE09-F4183FB85375}"/>
            </a:ext>
          </a:extLst>
        </xdr:cNvPr>
        <xdr:cNvSpPr txBox="1"/>
      </xdr:nvSpPr>
      <xdr:spPr>
        <a:xfrm>
          <a:off x="9467850" y="18103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442" name="フローチャート: 判断 441">
          <a:extLst>
            <a:ext uri="{FF2B5EF4-FFF2-40B4-BE49-F238E27FC236}">
              <a16:creationId xmlns:a16="http://schemas.microsoft.com/office/drawing/2014/main" id="{3E0CA401-A0ED-41FA-9758-3EAB1E0F9C1B}"/>
            </a:ext>
          </a:extLst>
        </xdr:cNvPr>
        <xdr:cNvSpPr/>
      </xdr:nvSpPr>
      <xdr:spPr>
        <a:xfrm>
          <a:off x="9394190" y="1812876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443" name="フローチャート: 判断 442">
          <a:extLst>
            <a:ext uri="{FF2B5EF4-FFF2-40B4-BE49-F238E27FC236}">
              <a16:creationId xmlns:a16="http://schemas.microsoft.com/office/drawing/2014/main" id="{EDB4D7CE-8538-4793-B445-C2D8ADC8D127}"/>
            </a:ext>
          </a:extLst>
        </xdr:cNvPr>
        <xdr:cNvSpPr/>
      </xdr:nvSpPr>
      <xdr:spPr>
        <a:xfrm>
          <a:off x="8632190" y="1809790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444" name="フローチャート: 判断 443">
          <a:extLst>
            <a:ext uri="{FF2B5EF4-FFF2-40B4-BE49-F238E27FC236}">
              <a16:creationId xmlns:a16="http://schemas.microsoft.com/office/drawing/2014/main" id="{163AD708-3E28-4991-BC58-533806E05AB0}"/>
            </a:ext>
          </a:extLst>
        </xdr:cNvPr>
        <xdr:cNvSpPr/>
      </xdr:nvSpPr>
      <xdr:spPr>
        <a:xfrm>
          <a:off x="7846060" y="181228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445" name="フローチャート: 判断 444">
          <a:extLst>
            <a:ext uri="{FF2B5EF4-FFF2-40B4-BE49-F238E27FC236}">
              <a16:creationId xmlns:a16="http://schemas.microsoft.com/office/drawing/2014/main" id="{EF83D2ED-41C4-40DB-B61D-2A2E19D27CA2}"/>
            </a:ext>
          </a:extLst>
        </xdr:cNvPr>
        <xdr:cNvSpPr/>
      </xdr:nvSpPr>
      <xdr:spPr>
        <a:xfrm>
          <a:off x="7029450" y="1817486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446" name="フローチャート: 判断 445">
          <a:extLst>
            <a:ext uri="{FF2B5EF4-FFF2-40B4-BE49-F238E27FC236}">
              <a16:creationId xmlns:a16="http://schemas.microsoft.com/office/drawing/2014/main" id="{A2689E87-7F4E-484E-A422-4271E46322FD}"/>
            </a:ext>
          </a:extLst>
        </xdr:cNvPr>
        <xdr:cNvSpPr/>
      </xdr:nvSpPr>
      <xdr:spPr>
        <a:xfrm>
          <a:off x="6231890" y="1822020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E81C2101-0167-4FD1-94C8-5DE660587760}"/>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B7224D32-189F-4495-A14B-9428787630D8}"/>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DCE27636-FEDD-4480-A11D-CEC6AC0CF615}"/>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220D65-1676-4C19-A32E-5BB9E77CAB04}"/>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1092EAAA-3313-4059-AF11-7D06E29367DE}"/>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142900</xdr:rowOff>
    </xdr:from>
    <xdr:to>
      <xdr:col>55</xdr:col>
      <xdr:colOff>50800</xdr:colOff>
      <xdr:row>105</xdr:row>
      <xdr:rowOff>73050</xdr:rowOff>
    </xdr:to>
    <xdr:sp macro="" textlink="">
      <xdr:nvSpPr>
        <xdr:cNvPr id="452" name="楕円 451">
          <a:extLst>
            <a:ext uri="{FF2B5EF4-FFF2-40B4-BE49-F238E27FC236}">
              <a16:creationId xmlns:a16="http://schemas.microsoft.com/office/drawing/2014/main" id="{03F5B42E-46EE-43B1-86FE-0DA08E365E7A}"/>
            </a:ext>
          </a:extLst>
        </xdr:cNvPr>
        <xdr:cNvSpPr/>
      </xdr:nvSpPr>
      <xdr:spPr>
        <a:xfrm>
          <a:off x="9394190" y="1797179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165777</xdr:rowOff>
    </xdr:from>
    <xdr:ext cx="469744" cy="259045"/>
    <xdr:sp macro="" textlink="">
      <xdr:nvSpPr>
        <xdr:cNvPr id="453" name="【市民会館】&#10;一人当たり面積該当値テキスト">
          <a:extLst>
            <a:ext uri="{FF2B5EF4-FFF2-40B4-BE49-F238E27FC236}">
              <a16:creationId xmlns:a16="http://schemas.microsoft.com/office/drawing/2014/main" id="{61FA0958-BBC6-4708-92B2-FF241EF14173}"/>
            </a:ext>
          </a:extLst>
        </xdr:cNvPr>
        <xdr:cNvSpPr txBox="1"/>
      </xdr:nvSpPr>
      <xdr:spPr>
        <a:xfrm>
          <a:off x="9467850" y="178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154787</xdr:rowOff>
    </xdr:from>
    <xdr:to>
      <xdr:col>50</xdr:col>
      <xdr:colOff>165100</xdr:colOff>
      <xdr:row>105</xdr:row>
      <xdr:rowOff>84937</xdr:rowOff>
    </xdr:to>
    <xdr:sp macro="" textlink="">
      <xdr:nvSpPr>
        <xdr:cNvPr id="454" name="楕円 453">
          <a:extLst>
            <a:ext uri="{FF2B5EF4-FFF2-40B4-BE49-F238E27FC236}">
              <a16:creationId xmlns:a16="http://schemas.microsoft.com/office/drawing/2014/main" id="{00A447C9-CC5A-4967-BA96-2E8B02ECBF16}"/>
            </a:ext>
          </a:extLst>
        </xdr:cNvPr>
        <xdr:cNvSpPr/>
      </xdr:nvSpPr>
      <xdr:spPr>
        <a:xfrm>
          <a:off x="8632190" y="1798558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22250</xdr:rowOff>
    </xdr:from>
    <xdr:to>
      <xdr:col>55</xdr:col>
      <xdr:colOff>0</xdr:colOff>
      <xdr:row>105</xdr:row>
      <xdr:rowOff>34137</xdr:rowOff>
    </xdr:to>
    <xdr:cxnSp macro="">
      <xdr:nvCxnSpPr>
        <xdr:cNvPr id="455" name="直線コネクタ 454">
          <a:extLst>
            <a:ext uri="{FF2B5EF4-FFF2-40B4-BE49-F238E27FC236}">
              <a16:creationId xmlns:a16="http://schemas.microsoft.com/office/drawing/2014/main" id="{6F0CA295-8B3F-4CB6-B396-F3BB4175A83B}"/>
            </a:ext>
          </a:extLst>
        </xdr:cNvPr>
        <xdr:cNvCxnSpPr/>
      </xdr:nvCxnSpPr>
      <xdr:spPr>
        <a:xfrm flipV="1">
          <a:off x="8686800" y="18020690"/>
          <a:ext cx="74295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164846</xdr:rowOff>
    </xdr:from>
    <xdr:to>
      <xdr:col>46</xdr:col>
      <xdr:colOff>38100</xdr:colOff>
      <xdr:row>105</xdr:row>
      <xdr:rowOff>94996</xdr:rowOff>
    </xdr:to>
    <xdr:sp macro="" textlink="">
      <xdr:nvSpPr>
        <xdr:cNvPr id="456" name="楕円 455">
          <a:extLst>
            <a:ext uri="{FF2B5EF4-FFF2-40B4-BE49-F238E27FC236}">
              <a16:creationId xmlns:a16="http://schemas.microsoft.com/office/drawing/2014/main" id="{BFA9DF0C-62DA-4616-868A-E8F5E20B4EB6}"/>
            </a:ext>
          </a:extLst>
        </xdr:cNvPr>
        <xdr:cNvSpPr/>
      </xdr:nvSpPr>
      <xdr:spPr>
        <a:xfrm>
          <a:off x="7846060" y="179994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34137</xdr:rowOff>
    </xdr:from>
    <xdr:to>
      <xdr:col>50</xdr:col>
      <xdr:colOff>114300</xdr:colOff>
      <xdr:row>105</xdr:row>
      <xdr:rowOff>44196</xdr:rowOff>
    </xdr:to>
    <xdr:cxnSp macro="">
      <xdr:nvCxnSpPr>
        <xdr:cNvPr id="457" name="直線コネクタ 456">
          <a:extLst>
            <a:ext uri="{FF2B5EF4-FFF2-40B4-BE49-F238E27FC236}">
              <a16:creationId xmlns:a16="http://schemas.microsoft.com/office/drawing/2014/main" id="{2146AF07-AD06-4A8C-BFF2-DF0731DBA0B5}"/>
            </a:ext>
          </a:extLst>
        </xdr:cNvPr>
        <xdr:cNvCxnSpPr/>
      </xdr:nvCxnSpPr>
      <xdr:spPr>
        <a:xfrm flipV="1">
          <a:off x="7889240" y="18034482"/>
          <a:ext cx="79756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141529</xdr:rowOff>
    </xdr:from>
    <xdr:to>
      <xdr:col>41</xdr:col>
      <xdr:colOff>101600</xdr:colOff>
      <xdr:row>105</xdr:row>
      <xdr:rowOff>71679</xdr:rowOff>
    </xdr:to>
    <xdr:sp macro="" textlink="">
      <xdr:nvSpPr>
        <xdr:cNvPr id="458" name="楕円 457">
          <a:extLst>
            <a:ext uri="{FF2B5EF4-FFF2-40B4-BE49-F238E27FC236}">
              <a16:creationId xmlns:a16="http://schemas.microsoft.com/office/drawing/2014/main" id="{C880F93E-1A9C-496C-87E9-DE877401250E}"/>
            </a:ext>
          </a:extLst>
        </xdr:cNvPr>
        <xdr:cNvSpPr/>
      </xdr:nvSpPr>
      <xdr:spPr>
        <a:xfrm>
          <a:off x="7029450" y="179704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20879</xdr:rowOff>
    </xdr:from>
    <xdr:to>
      <xdr:col>45</xdr:col>
      <xdr:colOff>177800</xdr:colOff>
      <xdr:row>105</xdr:row>
      <xdr:rowOff>44196</xdr:rowOff>
    </xdr:to>
    <xdr:cxnSp macro="">
      <xdr:nvCxnSpPr>
        <xdr:cNvPr id="459" name="直線コネクタ 458">
          <a:extLst>
            <a:ext uri="{FF2B5EF4-FFF2-40B4-BE49-F238E27FC236}">
              <a16:creationId xmlns:a16="http://schemas.microsoft.com/office/drawing/2014/main" id="{1149F41E-0430-4DBC-8723-99E4EDCA8770}"/>
            </a:ext>
          </a:extLst>
        </xdr:cNvPr>
        <xdr:cNvCxnSpPr/>
      </xdr:nvCxnSpPr>
      <xdr:spPr>
        <a:xfrm>
          <a:off x="7084060" y="18019319"/>
          <a:ext cx="80518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20744</xdr:rowOff>
    </xdr:from>
    <xdr:ext cx="469744" cy="259045"/>
    <xdr:sp macro="" textlink="">
      <xdr:nvSpPr>
        <xdr:cNvPr id="460" name="n_1aveValue【市民会館】&#10;一人当たり面積">
          <a:extLst>
            <a:ext uri="{FF2B5EF4-FFF2-40B4-BE49-F238E27FC236}">
              <a16:creationId xmlns:a16="http://schemas.microsoft.com/office/drawing/2014/main" id="{5F148D58-D4FF-4384-817E-4D7A8CD3337F}"/>
            </a:ext>
          </a:extLst>
        </xdr:cNvPr>
        <xdr:cNvSpPr txBox="1"/>
      </xdr:nvSpPr>
      <xdr:spPr>
        <a:xfrm>
          <a:off x="8454467" y="1819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39946</xdr:rowOff>
    </xdr:from>
    <xdr:ext cx="469744" cy="259045"/>
    <xdr:sp macro="" textlink="">
      <xdr:nvSpPr>
        <xdr:cNvPr id="461" name="n_2aveValue【市民会館】&#10;一人当たり面積">
          <a:extLst>
            <a:ext uri="{FF2B5EF4-FFF2-40B4-BE49-F238E27FC236}">
              <a16:creationId xmlns:a16="http://schemas.microsoft.com/office/drawing/2014/main" id="{E3622C45-4C87-46FC-9632-AB918AB607B4}"/>
            </a:ext>
          </a:extLst>
        </xdr:cNvPr>
        <xdr:cNvSpPr txBox="1"/>
      </xdr:nvSpPr>
      <xdr:spPr>
        <a:xfrm>
          <a:off x="7673417" y="1821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93896</xdr:rowOff>
    </xdr:from>
    <xdr:ext cx="469744" cy="259045"/>
    <xdr:sp macro="" textlink="">
      <xdr:nvSpPr>
        <xdr:cNvPr id="462" name="n_3aveValue【市民会館】&#10;一人当たり面積">
          <a:extLst>
            <a:ext uri="{FF2B5EF4-FFF2-40B4-BE49-F238E27FC236}">
              <a16:creationId xmlns:a16="http://schemas.microsoft.com/office/drawing/2014/main" id="{6F1C9545-8CF5-442D-B455-BC38722B7D46}"/>
            </a:ext>
          </a:extLst>
        </xdr:cNvPr>
        <xdr:cNvSpPr txBox="1"/>
      </xdr:nvSpPr>
      <xdr:spPr>
        <a:xfrm>
          <a:off x="6866332" y="1827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463" name="n_4aveValue【市民会館】&#10;一人当たり面積">
          <a:extLst>
            <a:ext uri="{FF2B5EF4-FFF2-40B4-BE49-F238E27FC236}">
              <a16:creationId xmlns:a16="http://schemas.microsoft.com/office/drawing/2014/main" id="{E3200FFF-568A-48E2-AC3B-2E1F186B8D0A}"/>
            </a:ext>
          </a:extLst>
        </xdr:cNvPr>
        <xdr:cNvSpPr txBox="1"/>
      </xdr:nvSpPr>
      <xdr:spPr>
        <a:xfrm>
          <a:off x="6068772" y="1799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101464</xdr:rowOff>
    </xdr:from>
    <xdr:ext cx="469744" cy="259045"/>
    <xdr:sp macro="" textlink="">
      <xdr:nvSpPr>
        <xdr:cNvPr id="464" name="n_1mainValue【市民会館】&#10;一人当たり面積">
          <a:extLst>
            <a:ext uri="{FF2B5EF4-FFF2-40B4-BE49-F238E27FC236}">
              <a16:creationId xmlns:a16="http://schemas.microsoft.com/office/drawing/2014/main" id="{630667D9-CD93-468E-A9AA-8556DB604B51}"/>
            </a:ext>
          </a:extLst>
        </xdr:cNvPr>
        <xdr:cNvSpPr txBox="1"/>
      </xdr:nvSpPr>
      <xdr:spPr>
        <a:xfrm>
          <a:off x="8454467" y="177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111523</xdr:rowOff>
    </xdr:from>
    <xdr:ext cx="469744" cy="259045"/>
    <xdr:sp macro="" textlink="">
      <xdr:nvSpPr>
        <xdr:cNvPr id="465" name="n_2mainValue【市民会館】&#10;一人当たり面積">
          <a:extLst>
            <a:ext uri="{FF2B5EF4-FFF2-40B4-BE49-F238E27FC236}">
              <a16:creationId xmlns:a16="http://schemas.microsoft.com/office/drawing/2014/main" id="{629CD772-DAF8-47E7-99E5-B29A7DCD0B0C}"/>
            </a:ext>
          </a:extLst>
        </xdr:cNvPr>
        <xdr:cNvSpPr txBox="1"/>
      </xdr:nvSpPr>
      <xdr:spPr>
        <a:xfrm>
          <a:off x="7673417" y="177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88206</xdr:rowOff>
    </xdr:from>
    <xdr:ext cx="469744" cy="259045"/>
    <xdr:sp macro="" textlink="">
      <xdr:nvSpPr>
        <xdr:cNvPr id="466" name="n_3mainValue【市民会館】&#10;一人当たり面積">
          <a:extLst>
            <a:ext uri="{FF2B5EF4-FFF2-40B4-BE49-F238E27FC236}">
              <a16:creationId xmlns:a16="http://schemas.microsoft.com/office/drawing/2014/main" id="{CD50234B-712D-4395-8B36-DF159DD92150}"/>
            </a:ext>
          </a:extLst>
        </xdr:cNvPr>
        <xdr:cNvSpPr txBox="1"/>
      </xdr:nvSpPr>
      <xdr:spPr>
        <a:xfrm>
          <a:off x="6866332" y="177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348A8A71-A698-4095-8BE7-64EC7D61879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9E66C7FB-2EEC-4C6E-91FE-9B3D5F552EF0}"/>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C2C78C18-D99C-461C-9100-988EDDE938E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DDA5E8A2-1970-4DE7-9D45-0C17D49CDC89}"/>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5321E0F1-CD76-4FA5-92F8-1881F961895C}"/>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809742BC-5270-4E52-B954-C96E5726CE5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FA69F37B-77AD-4898-AB8E-A93FDF5775D4}"/>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E7899786-0E67-4F8A-9B23-C0EBC5006DCA}"/>
            </a:ext>
          </a:extLst>
        </xdr:cNvPr>
        <xdr:cNvSpPr/>
      </xdr:nvSpPr>
      <xdr:spPr>
        <a:xfrm>
          <a:off x="1120394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a:extLst>
            <a:ext uri="{FF2B5EF4-FFF2-40B4-BE49-F238E27FC236}">
              <a16:creationId xmlns:a16="http://schemas.microsoft.com/office/drawing/2014/main" id="{CE5400AE-3AC9-4E50-980A-8738648A9413}"/>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a:extLst>
            <a:ext uri="{FF2B5EF4-FFF2-40B4-BE49-F238E27FC236}">
              <a16:creationId xmlns:a16="http://schemas.microsoft.com/office/drawing/2014/main" id="{CE98A05C-BAD6-4CE3-A0E1-BFDAB5BFC77D}"/>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a:extLst>
            <a:ext uri="{FF2B5EF4-FFF2-40B4-BE49-F238E27FC236}">
              <a16:creationId xmlns:a16="http://schemas.microsoft.com/office/drawing/2014/main" id="{F91E6729-0A2C-445B-9388-6284A5E0DF0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a:extLst>
            <a:ext uri="{FF2B5EF4-FFF2-40B4-BE49-F238E27FC236}">
              <a16:creationId xmlns:a16="http://schemas.microsoft.com/office/drawing/2014/main" id="{4904C567-4EC6-498C-B8F4-54FDB3DF340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a:extLst>
            <a:ext uri="{FF2B5EF4-FFF2-40B4-BE49-F238E27FC236}">
              <a16:creationId xmlns:a16="http://schemas.microsoft.com/office/drawing/2014/main" id="{4CDF0956-1062-4A8B-84BB-6EEC5D5B3852}"/>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a:extLst>
            <a:ext uri="{FF2B5EF4-FFF2-40B4-BE49-F238E27FC236}">
              <a16:creationId xmlns:a16="http://schemas.microsoft.com/office/drawing/2014/main" id="{244AFB54-A11D-4E95-B3BD-C0CD7C76B88B}"/>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a:extLst>
            <a:ext uri="{FF2B5EF4-FFF2-40B4-BE49-F238E27FC236}">
              <a16:creationId xmlns:a16="http://schemas.microsoft.com/office/drawing/2014/main" id="{CE921B83-651C-4E9E-8AE9-702256FB8C76}"/>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a:extLst>
            <a:ext uri="{FF2B5EF4-FFF2-40B4-BE49-F238E27FC236}">
              <a16:creationId xmlns:a16="http://schemas.microsoft.com/office/drawing/2014/main" id="{E9BA89DB-C1C7-46FA-ADA0-9BC5E3171307}"/>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D21EAE9F-4D9E-4275-A1C1-E7D1DA35A22B}"/>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5A82FF1B-2337-437C-976D-8AAE38109DBF}"/>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D48C3C5C-9ADB-4C88-BD80-202D36773B8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9B39D024-EC4B-48CA-8498-914A42D1132F}"/>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DA52DC51-042F-4982-B7D2-8B1134BEE178}"/>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B1EF18A2-3950-4D15-87F2-91D691EF931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D39CFA2A-4A37-42A6-BEFD-930620980FE1}"/>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E65103FB-0D5D-4D9C-B4D7-FEF4592D1504}"/>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6502888C-7A1E-45A2-B47E-AB66C982B4B4}"/>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A6B1EBA8-98DD-4999-9632-C5AD631C676E}"/>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2237D967-7CAD-4D60-B4E2-D73E97A550A4}"/>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a:extLst>
            <a:ext uri="{FF2B5EF4-FFF2-40B4-BE49-F238E27FC236}">
              <a16:creationId xmlns:a16="http://schemas.microsoft.com/office/drawing/2014/main" id="{1262376D-8DAD-4133-A9EE-39968B6BE489}"/>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a:extLst>
            <a:ext uri="{FF2B5EF4-FFF2-40B4-BE49-F238E27FC236}">
              <a16:creationId xmlns:a16="http://schemas.microsoft.com/office/drawing/2014/main" id="{D368ABD6-F9A1-4881-8FEA-F812F4D0B762}"/>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a:extLst>
            <a:ext uri="{FF2B5EF4-FFF2-40B4-BE49-F238E27FC236}">
              <a16:creationId xmlns:a16="http://schemas.microsoft.com/office/drawing/2014/main" id="{90611CDD-EE49-4195-BDED-46BCD7261529}"/>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a:extLst>
            <a:ext uri="{FF2B5EF4-FFF2-40B4-BE49-F238E27FC236}">
              <a16:creationId xmlns:a16="http://schemas.microsoft.com/office/drawing/2014/main" id="{B8657E5C-1C7E-45A2-89C8-D2FA4FB38F25}"/>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a:extLst>
            <a:ext uri="{FF2B5EF4-FFF2-40B4-BE49-F238E27FC236}">
              <a16:creationId xmlns:a16="http://schemas.microsoft.com/office/drawing/2014/main" id="{F5F7DA41-F6E5-4B3F-9F94-1BEE15D6B945}"/>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a:extLst>
            <a:ext uri="{FF2B5EF4-FFF2-40B4-BE49-F238E27FC236}">
              <a16:creationId xmlns:a16="http://schemas.microsoft.com/office/drawing/2014/main" id="{DCCDE872-C196-4A8F-B14F-0269866DDD28}"/>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a:extLst>
            <a:ext uri="{FF2B5EF4-FFF2-40B4-BE49-F238E27FC236}">
              <a16:creationId xmlns:a16="http://schemas.microsoft.com/office/drawing/2014/main" id="{9A164C9C-8107-4AF1-8D03-EE68716C1DC5}"/>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a:extLst>
            <a:ext uri="{FF2B5EF4-FFF2-40B4-BE49-F238E27FC236}">
              <a16:creationId xmlns:a16="http://schemas.microsoft.com/office/drawing/2014/main" id="{FB680272-3012-41FF-9721-337BA85E6173}"/>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a:extLst>
            <a:ext uri="{FF2B5EF4-FFF2-40B4-BE49-F238E27FC236}">
              <a16:creationId xmlns:a16="http://schemas.microsoft.com/office/drawing/2014/main" id="{57E27898-0887-4174-B64B-17F7B7AB5CAF}"/>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a:extLst>
            <a:ext uri="{FF2B5EF4-FFF2-40B4-BE49-F238E27FC236}">
              <a16:creationId xmlns:a16="http://schemas.microsoft.com/office/drawing/2014/main" id="{6BA84A1F-AE51-48D0-BA6F-B293BEE1D8D5}"/>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a:extLst>
            <a:ext uri="{FF2B5EF4-FFF2-40B4-BE49-F238E27FC236}">
              <a16:creationId xmlns:a16="http://schemas.microsoft.com/office/drawing/2014/main" id="{74C27C8B-E38B-4F73-9D0A-46F05C6E979C}"/>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a:extLst>
            <a:ext uri="{FF2B5EF4-FFF2-40B4-BE49-F238E27FC236}">
              <a16:creationId xmlns:a16="http://schemas.microsoft.com/office/drawing/2014/main" id="{434847F9-30EE-4561-BBA1-9A232DD5970F}"/>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a16="http://schemas.microsoft.com/office/drawing/2014/main" id="{EE0FD3B1-9736-4DE0-8EEB-C46776CAA90C}"/>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a:extLst>
            <a:ext uri="{FF2B5EF4-FFF2-40B4-BE49-F238E27FC236}">
              <a16:creationId xmlns:a16="http://schemas.microsoft.com/office/drawing/2014/main" id="{0F45C890-BB2F-4BA0-AB09-24CBA51AE5C6}"/>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508" name="直線コネクタ 507">
          <a:extLst>
            <a:ext uri="{FF2B5EF4-FFF2-40B4-BE49-F238E27FC236}">
              <a16:creationId xmlns:a16="http://schemas.microsoft.com/office/drawing/2014/main" id="{983187F6-7F31-42AE-A81C-10F209C025EA}"/>
            </a:ext>
          </a:extLst>
        </xdr:cNvPr>
        <xdr:cNvCxnSpPr/>
      </xdr:nvCxnSpPr>
      <xdr:spPr>
        <a:xfrm flipV="1">
          <a:off x="14703424" y="9533980"/>
          <a:ext cx="0" cy="147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09" name="【保健センター・保健所】&#10;有形固定資産減価償却率最小値テキスト">
          <a:extLst>
            <a:ext uri="{FF2B5EF4-FFF2-40B4-BE49-F238E27FC236}">
              <a16:creationId xmlns:a16="http://schemas.microsoft.com/office/drawing/2014/main" id="{E10D4412-E86F-43D9-A5FD-8E5C579577B4}"/>
            </a:ext>
          </a:extLst>
        </xdr:cNvPr>
        <xdr:cNvSpPr txBox="1"/>
      </xdr:nvSpPr>
      <xdr:spPr>
        <a:xfrm>
          <a:off x="14742160" y="1101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10" name="直線コネクタ 509">
          <a:extLst>
            <a:ext uri="{FF2B5EF4-FFF2-40B4-BE49-F238E27FC236}">
              <a16:creationId xmlns:a16="http://schemas.microsoft.com/office/drawing/2014/main" id="{06E09EBF-B425-47BC-A9EE-5ADCB7583FF4}"/>
            </a:ext>
          </a:extLst>
        </xdr:cNvPr>
        <xdr:cNvCxnSpPr/>
      </xdr:nvCxnSpPr>
      <xdr:spPr>
        <a:xfrm>
          <a:off x="14611350" y="110136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11" name="【保健センター・保健所】&#10;有形固定資産減価償却率最大値テキスト">
          <a:extLst>
            <a:ext uri="{FF2B5EF4-FFF2-40B4-BE49-F238E27FC236}">
              <a16:creationId xmlns:a16="http://schemas.microsoft.com/office/drawing/2014/main" id="{2767B04F-7F1C-4915-AF2B-2BE8A4CE6BCF}"/>
            </a:ext>
          </a:extLst>
        </xdr:cNvPr>
        <xdr:cNvSpPr txBox="1"/>
      </xdr:nvSpPr>
      <xdr:spPr>
        <a:xfrm>
          <a:off x="14742160" y="9314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12" name="直線コネクタ 511">
          <a:extLst>
            <a:ext uri="{FF2B5EF4-FFF2-40B4-BE49-F238E27FC236}">
              <a16:creationId xmlns:a16="http://schemas.microsoft.com/office/drawing/2014/main" id="{B5838969-4E05-4533-9696-EDF17F45A2F9}"/>
            </a:ext>
          </a:extLst>
        </xdr:cNvPr>
        <xdr:cNvCxnSpPr/>
      </xdr:nvCxnSpPr>
      <xdr:spPr>
        <a:xfrm>
          <a:off x="14611350" y="9533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13" name="【保健センター・保健所】&#10;有形固定資産減価償却率平均値テキスト">
          <a:extLst>
            <a:ext uri="{FF2B5EF4-FFF2-40B4-BE49-F238E27FC236}">
              <a16:creationId xmlns:a16="http://schemas.microsoft.com/office/drawing/2014/main" id="{A352B6C2-01D1-49E3-B8DD-8182AFC087EF}"/>
            </a:ext>
          </a:extLst>
        </xdr:cNvPr>
        <xdr:cNvSpPr txBox="1"/>
      </xdr:nvSpPr>
      <xdr:spPr>
        <a:xfrm>
          <a:off x="14742160" y="10104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14" name="フローチャート: 判断 513">
          <a:extLst>
            <a:ext uri="{FF2B5EF4-FFF2-40B4-BE49-F238E27FC236}">
              <a16:creationId xmlns:a16="http://schemas.microsoft.com/office/drawing/2014/main" id="{313AE8AE-C6B0-4946-B1ED-BA2208E13EE8}"/>
            </a:ext>
          </a:extLst>
        </xdr:cNvPr>
        <xdr:cNvSpPr/>
      </xdr:nvSpPr>
      <xdr:spPr>
        <a:xfrm>
          <a:off x="14649450" y="102470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15" name="フローチャート: 判断 514">
          <a:extLst>
            <a:ext uri="{FF2B5EF4-FFF2-40B4-BE49-F238E27FC236}">
              <a16:creationId xmlns:a16="http://schemas.microsoft.com/office/drawing/2014/main" id="{053F78A9-AF7A-4A0F-A629-C74EEC156692}"/>
            </a:ext>
          </a:extLst>
        </xdr:cNvPr>
        <xdr:cNvSpPr/>
      </xdr:nvSpPr>
      <xdr:spPr>
        <a:xfrm>
          <a:off x="13887450" y="10238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a:extLst>
            <a:ext uri="{FF2B5EF4-FFF2-40B4-BE49-F238E27FC236}">
              <a16:creationId xmlns:a16="http://schemas.microsoft.com/office/drawing/2014/main" id="{2B48A08A-D36B-4FC7-A5B0-4900CD4D216E}"/>
            </a:ext>
          </a:extLst>
        </xdr:cNvPr>
        <xdr:cNvSpPr/>
      </xdr:nvSpPr>
      <xdr:spPr>
        <a:xfrm>
          <a:off x="13089890" y="1017877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17" name="フローチャート: 判断 516">
          <a:extLst>
            <a:ext uri="{FF2B5EF4-FFF2-40B4-BE49-F238E27FC236}">
              <a16:creationId xmlns:a16="http://schemas.microsoft.com/office/drawing/2014/main" id="{A6ED078A-8269-4E03-BC34-3972E854FA79}"/>
            </a:ext>
          </a:extLst>
        </xdr:cNvPr>
        <xdr:cNvSpPr/>
      </xdr:nvSpPr>
      <xdr:spPr>
        <a:xfrm>
          <a:off x="12303760" y="1017469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18" name="フローチャート: 判断 517">
          <a:extLst>
            <a:ext uri="{FF2B5EF4-FFF2-40B4-BE49-F238E27FC236}">
              <a16:creationId xmlns:a16="http://schemas.microsoft.com/office/drawing/2014/main" id="{3484E6A2-C7B2-4238-8A2C-B7EC01F58F18}"/>
            </a:ext>
          </a:extLst>
        </xdr:cNvPr>
        <xdr:cNvSpPr/>
      </xdr:nvSpPr>
      <xdr:spPr>
        <a:xfrm>
          <a:off x="11487150" y="101376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29A09721-76A3-401C-B394-31C0DDD0C8A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628FA163-2162-49AD-A6F2-C1FD50BF9377}"/>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38357866-D9F2-4487-A583-383983FF62D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8DE6C82D-20CD-4E10-A9BC-144EB0FA994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EB80D6F-DF9E-40DD-8727-64098F8B7C01}"/>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24" name="楕円 523">
          <a:extLst>
            <a:ext uri="{FF2B5EF4-FFF2-40B4-BE49-F238E27FC236}">
              <a16:creationId xmlns:a16="http://schemas.microsoft.com/office/drawing/2014/main" id="{BA94DD78-F53C-4C1B-A034-0158FC0841AB}"/>
            </a:ext>
          </a:extLst>
        </xdr:cNvPr>
        <xdr:cNvSpPr/>
      </xdr:nvSpPr>
      <xdr:spPr>
        <a:xfrm>
          <a:off x="14649450" y="102772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138265</xdr:rowOff>
    </xdr:from>
    <xdr:ext cx="405111" cy="259045"/>
    <xdr:sp macro="" textlink="">
      <xdr:nvSpPr>
        <xdr:cNvPr id="525" name="【保健センター・保健所】&#10;有形固定資産減価償却率該当値テキスト">
          <a:extLst>
            <a:ext uri="{FF2B5EF4-FFF2-40B4-BE49-F238E27FC236}">
              <a16:creationId xmlns:a16="http://schemas.microsoft.com/office/drawing/2014/main" id="{0CE65B4D-5CD2-48EF-85BA-0A4C215A7135}"/>
            </a:ext>
          </a:extLst>
        </xdr:cNvPr>
        <xdr:cNvSpPr txBox="1"/>
      </xdr:nvSpPr>
      <xdr:spPr>
        <a:xfrm>
          <a:off x="14742160"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128815</xdr:rowOff>
    </xdr:from>
    <xdr:to>
      <xdr:col>81</xdr:col>
      <xdr:colOff>101600</xdr:colOff>
      <xdr:row>60</xdr:row>
      <xdr:rowOff>58965</xdr:rowOff>
    </xdr:to>
    <xdr:sp macro="" textlink="">
      <xdr:nvSpPr>
        <xdr:cNvPr id="526" name="楕円 525">
          <a:extLst>
            <a:ext uri="{FF2B5EF4-FFF2-40B4-BE49-F238E27FC236}">
              <a16:creationId xmlns:a16="http://schemas.microsoft.com/office/drawing/2014/main" id="{075EE463-111B-45BD-8DBF-37192FBE0287}"/>
            </a:ext>
          </a:extLst>
        </xdr:cNvPr>
        <xdr:cNvSpPr/>
      </xdr:nvSpPr>
      <xdr:spPr>
        <a:xfrm>
          <a:off x="13887450" y="1024817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8165</xdr:rowOff>
    </xdr:from>
    <xdr:to>
      <xdr:col>85</xdr:col>
      <xdr:colOff>127000</xdr:colOff>
      <xdr:row>60</xdr:row>
      <xdr:rowOff>39188</xdr:rowOff>
    </xdr:to>
    <xdr:cxnSp macro="">
      <xdr:nvCxnSpPr>
        <xdr:cNvPr id="527" name="直線コネクタ 526">
          <a:extLst>
            <a:ext uri="{FF2B5EF4-FFF2-40B4-BE49-F238E27FC236}">
              <a16:creationId xmlns:a16="http://schemas.microsoft.com/office/drawing/2014/main" id="{200B2FC7-C4BD-4A1F-BC90-8965F813DF92}"/>
            </a:ext>
          </a:extLst>
        </xdr:cNvPr>
        <xdr:cNvCxnSpPr/>
      </xdr:nvCxnSpPr>
      <xdr:spPr>
        <a:xfrm>
          <a:off x="13942060" y="10297070"/>
          <a:ext cx="762000" cy="2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28" name="楕円 527">
          <a:extLst>
            <a:ext uri="{FF2B5EF4-FFF2-40B4-BE49-F238E27FC236}">
              <a16:creationId xmlns:a16="http://schemas.microsoft.com/office/drawing/2014/main" id="{440AED05-40C4-4448-89BB-9E6C54968593}"/>
            </a:ext>
          </a:extLst>
        </xdr:cNvPr>
        <xdr:cNvSpPr/>
      </xdr:nvSpPr>
      <xdr:spPr>
        <a:xfrm>
          <a:off x="13089890" y="102095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8165</xdr:rowOff>
    </xdr:to>
    <xdr:cxnSp macro="">
      <xdr:nvCxnSpPr>
        <xdr:cNvPr id="529" name="直線コネクタ 528">
          <a:extLst>
            <a:ext uri="{FF2B5EF4-FFF2-40B4-BE49-F238E27FC236}">
              <a16:creationId xmlns:a16="http://schemas.microsoft.com/office/drawing/2014/main" id="{E7DC5000-A087-432A-B618-2E9A165A01A2}"/>
            </a:ext>
          </a:extLst>
        </xdr:cNvPr>
        <xdr:cNvCxnSpPr/>
      </xdr:nvCxnSpPr>
      <xdr:spPr>
        <a:xfrm>
          <a:off x="13144500" y="10264140"/>
          <a:ext cx="797560" cy="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66766</xdr:rowOff>
    </xdr:from>
    <xdr:to>
      <xdr:col>72</xdr:col>
      <xdr:colOff>38100</xdr:colOff>
      <xdr:row>59</xdr:row>
      <xdr:rowOff>168366</xdr:rowOff>
    </xdr:to>
    <xdr:sp macro="" textlink="">
      <xdr:nvSpPr>
        <xdr:cNvPr id="530" name="楕円 529">
          <a:extLst>
            <a:ext uri="{FF2B5EF4-FFF2-40B4-BE49-F238E27FC236}">
              <a16:creationId xmlns:a16="http://schemas.microsoft.com/office/drawing/2014/main" id="{EFD24E22-C968-4FD8-832D-2CADC0DD1791}"/>
            </a:ext>
          </a:extLst>
        </xdr:cNvPr>
        <xdr:cNvSpPr/>
      </xdr:nvSpPr>
      <xdr:spPr>
        <a:xfrm>
          <a:off x="12303760" y="1018041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117566</xdr:rowOff>
    </xdr:from>
    <xdr:to>
      <xdr:col>76</xdr:col>
      <xdr:colOff>114300</xdr:colOff>
      <xdr:row>59</xdr:row>
      <xdr:rowOff>148590</xdr:rowOff>
    </xdr:to>
    <xdr:cxnSp macro="">
      <xdr:nvCxnSpPr>
        <xdr:cNvPr id="531" name="直線コネクタ 530">
          <a:extLst>
            <a:ext uri="{FF2B5EF4-FFF2-40B4-BE49-F238E27FC236}">
              <a16:creationId xmlns:a16="http://schemas.microsoft.com/office/drawing/2014/main" id="{3B66A8FB-C75C-4530-83AA-B67AFB26FF85}"/>
            </a:ext>
          </a:extLst>
        </xdr:cNvPr>
        <xdr:cNvCxnSpPr/>
      </xdr:nvCxnSpPr>
      <xdr:spPr>
        <a:xfrm>
          <a:off x="12346940" y="10233116"/>
          <a:ext cx="7975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32" name="n_1aveValue【保健センター・保健所】&#10;有形固定資産減価償却率">
          <a:extLst>
            <a:ext uri="{FF2B5EF4-FFF2-40B4-BE49-F238E27FC236}">
              <a16:creationId xmlns:a16="http://schemas.microsoft.com/office/drawing/2014/main" id="{9FB540DD-C57F-4F2D-91E4-D5E1AA871937}"/>
            </a:ext>
          </a:extLst>
        </xdr:cNvPr>
        <xdr:cNvSpPr txBox="1"/>
      </xdr:nvSpPr>
      <xdr:spPr>
        <a:xfrm>
          <a:off x="1373823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保健センター・保健所】&#10;有形固定資産減価償却率">
          <a:extLst>
            <a:ext uri="{FF2B5EF4-FFF2-40B4-BE49-F238E27FC236}">
              <a16:creationId xmlns:a16="http://schemas.microsoft.com/office/drawing/2014/main" id="{6855885A-2263-4CD8-B86F-AC823B7CAA68}"/>
            </a:ext>
          </a:extLst>
        </xdr:cNvPr>
        <xdr:cNvSpPr txBox="1"/>
      </xdr:nvSpPr>
      <xdr:spPr>
        <a:xfrm>
          <a:off x="12957184" y="9959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34" name="n_3aveValue【保健センター・保健所】&#10;有形固定資産減価償却率">
          <a:extLst>
            <a:ext uri="{FF2B5EF4-FFF2-40B4-BE49-F238E27FC236}">
              <a16:creationId xmlns:a16="http://schemas.microsoft.com/office/drawing/2014/main" id="{45BF3BA6-EA1F-41E0-A72A-B4423D9F312E}"/>
            </a:ext>
          </a:extLst>
        </xdr:cNvPr>
        <xdr:cNvSpPr txBox="1"/>
      </xdr:nvSpPr>
      <xdr:spPr>
        <a:xfrm>
          <a:off x="1217105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35" name="n_4aveValue【保健センター・保健所】&#10;有形固定資産減価償却率">
          <a:extLst>
            <a:ext uri="{FF2B5EF4-FFF2-40B4-BE49-F238E27FC236}">
              <a16:creationId xmlns:a16="http://schemas.microsoft.com/office/drawing/2014/main" id="{C8303C5B-7226-45E7-89D2-5CD7FA0F4D9E}"/>
            </a:ext>
          </a:extLst>
        </xdr:cNvPr>
        <xdr:cNvSpPr txBox="1"/>
      </xdr:nvSpPr>
      <xdr:spPr>
        <a:xfrm>
          <a:off x="11354444" y="991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50092</xdr:rowOff>
    </xdr:from>
    <xdr:ext cx="405111" cy="259045"/>
    <xdr:sp macro="" textlink="">
      <xdr:nvSpPr>
        <xdr:cNvPr id="536" name="n_1mainValue【保健センター・保健所】&#10;有形固定資産減価償却率">
          <a:extLst>
            <a:ext uri="{FF2B5EF4-FFF2-40B4-BE49-F238E27FC236}">
              <a16:creationId xmlns:a16="http://schemas.microsoft.com/office/drawing/2014/main" id="{212C9025-2834-4BB3-9267-C90B3B8AF7AB}"/>
            </a:ext>
          </a:extLst>
        </xdr:cNvPr>
        <xdr:cNvSpPr txBox="1"/>
      </xdr:nvSpPr>
      <xdr:spPr>
        <a:xfrm>
          <a:off x="13738234" y="103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37" name="n_2mainValue【保健センター・保健所】&#10;有形固定資産減価償却率">
          <a:extLst>
            <a:ext uri="{FF2B5EF4-FFF2-40B4-BE49-F238E27FC236}">
              <a16:creationId xmlns:a16="http://schemas.microsoft.com/office/drawing/2014/main" id="{DEB750D1-5331-4D6E-8DF7-AF078D5D038D}"/>
            </a:ext>
          </a:extLst>
        </xdr:cNvPr>
        <xdr:cNvSpPr txBox="1"/>
      </xdr:nvSpPr>
      <xdr:spPr>
        <a:xfrm>
          <a:off x="1295718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159493</xdr:rowOff>
    </xdr:from>
    <xdr:ext cx="405111" cy="259045"/>
    <xdr:sp macro="" textlink="">
      <xdr:nvSpPr>
        <xdr:cNvPr id="538" name="n_3mainValue【保健センター・保健所】&#10;有形固定資産減価償却率">
          <a:extLst>
            <a:ext uri="{FF2B5EF4-FFF2-40B4-BE49-F238E27FC236}">
              <a16:creationId xmlns:a16="http://schemas.microsoft.com/office/drawing/2014/main" id="{B9343382-0645-40D4-8055-E7F987792F48}"/>
            </a:ext>
          </a:extLst>
        </xdr:cNvPr>
        <xdr:cNvSpPr txBox="1"/>
      </xdr:nvSpPr>
      <xdr:spPr>
        <a:xfrm>
          <a:off x="12171054" y="1027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DB9D631D-2B3A-40EB-92D4-FC720BBAB697}"/>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B3E4FB-02AE-4373-82B8-3003B82DEB3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5522FBC1-00A8-4606-B98E-A5321FCFAA2B}"/>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E5F164E-CB4F-466A-97B8-B52B7B2E75FD}"/>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4E48FFD5-EFDC-4A9C-B2D9-9D83B4298455}"/>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59F1B940-C04C-4659-9F34-A916A1A12FCD}"/>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9DA5F304-B290-4F99-9F09-8BA0148491CF}"/>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912B4689-7768-47A0-AF19-4E3455AA16FD}"/>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FB4CE686-9F57-4899-BB70-E46CA5A1385D}"/>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FB050EA5-7DFC-4B14-9CB1-9FD86DA3CA0A}"/>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AF43F0D9-67F4-4E68-A4DB-C93B7D7B0198}"/>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23CD54CE-6B7F-436F-92B9-5F83B2A33617}"/>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80C7926A-C49C-4737-A8D6-59A3EC1085B3}"/>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FDD8B77C-A1EE-46BF-97EE-DD69103EBDAC}"/>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78B3F050-BDF4-432B-9AB8-0D256730F979}"/>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E482F1D9-2056-4362-BD34-CD1402F597E9}"/>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4EF843E6-50AF-4CF8-991B-543E0DCF8512}"/>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8D4D43F0-B798-482B-850F-8925EF08CD55}"/>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AD998985-0E11-4841-B1D7-F558627A6885}"/>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8CF860B6-1353-4BE8-9F18-25024C541452}"/>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7B0398F0-C12C-4227-BC6B-ACD4F6BB53E6}"/>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a:extLst>
            <a:ext uri="{FF2B5EF4-FFF2-40B4-BE49-F238E27FC236}">
              <a16:creationId xmlns:a16="http://schemas.microsoft.com/office/drawing/2014/main" id="{E5B1E24D-89E3-4527-9FFC-22CB53ED2D57}"/>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保健センター・保健所】&#10;一人当たり面積グラフ枠">
          <a:extLst>
            <a:ext uri="{FF2B5EF4-FFF2-40B4-BE49-F238E27FC236}">
              <a16:creationId xmlns:a16="http://schemas.microsoft.com/office/drawing/2014/main" id="{4551B6C9-19AC-42FC-9114-BBC4FD5E6C5B}"/>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62" name="直線コネクタ 561">
          <a:extLst>
            <a:ext uri="{FF2B5EF4-FFF2-40B4-BE49-F238E27FC236}">
              <a16:creationId xmlns:a16="http://schemas.microsoft.com/office/drawing/2014/main" id="{20EE3307-415D-4DCD-84AA-9725A0EC6BD5}"/>
            </a:ext>
          </a:extLst>
        </xdr:cNvPr>
        <xdr:cNvCxnSpPr/>
      </xdr:nvCxnSpPr>
      <xdr:spPr>
        <a:xfrm flipV="1">
          <a:off x="19947254" y="9532239"/>
          <a:ext cx="0" cy="149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63" name="【保健センター・保健所】&#10;一人当たり面積最小値テキスト">
          <a:extLst>
            <a:ext uri="{FF2B5EF4-FFF2-40B4-BE49-F238E27FC236}">
              <a16:creationId xmlns:a16="http://schemas.microsoft.com/office/drawing/2014/main" id="{CC7E2BC6-69D1-4C66-ADC9-EA38A4A4E884}"/>
            </a:ext>
          </a:extLst>
        </xdr:cNvPr>
        <xdr:cNvSpPr txBox="1"/>
      </xdr:nvSpPr>
      <xdr:spPr>
        <a:xfrm>
          <a:off x="19985990" y="1103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64" name="直線コネクタ 563">
          <a:extLst>
            <a:ext uri="{FF2B5EF4-FFF2-40B4-BE49-F238E27FC236}">
              <a16:creationId xmlns:a16="http://schemas.microsoft.com/office/drawing/2014/main" id="{F3B97D31-EA1F-4C7F-BDE2-836E44C20B6A}"/>
            </a:ext>
          </a:extLst>
        </xdr:cNvPr>
        <xdr:cNvCxnSpPr/>
      </xdr:nvCxnSpPr>
      <xdr:spPr>
        <a:xfrm>
          <a:off x="19885660" y="11032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65" name="【保健センター・保健所】&#10;一人当たり面積最大値テキスト">
          <a:extLst>
            <a:ext uri="{FF2B5EF4-FFF2-40B4-BE49-F238E27FC236}">
              <a16:creationId xmlns:a16="http://schemas.microsoft.com/office/drawing/2014/main" id="{E4321F83-5DD0-4006-BEA6-25B07F311A32}"/>
            </a:ext>
          </a:extLst>
        </xdr:cNvPr>
        <xdr:cNvSpPr txBox="1"/>
      </xdr:nvSpPr>
      <xdr:spPr>
        <a:xfrm>
          <a:off x="19985990" y="931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66" name="直線コネクタ 565">
          <a:extLst>
            <a:ext uri="{FF2B5EF4-FFF2-40B4-BE49-F238E27FC236}">
              <a16:creationId xmlns:a16="http://schemas.microsoft.com/office/drawing/2014/main" id="{DD35F50F-609E-479E-B234-9D0AA32D24B0}"/>
            </a:ext>
          </a:extLst>
        </xdr:cNvPr>
        <xdr:cNvCxnSpPr/>
      </xdr:nvCxnSpPr>
      <xdr:spPr>
        <a:xfrm>
          <a:off x="19885660" y="9532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567" name="【保健センター・保健所】&#10;一人当たり面積平均値テキスト">
          <a:extLst>
            <a:ext uri="{FF2B5EF4-FFF2-40B4-BE49-F238E27FC236}">
              <a16:creationId xmlns:a16="http://schemas.microsoft.com/office/drawing/2014/main" id="{8D96FD89-9370-4104-8F07-9C387753DD91}"/>
            </a:ext>
          </a:extLst>
        </xdr:cNvPr>
        <xdr:cNvSpPr txBox="1"/>
      </xdr:nvSpPr>
      <xdr:spPr>
        <a:xfrm>
          <a:off x="19985990" y="1055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68" name="フローチャート: 判断 567">
          <a:extLst>
            <a:ext uri="{FF2B5EF4-FFF2-40B4-BE49-F238E27FC236}">
              <a16:creationId xmlns:a16="http://schemas.microsoft.com/office/drawing/2014/main" id="{B316B6E7-4A95-4043-A275-D4CDB4A78E51}"/>
            </a:ext>
          </a:extLst>
        </xdr:cNvPr>
        <xdr:cNvSpPr/>
      </xdr:nvSpPr>
      <xdr:spPr>
        <a:xfrm>
          <a:off x="19904710" y="106983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569" name="フローチャート: 判断 568">
          <a:extLst>
            <a:ext uri="{FF2B5EF4-FFF2-40B4-BE49-F238E27FC236}">
              <a16:creationId xmlns:a16="http://schemas.microsoft.com/office/drawing/2014/main" id="{BDEED569-C030-46C7-BFD8-50160D253D21}"/>
            </a:ext>
          </a:extLst>
        </xdr:cNvPr>
        <xdr:cNvSpPr/>
      </xdr:nvSpPr>
      <xdr:spPr>
        <a:xfrm>
          <a:off x="19161760" y="1068082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70" name="フローチャート: 判断 569">
          <a:extLst>
            <a:ext uri="{FF2B5EF4-FFF2-40B4-BE49-F238E27FC236}">
              <a16:creationId xmlns:a16="http://schemas.microsoft.com/office/drawing/2014/main" id="{8224784B-C163-4C62-9F72-856EBFA6C003}"/>
            </a:ext>
          </a:extLst>
        </xdr:cNvPr>
        <xdr:cNvSpPr/>
      </xdr:nvSpPr>
      <xdr:spPr>
        <a:xfrm>
          <a:off x="18345150" y="106834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71" name="フローチャート: 判断 570">
          <a:extLst>
            <a:ext uri="{FF2B5EF4-FFF2-40B4-BE49-F238E27FC236}">
              <a16:creationId xmlns:a16="http://schemas.microsoft.com/office/drawing/2014/main" id="{B49570C3-AA51-4A79-BFC1-1A2BC1F49712}"/>
            </a:ext>
          </a:extLst>
        </xdr:cNvPr>
        <xdr:cNvSpPr/>
      </xdr:nvSpPr>
      <xdr:spPr>
        <a:xfrm>
          <a:off x="17547590" y="107063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72" name="フローチャート: 判断 571">
          <a:extLst>
            <a:ext uri="{FF2B5EF4-FFF2-40B4-BE49-F238E27FC236}">
              <a16:creationId xmlns:a16="http://schemas.microsoft.com/office/drawing/2014/main" id="{7416EC6C-D7CE-4695-81D8-C0EE7FD94831}"/>
            </a:ext>
          </a:extLst>
        </xdr:cNvPr>
        <xdr:cNvSpPr/>
      </xdr:nvSpPr>
      <xdr:spPr>
        <a:xfrm>
          <a:off x="16761460" y="107135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A589FF3E-BD8B-4CB6-BB41-031AF276D21B}"/>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E3A12557-AB3F-4517-8D67-217E5FE3C9BA}"/>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BFE9D0EC-167D-4E74-A816-1DCC3F1FD37B}"/>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7A6C510B-947E-45A4-8A43-2ABFB755F2CF}"/>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70D75D43-0827-4069-9775-4847949ACFD3}"/>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578" name="楕円 577">
          <a:extLst>
            <a:ext uri="{FF2B5EF4-FFF2-40B4-BE49-F238E27FC236}">
              <a16:creationId xmlns:a16="http://schemas.microsoft.com/office/drawing/2014/main" id="{9327112D-5A29-4C8C-9579-4CF4510D7F30}"/>
            </a:ext>
          </a:extLst>
        </xdr:cNvPr>
        <xdr:cNvSpPr/>
      </xdr:nvSpPr>
      <xdr:spPr>
        <a:xfrm>
          <a:off x="19904710" y="108038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579" name="【保健センター・保健所】&#10;一人当たり面積該当値テキスト">
          <a:extLst>
            <a:ext uri="{FF2B5EF4-FFF2-40B4-BE49-F238E27FC236}">
              <a16:creationId xmlns:a16="http://schemas.microsoft.com/office/drawing/2014/main" id="{218950DA-69B4-4F23-8906-BB8473F23163}"/>
            </a:ext>
          </a:extLst>
        </xdr:cNvPr>
        <xdr:cNvSpPr txBox="1"/>
      </xdr:nvSpPr>
      <xdr:spPr>
        <a:xfrm>
          <a:off x="1998599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3302</xdr:rowOff>
    </xdr:from>
    <xdr:to>
      <xdr:col>112</xdr:col>
      <xdr:colOff>38100</xdr:colOff>
      <xdr:row>63</xdr:row>
      <xdr:rowOff>104902</xdr:rowOff>
    </xdr:to>
    <xdr:sp macro="" textlink="">
      <xdr:nvSpPr>
        <xdr:cNvPr id="580" name="楕円 579">
          <a:extLst>
            <a:ext uri="{FF2B5EF4-FFF2-40B4-BE49-F238E27FC236}">
              <a16:creationId xmlns:a16="http://schemas.microsoft.com/office/drawing/2014/main" id="{1F06B0F9-1346-4835-A385-FA3915008C3E}"/>
            </a:ext>
          </a:extLst>
        </xdr:cNvPr>
        <xdr:cNvSpPr/>
      </xdr:nvSpPr>
      <xdr:spPr>
        <a:xfrm>
          <a:off x="19161760" y="1080465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54102</xdr:rowOff>
    </xdr:to>
    <xdr:cxnSp macro="">
      <xdr:nvCxnSpPr>
        <xdr:cNvPr id="581" name="直線コネクタ 580">
          <a:extLst>
            <a:ext uri="{FF2B5EF4-FFF2-40B4-BE49-F238E27FC236}">
              <a16:creationId xmlns:a16="http://schemas.microsoft.com/office/drawing/2014/main" id="{035B6D62-5ECF-408E-992F-B00C7AB27895}"/>
            </a:ext>
          </a:extLst>
        </xdr:cNvPr>
        <xdr:cNvCxnSpPr/>
      </xdr:nvCxnSpPr>
      <xdr:spPr>
        <a:xfrm flipV="1">
          <a:off x="19204940" y="10854690"/>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xdr:rowOff>
    </xdr:from>
    <xdr:to>
      <xdr:col>107</xdr:col>
      <xdr:colOff>101600</xdr:colOff>
      <xdr:row>63</xdr:row>
      <xdr:rowOff>108712</xdr:rowOff>
    </xdr:to>
    <xdr:sp macro="" textlink="">
      <xdr:nvSpPr>
        <xdr:cNvPr id="582" name="楕円 581">
          <a:extLst>
            <a:ext uri="{FF2B5EF4-FFF2-40B4-BE49-F238E27FC236}">
              <a16:creationId xmlns:a16="http://schemas.microsoft.com/office/drawing/2014/main" id="{64187515-4886-40EA-9011-A661A1A4BC1D}"/>
            </a:ext>
          </a:extLst>
        </xdr:cNvPr>
        <xdr:cNvSpPr/>
      </xdr:nvSpPr>
      <xdr:spPr>
        <a:xfrm>
          <a:off x="18345150" y="108103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54102</xdr:rowOff>
    </xdr:from>
    <xdr:to>
      <xdr:col>111</xdr:col>
      <xdr:colOff>177800</xdr:colOff>
      <xdr:row>63</xdr:row>
      <xdr:rowOff>57912</xdr:rowOff>
    </xdr:to>
    <xdr:cxnSp macro="">
      <xdr:nvCxnSpPr>
        <xdr:cNvPr id="583" name="直線コネクタ 582">
          <a:extLst>
            <a:ext uri="{FF2B5EF4-FFF2-40B4-BE49-F238E27FC236}">
              <a16:creationId xmlns:a16="http://schemas.microsoft.com/office/drawing/2014/main" id="{97C595E5-738F-4125-8315-58F34D59AA73}"/>
            </a:ext>
          </a:extLst>
        </xdr:cNvPr>
        <xdr:cNvCxnSpPr/>
      </xdr:nvCxnSpPr>
      <xdr:spPr>
        <a:xfrm flipV="1">
          <a:off x="18399760" y="1085926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xdr:rowOff>
    </xdr:from>
    <xdr:to>
      <xdr:col>102</xdr:col>
      <xdr:colOff>165100</xdr:colOff>
      <xdr:row>63</xdr:row>
      <xdr:rowOff>114046</xdr:rowOff>
    </xdr:to>
    <xdr:sp macro="" textlink="">
      <xdr:nvSpPr>
        <xdr:cNvPr id="584" name="楕円 583">
          <a:extLst>
            <a:ext uri="{FF2B5EF4-FFF2-40B4-BE49-F238E27FC236}">
              <a16:creationId xmlns:a16="http://schemas.microsoft.com/office/drawing/2014/main" id="{9A18CFA1-FAF5-40FF-90C2-3B06AF3FBE61}"/>
            </a:ext>
          </a:extLst>
        </xdr:cNvPr>
        <xdr:cNvSpPr/>
      </xdr:nvSpPr>
      <xdr:spPr>
        <a:xfrm>
          <a:off x="17547590" y="1081760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57912</xdr:rowOff>
    </xdr:from>
    <xdr:to>
      <xdr:col>107</xdr:col>
      <xdr:colOff>50800</xdr:colOff>
      <xdr:row>63</xdr:row>
      <xdr:rowOff>63246</xdr:rowOff>
    </xdr:to>
    <xdr:cxnSp macro="">
      <xdr:nvCxnSpPr>
        <xdr:cNvPr id="585" name="直線コネクタ 584">
          <a:extLst>
            <a:ext uri="{FF2B5EF4-FFF2-40B4-BE49-F238E27FC236}">
              <a16:creationId xmlns:a16="http://schemas.microsoft.com/office/drawing/2014/main" id="{D9788C96-DF9C-4B14-83BD-C47D58C736A3}"/>
            </a:ext>
          </a:extLst>
        </xdr:cNvPr>
        <xdr:cNvCxnSpPr/>
      </xdr:nvCxnSpPr>
      <xdr:spPr>
        <a:xfrm flipV="1">
          <a:off x="17602200" y="10855452"/>
          <a:ext cx="79756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86" name="n_1aveValue【保健センター・保健所】&#10;一人当たり面積">
          <a:extLst>
            <a:ext uri="{FF2B5EF4-FFF2-40B4-BE49-F238E27FC236}">
              <a16:creationId xmlns:a16="http://schemas.microsoft.com/office/drawing/2014/main" id="{B62BD069-2AA8-4EFD-9094-0E8A4D47B8BC}"/>
            </a:ext>
          </a:extLst>
        </xdr:cNvPr>
        <xdr:cNvSpPr txBox="1"/>
      </xdr:nvSpPr>
      <xdr:spPr>
        <a:xfrm>
          <a:off x="18982132" y="104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87" name="n_2aveValue【保健センター・保健所】&#10;一人当たり面積">
          <a:extLst>
            <a:ext uri="{FF2B5EF4-FFF2-40B4-BE49-F238E27FC236}">
              <a16:creationId xmlns:a16="http://schemas.microsoft.com/office/drawing/2014/main" id="{A896D546-58E4-4C6D-B9CA-E72257B72AB2}"/>
            </a:ext>
          </a:extLst>
        </xdr:cNvPr>
        <xdr:cNvSpPr txBox="1"/>
      </xdr:nvSpPr>
      <xdr:spPr>
        <a:xfrm>
          <a:off x="18182032" y="1046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88" name="n_3aveValue【保健センター・保健所】&#10;一人当たり面積">
          <a:extLst>
            <a:ext uri="{FF2B5EF4-FFF2-40B4-BE49-F238E27FC236}">
              <a16:creationId xmlns:a16="http://schemas.microsoft.com/office/drawing/2014/main" id="{618F825B-B106-4DAF-821F-29E4CA019D08}"/>
            </a:ext>
          </a:extLst>
        </xdr:cNvPr>
        <xdr:cNvSpPr txBox="1"/>
      </xdr:nvSpPr>
      <xdr:spPr>
        <a:xfrm>
          <a:off x="17384472"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89" name="n_4aveValue【保健センター・保健所】&#10;一人当たり面積">
          <a:extLst>
            <a:ext uri="{FF2B5EF4-FFF2-40B4-BE49-F238E27FC236}">
              <a16:creationId xmlns:a16="http://schemas.microsoft.com/office/drawing/2014/main" id="{F4E20115-6232-4835-985C-3CCCA4AAA3D7}"/>
            </a:ext>
          </a:extLst>
        </xdr:cNvPr>
        <xdr:cNvSpPr txBox="1"/>
      </xdr:nvSpPr>
      <xdr:spPr>
        <a:xfrm>
          <a:off x="16588817" y="1048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96029</xdr:rowOff>
    </xdr:from>
    <xdr:ext cx="469744" cy="259045"/>
    <xdr:sp macro="" textlink="">
      <xdr:nvSpPr>
        <xdr:cNvPr id="590" name="n_1mainValue【保健センター・保健所】&#10;一人当たり面積">
          <a:extLst>
            <a:ext uri="{FF2B5EF4-FFF2-40B4-BE49-F238E27FC236}">
              <a16:creationId xmlns:a16="http://schemas.microsoft.com/office/drawing/2014/main" id="{2E5B1EE6-F607-4825-BD61-0E8F19B1E69D}"/>
            </a:ext>
          </a:extLst>
        </xdr:cNvPr>
        <xdr:cNvSpPr txBox="1"/>
      </xdr:nvSpPr>
      <xdr:spPr>
        <a:xfrm>
          <a:off x="18982132"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99839</xdr:rowOff>
    </xdr:from>
    <xdr:ext cx="469744" cy="259045"/>
    <xdr:sp macro="" textlink="">
      <xdr:nvSpPr>
        <xdr:cNvPr id="591" name="n_2mainValue【保健センター・保健所】&#10;一人当たり面積">
          <a:extLst>
            <a:ext uri="{FF2B5EF4-FFF2-40B4-BE49-F238E27FC236}">
              <a16:creationId xmlns:a16="http://schemas.microsoft.com/office/drawing/2014/main" id="{FEA7C28E-490C-4638-A737-3EE61402AC8F}"/>
            </a:ext>
          </a:extLst>
        </xdr:cNvPr>
        <xdr:cNvSpPr txBox="1"/>
      </xdr:nvSpPr>
      <xdr:spPr>
        <a:xfrm>
          <a:off x="18182032" y="108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105173</xdr:rowOff>
    </xdr:from>
    <xdr:ext cx="469744" cy="259045"/>
    <xdr:sp macro="" textlink="">
      <xdr:nvSpPr>
        <xdr:cNvPr id="592" name="n_3mainValue【保健センター・保健所】&#10;一人当たり面積">
          <a:extLst>
            <a:ext uri="{FF2B5EF4-FFF2-40B4-BE49-F238E27FC236}">
              <a16:creationId xmlns:a16="http://schemas.microsoft.com/office/drawing/2014/main" id="{3FC4E7FE-FE50-4E95-9103-13359FBB50C0}"/>
            </a:ext>
          </a:extLst>
        </xdr:cNvPr>
        <xdr:cNvSpPr txBox="1"/>
      </xdr:nvSpPr>
      <xdr:spPr>
        <a:xfrm>
          <a:off x="17384472" y="1090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9C4B05A-5918-4C34-B674-72888163C2B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D02F2AE4-F3C3-4C49-8CAF-4D521CAC0D96}"/>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C7961F7B-13CC-4459-A7DD-4FAFE8EC7EDE}"/>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B408E816-AE2C-420A-AE81-712883C26928}"/>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E0A9E71E-242B-4B30-BEAF-E2C477E04263}"/>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B573ABA8-6076-4496-AD1D-4928EBA06FD6}"/>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AEA5DA86-0E98-4EFA-BE32-71DA5E6BAFC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8BC7AF73-AB38-4D9B-9A70-4F45C168DB37}"/>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6532B3C7-6058-4ADD-8139-29CD440EA4A2}"/>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F12651E5-D5F7-42EA-B00B-317AEF9B9753}"/>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46C315D9-0136-4B1F-AB09-030DEA210C1D}"/>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8010E93A-5CE0-4517-A59F-DEB94B787C19}"/>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id="{15F78066-F3BA-4346-A1C7-625261CB1C5E}"/>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115410A2-B8A4-447C-9A06-2C459DFA1609}"/>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CAEEA872-162E-4C05-B8E5-2CAF82B1276F}"/>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55601B87-7E0E-4C16-9F0F-CDFEA102A0E3}"/>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081FF16F-B2F3-4E98-A04C-F9DC03A65CAE}"/>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87192572-7651-4584-BA28-1001B91773D9}"/>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B8536B41-A875-4948-ADC1-C5E568CBC4F7}"/>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D02B2710-E484-4D9E-A860-ECD4883D340A}"/>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581323D7-C649-498F-8754-E0075E792B36}"/>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1C32CB10-0B3E-4520-8E22-D535D5BAA262}"/>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id="{B244F411-8151-4D75-99D3-BA450516D60D}"/>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3013F4F0-20AC-4EA4-ACF3-4D21F6AACAD1}"/>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a:extLst>
            <a:ext uri="{FF2B5EF4-FFF2-40B4-BE49-F238E27FC236}">
              <a16:creationId xmlns:a16="http://schemas.microsoft.com/office/drawing/2014/main" id="{5F8D1E5D-6968-4427-8A26-876ADD729A83}"/>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18" name="直線コネクタ 617">
          <a:extLst>
            <a:ext uri="{FF2B5EF4-FFF2-40B4-BE49-F238E27FC236}">
              <a16:creationId xmlns:a16="http://schemas.microsoft.com/office/drawing/2014/main" id="{39030E25-4699-4F0B-B17E-643B1CF32C7F}"/>
            </a:ext>
          </a:extLst>
        </xdr:cNvPr>
        <xdr:cNvCxnSpPr/>
      </xdr:nvCxnSpPr>
      <xdr:spPr>
        <a:xfrm flipV="1">
          <a:off x="14703424" y="13411200"/>
          <a:ext cx="0" cy="1506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消防施設】&#10;有形固定資産減価償却率最小値テキスト">
          <a:extLst>
            <a:ext uri="{FF2B5EF4-FFF2-40B4-BE49-F238E27FC236}">
              <a16:creationId xmlns:a16="http://schemas.microsoft.com/office/drawing/2014/main" id="{CCD80485-D5D0-4713-9F66-C3ED504CEF57}"/>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a:extLst>
            <a:ext uri="{FF2B5EF4-FFF2-40B4-BE49-F238E27FC236}">
              <a16:creationId xmlns:a16="http://schemas.microsoft.com/office/drawing/2014/main" id="{843DE9EB-5F01-4F0B-A6C6-5CE1937551BF}"/>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21" name="【消防施設】&#10;有形固定資産減価償却率最大値テキスト">
          <a:extLst>
            <a:ext uri="{FF2B5EF4-FFF2-40B4-BE49-F238E27FC236}">
              <a16:creationId xmlns:a16="http://schemas.microsoft.com/office/drawing/2014/main" id="{84FCD352-03D4-46E1-8165-629BA8BE394F}"/>
            </a:ext>
          </a:extLst>
        </xdr:cNvPr>
        <xdr:cNvSpPr txBox="1"/>
      </xdr:nvSpPr>
      <xdr:spPr>
        <a:xfrm>
          <a:off x="14742160" y="13188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22" name="直線コネクタ 621">
          <a:extLst>
            <a:ext uri="{FF2B5EF4-FFF2-40B4-BE49-F238E27FC236}">
              <a16:creationId xmlns:a16="http://schemas.microsoft.com/office/drawing/2014/main" id="{EAC5E929-A248-4CD1-93F7-7CFE19532710}"/>
            </a:ext>
          </a:extLst>
        </xdr:cNvPr>
        <xdr:cNvCxnSpPr/>
      </xdr:nvCxnSpPr>
      <xdr:spPr>
        <a:xfrm>
          <a:off x="14611350" y="1341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23" name="【消防施設】&#10;有形固定資産減価償却率平均値テキスト">
          <a:extLst>
            <a:ext uri="{FF2B5EF4-FFF2-40B4-BE49-F238E27FC236}">
              <a16:creationId xmlns:a16="http://schemas.microsoft.com/office/drawing/2014/main" id="{42A9BB1E-F367-4C9B-AB16-E18DF3A64F9F}"/>
            </a:ext>
          </a:extLst>
        </xdr:cNvPr>
        <xdr:cNvSpPr txBox="1"/>
      </xdr:nvSpPr>
      <xdr:spPr>
        <a:xfrm>
          <a:off x="14742160" y="1411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24" name="フローチャート: 判断 623">
          <a:extLst>
            <a:ext uri="{FF2B5EF4-FFF2-40B4-BE49-F238E27FC236}">
              <a16:creationId xmlns:a16="http://schemas.microsoft.com/office/drawing/2014/main" id="{D2B6A4BF-24D6-495F-8371-4737BFD1CABE}"/>
            </a:ext>
          </a:extLst>
        </xdr:cNvPr>
        <xdr:cNvSpPr/>
      </xdr:nvSpPr>
      <xdr:spPr>
        <a:xfrm>
          <a:off x="14649450" y="14265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25" name="フローチャート: 判断 624">
          <a:extLst>
            <a:ext uri="{FF2B5EF4-FFF2-40B4-BE49-F238E27FC236}">
              <a16:creationId xmlns:a16="http://schemas.microsoft.com/office/drawing/2014/main" id="{4D6EB618-6D38-4FFC-A8CE-5D2F1BEFC15D}"/>
            </a:ext>
          </a:extLst>
        </xdr:cNvPr>
        <xdr:cNvSpPr/>
      </xdr:nvSpPr>
      <xdr:spPr>
        <a:xfrm>
          <a:off x="13887450" y="142375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26" name="フローチャート: 判断 625">
          <a:extLst>
            <a:ext uri="{FF2B5EF4-FFF2-40B4-BE49-F238E27FC236}">
              <a16:creationId xmlns:a16="http://schemas.microsoft.com/office/drawing/2014/main" id="{AFBDE2F2-F863-46B0-8089-EA7EF6164A26}"/>
            </a:ext>
          </a:extLst>
        </xdr:cNvPr>
        <xdr:cNvSpPr/>
      </xdr:nvSpPr>
      <xdr:spPr>
        <a:xfrm>
          <a:off x="13089890" y="141768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27" name="フローチャート: 判断 626">
          <a:extLst>
            <a:ext uri="{FF2B5EF4-FFF2-40B4-BE49-F238E27FC236}">
              <a16:creationId xmlns:a16="http://schemas.microsoft.com/office/drawing/2014/main" id="{D956EA7A-EBCF-4BB1-81B1-E55B3A19B736}"/>
            </a:ext>
          </a:extLst>
        </xdr:cNvPr>
        <xdr:cNvSpPr/>
      </xdr:nvSpPr>
      <xdr:spPr>
        <a:xfrm>
          <a:off x="12303760" y="1422445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28" name="フローチャート: 判断 627">
          <a:extLst>
            <a:ext uri="{FF2B5EF4-FFF2-40B4-BE49-F238E27FC236}">
              <a16:creationId xmlns:a16="http://schemas.microsoft.com/office/drawing/2014/main" id="{D5B1D4EB-1530-46E8-81F8-A7E845ABA647}"/>
            </a:ext>
          </a:extLst>
        </xdr:cNvPr>
        <xdr:cNvSpPr/>
      </xdr:nvSpPr>
      <xdr:spPr>
        <a:xfrm>
          <a:off x="11487150" y="1424976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EEF78B74-2D09-4525-B7AA-A60C2822D9A3}"/>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96697682-07F4-411B-88C0-AC4B477A540B}"/>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4F8A948F-2FE7-4E73-9F74-541A505C82A6}"/>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4C0AE093-8AB5-4477-BBB4-D573746208FA}"/>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F6F7386-84EF-4D6F-931A-F4A52A39DECA}"/>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62412</xdr:rowOff>
    </xdr:from>
    <xdr:to>
      <xdr:col>85</xdr:col>
      <xdr:colOff>177800</xdr:colOff>
      <xdr:row>85</xdr:row>
      <xdr:rowOff>164012</xdr:rowOff>
    </xdr:to>
    <xdr:sp macro="" textlink="">
      <xdr:nvSpPr>
        <xdr:cNvPr id="634" name="楕円 633">
          <a:extLst>
            <a:ext uri="{FF2B5EF4-FFF2-40B4-BE49-F238E27FC236}">
              <a16:creationId xmlns:a16="http://schemas.microsoft.com/office/drawing/2014/main" id="{21F053B1-C5E1-47D0-9616-B571062B525C}"/>
            </a:ext>
          </a:extLst>
        </xdr:cNvPr>
        <xdr:cNvSpPr/>
      </xdr:nvSpPr>
      <xdr:spPr>
        <a:xfrm>
          <a:off x="14649450" y="14631852"/>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40839</xdr:rowOff>
    </xdr:from>
    <xdr:ext cx="405111" cy="259045"/>
    <xdr:sp macro="" textlink="">
      <xdr:nvSpPr>
        <xdr:cNvPr id="635" name="【消防施設】&#10;有形固定資産減価償却率該当値テキスト">
          <a:extLst>
            <a:ext uri="{FF2B5EF4-FFF2-40B4-BE49-F238E27FC236}">
              <a16:creationId xmlns:a16="http://schemas.microsoft.com/office/drawing/2014/main" id="{FCAC2F2B-F8F0-42B6-9D95-C14F7E7D2C88}"/>
            </a:ext>
          </a:extLst>
        </xdr:cNvPr>
        <xdr:cNvSpPr txBox="1"/>
      </xdr:nvSpPr>
      <xdr:spPr>
        <a:xfrm>
          <a:off x="14742160"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41184</xdr:rowOff>
    </xdr:from>
    <xdr:to>
      <xdr:col>81</xdr:col>
      <xdr:colOff>101600</xdr:colOff>
      <xdr:row>85</xdr:row>
      <xdr:rowOff>142784</xdr:rowOff>
    </xdr:to>
    <xdr:sp macro="" textlink="">
      <xdr:nvSpPr>
        <xdr:cNvPr id="636" name="楕円 635">
          <a:extLst>
            <a:ext uri="{FF2B5EF4-FFF2-40B4-BE49-F238E27FC236}">
              <a16:creationId xmlns:a16="http://schemas.microsoft.com/office/drawing/2014/main" id="{15D6FFD8-A266-4BB0-B100-7FF02225777D}"/>
            </a:ext>
          </a:extLst>
        </xdr:cNvPr>
        <xdr:cNvSpPr/>
      </xdr:nvSpPr>
      <xdr:spPr>
        <a:xfrm>
          <a:off x="13887450" y="1461443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91984</xdr:rowOff>
    </xdr:from>
    <xdr:to>
      <xdr:col>85</xdr:col>
      <xdr:colOff>127000</xdr:colOff>
      <xdr:row>85</xdr:row>
      <xdr:rowOff>113212</xdr:rowOff>
    </xdr:to>
    <xdr:cxnSp macro="">
      <xdr:nvCxnSpPr>
        <xdr:cNvPr id="637" name="直線コネクタ 636">
          <a:extLst>
            <a:ext uri="{FF2B5EF4-FFF2-40B4-BE49-F238E27FC236}">
              <a16:creationId xmlns:a16="http://schemas.microsoft.com/office/drawing/2014/main" id="{0AF36B85-2526-4B50-9F54-C2C94CDF4189}"/>
            </a:ext>
          </a:extLst>
        </xdr:cNvPr>
        <xdr:cNvCxnSpPr/>
      </xdr:nvCxnSpPr>
      <xdr:spPr>
        <a:xfrm>
          <a:off x="13942060" y="14669044"/>
          <a:ext cx="762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11793</xdr:rowOff>
    </xdr:from>
    <xdr:to>
      <xdr:col>76</xdr:col>
      <xdr:colOff>165100</xdr:colOff>
      <xdr:row>85</xdr:row>
      <xdr:rowOff>113393</xdr:rowOff>
    </xdr:to>
    <xdr:sp macro="" textlink="">
      <xdr:nvSpPr>
        <xdr:cNvPr id="638" name="楕円 637">
          <a:extLst>
            <a:ext uri="{FF2B5EF4-FFF2-40B4-BE49-F238E27FC236}">
              <a16:creationId xmlns:a16="http://schemas.microsoft.com/office/drawing/2014/main" id="{F0F9C29B-2BB0-4256-B96A-43CF8A0F5F68}"/>
            </a:ext>
          </a:extLst>
        </xdr:cNvPr>
        <xdr:cNvSpPr/>
      </xdr:nvSpPr>
      <xdr:spPr>
        <a:xfrm>
          <a:off x="13089890" y="1458885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62593</xdr:rowOff>
    </xdr:from>
    <xdr:to>
      <xdr:col>81</xdr:col>
      <xdr:colOff>50800</xdr:colOff>
      <xdr:row>85</xdr:row>
      <xdr:rowOff>91984</xdr:rowOff>
    </xdr:to>
    <xdr:cxnSp macro="">
      <xdr:nvCxnSpPr>
        <xdr:cNvPr id="639" name="直線コネクタ 638">
          <a:extLst>
            <a:ext uri="{FF2B5EF4-FFF2-40B4-BE49-F238E27FC236}">
              <a16:creationId xmlns:a16="http://schemas.microsoft.com/office/drawing/2014/main" id="{AFA593BF-FE4E-4684-87BA-589162375FEA}"/>
            </a:ext>
          </a:extLst>
        </xdr:cNvPr>
        <xdr:cNvCxnSpPr/>
      </xdr:nvCxnSpPr>
      <xdr:spPr>
        <a:xfrm>
          <a:off x="13144500" y="14632033"/>
          <a:ext cx="79756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150586</xdr:rowOff>
    </xdr:from>
    <xdr:to>
      <xdr:col>72</xdr:col>
      <xdr:colOff>38100</xdr:colOff>
      <xdr:row>85</xdr:row>
      <xdr:rowOff>80736</xdr:rowOff>
    </xdr:to>
    <xdr:sp macro="" textlink="">
      <xdr:nvSpPr>
        <xdr:cNvPr id="640" name="楕円 639">
          <a:extLst>
            <a:ext uri="{FF2B5EF4-FFF2-40B4-BE49-F238E27FC236}">
              <a16:creationId xmlns:a16="http://schemas.microsoft.com/office/drawing/2014/main" id="{44837525-5A18-42E7-96BE-809FE146C5D0}"/>
            </a:ext>
          </a:extLst>
        </xdr:cNvPr>
        <xdr:cNvSpPr/>
      </xdr:nvSpPr>
      <xdr:spPr>
        <a:xfrm>
          <a:off x="12303760" y="1455238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29936</xdr:rowOff>
    </xdr:from>
    <xdr:to>
      <xdr:col>76</xdr:col>
      <xdr:colOff>114300</xdr:colOff>
      <xdr:row>85</xdr:row>
      <xdr:rowOff>62593</xdr:rowOff>
    </xdr:to>
    <xdr:cxnSp macro="">
      <xdr:nvCxnSpPr>
        <xdr:cNvPr id="641" name="直線コネクタ 640">
          <a:extLst>
            <a:ext uri="{FF2B5EF4-FFF2-40B4-BE49-F238E27FC236}">
              <a16:creationId xmlns:a16="http://schemas.microsoft.com/office/drawing/2014/main" id="{79EBE30D-4B8A-4869-A5BD-516E301B2BE5}"/>
            </a:ext>
          </a:extLst>
        </xdr:cNvPr>
        <xdr:cNvCxnSpPr/>
      </xdr:nvCxnSpPr>
      <xdr:spPr>
        <a:xfrm>
          <a:off x="12346940" y="14601281"/>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642" name="n_1aveValue【消防施設】&#10;有形固定資産減価償却率">
          <a:extLst>
            <a:ext uri="{FF2B5EF4-FFF2-40B4-BE49-F238E27FC236}">
              <a16:creationId xmlns:a16="http://schemas.microsoft.com/office/drawing/2014/main" id="{1DA4A256-A835-49B3-B448-3034E516BE5B}"/>
            </a:ext>
          </a:extLst>
        </xdr:cNvPr>
        <xdr:cNvSpPr txBox="1"/>
      </xdr:nvSpPr>
      <xdr:spPr>
        <a:xfrm>
          <a:off x="13738234" y="1401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43" name="n_2aveValue【消防施設】&#10;有形固定資産減価償却率">
          <a:extLst>
            <a:ext uri="{FF2B5EF4-FFF2-40B4-BE49-F238E27FC236}">
              <a16:creationId xmlns:a16="http://schemas.microsoft.com/office/drawing/2014/main" id="{57262551-FFBE-43AC-8B02-F0028BAD527A}"/>
            </a:ext>
          </a:extLst>
        </xdr:cNvPr>
        <xdr:cNvSpPr txBox="1"/>
      </xdr:nvSpPr>
      <xdr:spPr>
        <a:xfrm>
          <a:off x="12957184" y="1394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644" name="n_3aveValue【消防施設】&#10;有形固定資産減価償却率">
          <a:extLst>
            <a:ext uri="{FF2B5EF4-FFF2-40B4-BE49-F238E27FC236}">
              <a16:creationId xmlns:a16="http://schemas.microsoft.com/office/drawing/2014/main" id="{FD1B44AE-A618-4ADC-A826-5AC645F604FF}"/>
            </a:ext>
          </a:extLst>
        </xdr:cNvPr>
        <xdr:cNvSpPr txBox="1"/>
      </xdr:nvSpPr>
      <xdr:spPr>
        <a:xfrm>
          <a:off x="12171054" y="1399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645" name="n_4aveValue【消防施設】&#10;有形固定資産減価償却率">
          <a:extLst>
            <a:ext uri="{FF2B5EF4-FFF2-40B4-BE49-F238E27FC236}">
              <a16:creationId xmlns:a16="http://schemas.microsoft.com/office/drawing/2014/main" id="{145A63A1-BA99-4485-ADCF-551986DAEBCF}"/>
            </a:ext>
          </a:extLst>
        </xdr:cNvPr>
        <xdr:cNvSpPr txBox="1"/>
      </xdr:nvSpPr>
      <xdr:spPr>
        <a:xfrm>
          <a:off x="11354444" y="1402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133911</xdr:rowOff>
    </xdr:from>
    <xdr:ext cx="405111" cy="259045"/>
    <xdr:sp macro="" textlink="">
      <xdr:nvSpPr>
        <xdr:cNvPr id="646" name="n_1mainValue【消防施設】&#10;有形固定資産減価償却率">
          <a:extLst>
            <a:ext uri="{FF2B5EF4-FFF2-40B4-BE49-F238E27FC236}">
              <a16:creationId xmlns:a16="http://schemas.microsoft.com/office/drawing/2014/main" id="{D1AA4197-2612-4573-BEFF-6756423F0468}"/>
            </a:ext>
          </a:extLst>
        </xdr:cNvPr>
        <xdr:cNvSpPr txBox="1"/>
      </xdr:nvSpPr>
      <xdr:spPr>
        <a:xfrm>
          <a:off x="13738234"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104520</xdr:rowOff>
    </xdr:from>
    <xdr:ext cx="405111" cy="259045"/>
    <xdr:sp macro="" textlink="">
      <xdr:nvSpPr>
        <xdr:cNvPr id="647" name="n_2mainValue【消防施設】&#10;有形固定資産減価償却率">
          <a:extLst>
            <a:ext uri="{FF2B5EF4-FFF2-40B4-BE49-F238E27FC236}">
              <a16:creationId xmlns:a16="http://schemas.microsoft.com/office/drawing/2014/main" id="{0F07715F-45CF-4DD6-8860-95CC66CF55BC}"/>
            </a:ext>
          </a:extLst>
        </xdr:cNvPr>
        <xdr:cNvSpPr txBox="1"/>
      </xdr:nvSpPr>
      <xdr:spPr>
        <a:xfrm>
          <a:off x="12957184" y="1467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71863</xdr:rowOff>
    </xdr:from>
    <xdr:ext cx="405111" cy="259045"/>
    <xdr:sp macro="" textlink="">
      <xdr:nvSpPr>
        <xdr:cNvPr id="648" name="n_3mainValue【消防施設】&#10;有形固定資産減価償却率">
          <a:extLst>
            <a:ext uri="{FF2B5EF4-FFF2-40B4-BE49-F238E27FC236}">
              <a16:creationId xmlns:a16="http://schemas.microsoft.com/office/drawing/2014/main" id="{A67C70BF-53C4-47CE-AD5F-1054D99250FB}"/>
            </a:ext>
          </a:extLst>
        </xdr:cNvPr>
        <xdr:cNvSpPr txBox="1"/>
      </xdr:nvSpPr>
      <xdr:spPr>
        <a:xfrm>
          <a:off x="12171054" y="14643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594C905A-CA13-41F0-A70C-CDF08ED53C5C}"/>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DE1EB908-8D11-4B7D-BE37-FB0D417F7CDA}"/>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08E461FE-815E-4790-87E3-098E7617FCC8}"/>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1C226471-132B-47C9-B4CC-F4B2DEB06444}"/>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F476921D-07B7-4278-AA45-DDB0F039624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6C25F2D4-EE2A-4F5F-A371-2C913C8D2014}"/>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303B3B11-218C-4117-A51B-FDD63B0521F5}"/>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708DC31D-0F27-420B-9170-4A227C0E022A}"/>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80AE9876-D88E-4D8A-B7BC-B56D7603584F}"/>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C66DFC3F-5852-4285-AE8A-A00B135C7D0A}"/>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a:extLst>
            <a:ext uri="{FF2B5EF4-FFF2-40B4-BE49-F238E27FC236}">
              <a16:creationId xmlns:a16="http://schemas.microsoft.com/office/drawing/2014/main" id="{49F0C0E4-87B8-42F6-986B-7D21ABD9C6DF}"/>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a:extLst>
            <a:ext uri="{FF2B5EF4-FFF2-40B4-BE49-F238E27FC236}">
              <a16:creationId xmlns:a16="http://schemas.microsoft.com/office/drawing/2014/main" id="{2D46591F-0BD4-4020-B7BC-603FD69E8CD1}"/>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a:extLst>
            <a:ext uri="{FF2B5EF4-FFF2-40B4-BE49-F238E27FC236}">
              <a16:creationId xmlns:a16="http://schemas.microsoft.com/office/drawing/2014/main" id="{18865DCE-5BC4-46E0-8161-8F86BF7B00DA}"/>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a:extLst>
            <a:ext uri="{FF2B5EF4-FFF2-40B4-BE49-F238E27FC236}">
              <a16:creationId xmlns:a16="http://schemas.microsoft.com/office/drawing/2014/main" id="{204EC2B3-E095-40A3-9818-8D7F54D6849B}"/>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a:extLst>
            <a:ext uri="{FF2B5EF4-FFF2-40B4-BE49-F238E27FC236}">
              <a16:creationId xmlns:a16="http://schemas.microsoft.com/office/drawing/2014/main" id="{41BF546A-089C-4682-A111-745449D72570}"/>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a:extLst>
            <a:ext uri="{FF2B5EF4-FFF2-40B4-BE49-F238E27FC236}">
              <a16:creationId xmlns:a16="http://schemas.microsoft.com/office/drawing/2014/main" id="{CE7F6E5C-65E9-425D-96B3-6CD83F49CA59}"/>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a:extLst>
            <a:ext uri="{FF2B5EF4-FFF2-40B4-BE49-F238E27FC236}">
              <a16:creationId xmlns:a16="http://schemas.microsoft.com/office/drawing/2014/main" id="{599ED07D-24EC-4EFB-82EE-9AE7101F8E4C}"/>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a:extLst>
            <a:ext uri="{FF2B5EF4-FFF2-40B4-BE49-F238E27FC236}">
              <a16:creationId xmlns:a16="http://schemas.microsoft.com/office/drawing/2014/main" id="{57E7B206-E5BC-4A4C-9FB8-38908670C427}"/>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a:extLst>
            <a:ext uri="{FF2B5EF4-FFF2-40B4-BE49-F238E27FC236}">
              <a16:creationId xmlns:a16="http://schemas.microsoft.com/office/drawing/2014/main" id="{74A43C71-6770-40EB-ACA6-FFFA1ADD8DA0}"/>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a:extLst>
            <a:ext uri="{FF2B5EF4-FFF2-40B4-BE49-F238E27FC236}">
              <a16:creationId xmlns:a16="http://schemas.microsoft.com/office/drawing/2014/main" id="{76768D30-A60A-4AE8-977F-8E92AFFB0D05}"/>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199886D7-697B-4D81-9DB3-E31E3357F9A6}"/>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FFDA36B9-98A8-4FFF-9417-80A2CB7E87D3}"/>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a:extLst>
            <a:ext uri="{FF2B5EF4-FFF2-40B4-BE49-F238E27FC236}">
              <a16:creationId xmlns:a16="http://schemas.microsoft.com/office/drawing/2014/main" id="{E9085420-5121-47E5-863E-578C57C59961}"/>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72" name="直線コネクタ 671">
          <a:extLst>
            <a:ext uri="{FF2B5EF4-FFF2-40B4-BE49-F238E27FC236}">
              <a16:creationId xmlns:a16="http://schemas.microsoft.com/office/drawing/2014/main" id="{C3F60529-FAB8-4A7B-A534-DE3AA24540E4}"/>
            </a:ext>
          </a:extLst>
        </xdr:cNvPr>
        <xdr:cNvCxnSpPr/>
      </xdr:nvCxnSpPr>
      <xdr:spPr>
        <a:xfrm flipV="1">
          <a:off x="19947254" y="13547598"/>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73" name="【消防施設】&#10;一人当たり面積最小値テキスト">
          <a:extLst>
            <a:ext uri="{FF2B5EF4-FFF2-40B4-BE49-F238E27FC236}">
              <a16:creationId xmlns:a16="http://schemas.microsoft.com/office/drawing/2014/main" id="{57EFE9E9-EB30-482C-9B4F-17F6C11ED4A6}"/>
            </a:ext>
          </a:extLst>
        </xdr:cNvPr>
        <xdr:cNvSpPr txBox="1"/>
      </xdr:nvSpPr>
      <xdr:spPr>
        <a:xfrm>
          <a:off x="1998599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74" name="直線コネクタ 673">
          <a:extLst>
            <a:ext uri="{FF2B5EF4-FFF2-40B4-BE49-F238E27FC236}">
              <a16:creationId xmlns:a16="http://schemas.microsoft.com/office/drawing/2014/main" id="{09B0E99F-2D64-4AAE-94B1-577C315F9A76}"/>
            </a:ext>
          </a:extLst>
        </xdr:cNvPr>
        <xdr:cNvCxnSpPr/>
      </xdr:nvCxnSpPr>
      <xdr:spPr>
        <a:xfrm>
          <a:off x="19885660" y="14852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75" name="【消防施設】&#10;一人当たり面積最大値テキスト">
          <a:extLst>
            <a:ext uri="{FF2B5EF4-FFF2-40B4-BE49-F238E27FC236}">
              <a16:creationId xmlns:a16="http://schemas.microsoft.com/office/drawing/2014/main" id="{49BFE46C-F210-42AF-9AF4-877EE2FA5022}"/>
            </a:ext>
          </a:extLst>
        </xdr:cNvPr>
        <xdr:cNvSpPr txBox="1"/>
      </xdr:nvSpPr>
      <xdr:spPr>
        <a:xfrm>
          <a:off x="19985990" y="1332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76" name="直線コネクタ 675">
          <a:extLst>
            <a:ext uri="{FF2B5EF4-FFF2-40B4-BE49-F238E27FC236}">
              <a16:creationId xmlns:a16="http://schemas.microsoft.com/office/drawing/2014/main" id="{792E3DA0-A370-49C2-864F-003996F065B0}"/>
            </a:ext>
          </a:extLst>
        </xdr:cNvPr>
        <xdr:cNvCxnSpPr/>
      </xdr:nvCxnSpPr>
      <xdr:spPr>
        <a:xfrm>
          <a:off x="19885660" y="13547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77" name="【消防施設】&#10;一人当たり面積平均値テキスト">
          <a:extLst>
            <a:ext uri="{FF2B5EF4-FFF2-40B4-BE49-F238E27FC236}">
              <a16:creationId xmlns:a16="http://schemas.microsoft.com/office/drawing/2014/main" id="{F3A70575-61D4-4852-A1F4-846AF67DF488}"/>
            </a:ext>
          </a:extLst>
        </xdr:cNvPr>
        <xdr:cNvSpPr txBox="1"/>
      </xdr:nvSpPr>
      <xdr:spPr>
        <a:xfrm>
          <a:off x="19985990" y="14450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78" name="フローチャート: 判断 677">
          <a:extLst>
            <a:ext uri="{FF2B5EF4-FFF2-40B4-BE49-F238E27FC236}">
              <a16:creationId xmlns:a16="http://schemas.microsoft.com/office/drawing/2014/main" id="{B76E9284-8E4F-4543-BEFF-EE46CB6A410C}"/>
            </a:ext>
          </a:extLst>
        </xdr:cNvPr>
        <xdr:cNvSpPr/>
      </xdr:nvSpPr>
      <xdr:spPr>
        <a:xfrm>
          <a:off x="19904710" y="145933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79" name="フローチャート: 判断 678">
          <a:extLst>
            <a:ext uri="{FF2B5EF4-FFF2-40B4-BE49-F238E27FC236}">
              <a16:creationId xmlns:a16="http://schemas.microsoft.com/office/drawing/2014/main" id="{EDF9E3A7-5E3D-4F2A-B245-B89EDAF7FBB0}"/>
            </a:ext>
          </a:extLst>
        </xdr:cNvPr>
        <xdr:cNvSpPr/>
      </xdr:nvSpPr>
      <xdr:spPr>
        <a:xfrm>
          <a:off x="19161760" y="14580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80" name="フローチャート: 判断 679">
          <a:extLst>
            <a:ext uri="{FF2B5EF4-FFF2-40B4-BE49-F238E27FC236}">
              <a16:creationId xmlns:a16="http://schemas.microsoft.com/office/drawing/2014/main" id="{2569BFEE-7DA4-49A0-B002-81B454984EBF}"/>
            </a:ext>
          </a:extLst>
        </xdr:cNvPr>
        <xdr:cNvSpPr/>
      </xdr:nvSpPr>
      <xdr:spPr>
        <a:xfrm>
          <a:off x="18345150" y="145323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81" name="フローチャート: 判断 680">
          <a:extLst>
            <a:ext uri="{FF2B5EF4-FFF2-40B4-BE49-F238E27FC236}">
              <a16:creationId xmlns:a16="http://schemas.microsoft.com/office/drawing/2014/main" id="{4C4931E1-20B2-464B-AC59-02F7003CEAA5}"/>
            </a:ext>
          </a:extLst>
        </xdr:cNvPr>
        <xdr:cNvSpPr/>
      </xdr:nvSpPr>
      <xdr:spPr>
        <a:xfrm>
          <a:off x="17547590" y="145178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82" name="フローチャート: 判断 681">
          <a:extLst>
            <a:ext uri="{FF2B5EF4-FFF2-40B4-BE49-F238E27FC236}">
              <a16:creationId xmlns:a16="http://schemas.microsoft.com/office/drawing/2014/main" id="{519D4EC2-79B4-48FD-AADD-6A16FDB66A4A}"/>
            </a:ext>
          </a:extLst>
        </xdr:cNvPr>
        <xdr:cNvSpPr/>
      </xdr:nvSpPr>
      <xdr:spPr>
        <a:xfrm>
          <a:off x="16761460" y="1457578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F7F5BB39-B82E-4042-8534-6EAC2273731B}"/>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1E40E444-D05F-4680-9D0E-1316BA37759E}"/>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49641EA4-3580-4B7D-B346-92F56F76034F}"/>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7724EA31-35A9-43DA-8A92-FD7969ED3041}"/>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A29DE181-9F25-4B78-857F-D3FE6D820C35}"/>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43687</xdr:rowOff>
    </xdr:from>
    <xdr:to>
      <xdr:col>116</xdr:col>
      <xdr:colOff>114300</xdr:colOff>
      <xdr:row>85</xdr:row>
      <xdr:rowOff>145287</xdr:rowOff>
    </xdr:to>
    <xdr:sp macro="" textlink="">
      <xdr:nvSpPr>
        <xdr:cNvPr id="688" name="楕円 687">
          <a:extLst>
            <a:ext uri="{FF2B5EF4-FFF2-40B4-BE49-F238E27FC236}">
              <a16:creationId xmlns:a16="http://schemas.microsoft.com/office/drawing/2014/main" id="{DD589E11-752D-48D3-9377-E7424047BA71}"/>
            </a:ext>
          </a:extLst>
        </xdr:cNvPr>
        <xdr:cNvSpPr/>
      </xdr:nvSpPr>
      <xdr:spPr>
        <a:xfrm>
          <a:off x="19904710" y="1461884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22114</xdr:rowOff>
    </xdr:from>
    <xdr:ext cx="469744" cy="259045"/>
    <xdr:sp macro="" textlink="">
      <xdr:nvSpPr>
        <xdr:cNvPr id="689" name="【消防施設】&#10;一人当たり面積該当値テキスト">
          <a:extLst>
            <a:ext uri="{FF2B5EF4-FFF2-40B4-BE49-F238E27FC236}">
              <a16:creationId xmlns:a16="http://schemas.microsoft.com/office/drawing/2014/main" id="{582B5763-5CD5-4CB8-80AC-962E20A03976}"/>
            </a:ext>
          </a:extLst>
        </xdr:cNvPr>
        <xdr:cNvSpPr txBox="1"/>
      </xdr:nvSpPr>
      <xdr:spPr>
        <a:xfrm>
          <a:off x="19985990" y="1459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48261</xdr:rowOff>
    </xdr:from>
    <xdr:to>
      <xdr:col>112</xdr:col>
      <xdr:colOff>38100</xdr:colOff>
      <xdr:row>85</xdr:row>
      <xdr:rowOff>149861</xdr:rowOff>
    </xdr:to>
    <xdr:sp macro="" textlink="">
      <xdr:nvSpPr>
        <xdr:cNvPr id="690" name="楕円 689">
          <a:extLst>
            <a:ext uri="{FF2B5EF4-FFF2-40B4-BE49-F238E27FC236}">
              <a16:creationId xmlns:a16="http://schemas.microsoft.com/office/drawing/2014/main" id="{B00B6A64-5FE1-4D40-A5E0-CC14B439D118}"/>
            </a:ext>
          </a:extLst>
        </xdr:cNvPr>
        <xdr:cNvSpPr/>
      </xdr:nvSpPr>
      <xdr:spPr>
        <a:xfrm>
          <a:off x="19161760" y="1462341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94487</xdr:rowOff>
    </xdr:from>
    <xdr:to>
      <xdr:col>116</xdr:col>
      <xdr:colOff>63500</xdr:colOff>
      <xdr:row>85</xdr:row>
      <xdr:rowOff>99061</xdr:rowOff>
    </xdr:to>
    <xdr:cxnSp macro="">
      <xdr:nvCxnSpPr>
        <xdr:cNvPr id="691" name="直線コネクタ 690">
          <a:extLst>
            <a:ext uri="{FF2B5EF4-FFF2-40B4-BE49-F238E27FC236}">
              <a16:creationId xmlns:a16="http://schemas.microsoft.com/office/drawing/2014/main" id="{1D771949-083E-464F-A5DA-2A0429041887}"/>
            </a:ext>
          </a:extLst>
        </xdr:cNvPr>
        <xdr:cNvCxnSpPr/>
      </xdr:nvCxnSpPr>
      <xdr:spPr>
        <a:xfrm flipV="1">
          <a:off x="19204940" y="1467154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52070</xdr:rowOff>
    </xdr:from>
    <xdr:to>
      <xdr:col>107</xdr:col>
      <xdr:colOff>101600</xdr:colOff>
      <xdr:row>85</xdr:row>
      <xdr:rowOff>153670</xdr:rowOff>
    </xdr:to>
    <xdr:sp macro="" textlink="">
      <xdr:nvSpPr>
        <xdr:cNvPr id="692" name="楕円 691">
          <a:extLst>
            <a:ext uri="{FF2B5EF4-FFF2-40B4-BE49-F238E27FC236}">
              <a16:creationId xmlns:a16="http://schemas.microsoft.com/office/drawing/2014/main" id="{3EB00867-9229-4C24-9F75-AB928161AA1C}"/>
            </a:ext>
          </a:extLst>
        </xdr:cNvPr>
        <xdr:cNvSpPr/>
      </xdr:nvSpPr>
      <xdr:spPr>
        <a:xfrm>
          <a:off x="18345150" y="146291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99061</xdr:rowOff>
    </xdr:from>
    <xdr:to>
      <xdr:col>111</xdr:col>
      <xdr:colOff>177800</xdr:colOff>
      <xdr:row>85</xdr:row>
      <xdr:rowOff>102870</xdr:rowOff>
    </xdr:to>
    <xdr:cxnSp macro="">
      <xdr:nvCxnSpPr>
        <xdr:cNvPr id="693" name="直線コネクタ 692">
          <a:extLst>
            <a:ext uri="{FF2B5EF4-FFF2-40B4-BE49-F238E27FC236}">
              <a16:creationId xmlns:a16="http://schemas.microsoft.com/office/drawing/2014/main" id="{4309707A-1B22-4823-AF83-6C24C6537663}"/>
            </a:ext>
          </a:extLst>
        </xdr:cNvPr>
        <xdr:cNvCxnSpPr/>
      </xdr:nvCxnSpPr>
      <xdr:spPr>
        <a:xfrm flipV="1">
          <a:off x="18399760" y="14668501"/>
          <a:ext cx="80518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56642</xdr:rowOff>
    </xdr:from>
    <xdr:to>
      <xdr:col>102</xdr:col>
      <xdr:colOff>165100</xdr:colOff>
      <xdr:row>85</xdr:row>
      <xdr:rowOff>158242</xdr:rowOff>
    </xdr:to>
    <xdr:sp macro="" textlink="">
      <xdr:nvSpPr>
        <xdr:cNvPr id="694" name="楕円 693">
          <a:extLst>
            <a:ext uri="{FF2B5EF4-FFF2-40B4-BE49-F238E27FC236}">
              <a16:creationId xmlns:a16="http://schemas.microsoft.com/office/drawing/2014/main" id="{264DEA17-A8C3-4E5E-B64A-BF1B13AD962E}"/>
            </a:ext>
          </a:extLst>
        </xdr:cNvPr>
        <xdr:cNvSpPr/>
      </xdr:nvSpPr>
      <xdr:spPr>
        <a:xfrm>
          <a:off x="17547590" y="1463370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102870</xdr:rowOff>
    </xdr:from>
    <xdr:to>
      <xdr:col>107</xdr:col>
      <xdr:colOff>50800</xdr:colOff>
      <xdr:row>85</xdr:row>
      <xdr:rowOff>107442</xdr:rowOff>
    </xdr:to>
    <xdr:cxnSp macro="">
      <xdr:nvCxnSpPr>
        <xdr:cNvPr id="695" name="直線コネクタ 694">
          <a:extLst>
            <a:ext uri="{FF2B5EF4-FFF2-40B4-BE49-F238E27FC236}">
              <a16:creationId xmlns:a16="http://schemas.microsoft.com/office/drawing/2014/main" id="{5178E0B5-0AC8-4AF8-AC6E-60C19D6EE884}"/>
            </a:ext>
          </a:extLst>
        </xdr:cNvPr>
        <xdr:cNvCxnSpPr/>
      </xdr:nvCxnSpPr>
      <xdr:spPr>
        <a:xfrm flipV="1">
          <a:off x="17602200" y="14674215"/>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696" name="n_1aveValue【消防施設】&#10;一人当たり面積">
          <a:extLst>
            <a:ext uri="{FF2B5EF4-FFF2-40B4-BE49-F238E27FC236}">
              <a16:creationId xmlns:a16="http://schemas.microsoft.com/office/drawing/2014/main" id="{616C3EDE-9505-4E32-A3D0-F1F45C2478D8}"/>
            </a:ext>
          </a:extLst>
        </xdr:cNvPr>
        <xdr:cNvSpPr txBox="1"/>
      </xdr:nvSpPr>
      <xdr:spPr>
        <a:xfrm>
          <a:off x="18982132" y="143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97" name="n_2aveValue【消防施設】&#10;一人当たり面積">
          <a:extLst>
            <a:ext uri="{FF2B5EF4-FFF2-40B4-BE49-F238E27FC236}">
              <a16:creationId xmlns:a16="http://schemas.microsoft.com/office/drawing/2014/main" id="{59E93A3A-CF8F-4679-BDA2-C1A2190A6C7D}"/>
            </a:ext>
          </a:extLst>
        </xdr:cNvPr>
        <xdr:cNvSpPr txBox="1"/>
      </xdr:nvSpPr>
      <xdr:spPr>
        <a:xfrm>
          <a:off x="18182032"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98" name="n_3aveValue【消防施設】&#10;一人当たり面積">
          <a:extLst>
            <a:ext uri="{FF2B5EF4-FFF2-40B4-BE49-F238E27FC236}">
              <a16:creationId xmlns:a16="http://schemas.microsoft.com/office/drawing/2014/main" id="{6DA0D908-25B8-4D82-8A54-F9FC5B2952EB}"/>
            </a:ext>
          </a:extLst>
        </xdr:cNvPr>
        <xdr:cNvSpPr txBox="1"/>
      </xdr:nvSpPr>
      <xdr:spPr>
        <a:xfrm>
          <a:off x="17384472" y="1428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99" name="n_4aveValue【消防施設】&#10;一人当たり面積">
          <a:extLst>
            <a:ext uri="{FF2B5EF4-FFF2-40B4-BE49-F238E27FC236}">
              <a16:creationId xmlns:a16="http://schemas.microsoft.com/office/drawing/2014/main" id="{F73948D0-D3C8-4450-AD98-34115EA2EB39}"/>
            </a:ext>
          </a:extLst>
        </xdr:cNvPr>
        <xdr:cNvSpPr txBox="1"/>
      </xdr:nvSpPr>
      <xdr:spPr>
        <a:xfrm>
          <a:off x="16588817" y="143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140988</xdr:rowOff>
    </xdr:from>
    <xdr:ext cx="469744" cy="259045"/>
    <xdr:sp macro="" textlink="">
      <xdr:nvSpPr>
        <xdr:cNvPr id="700" name="n_1mainValue【消防施設】&#10;一人当たり面積">
          <a:extLst>
            <a:ext uri="{FF2B5EF4-FFF2-40B4-BE49-F238E27FC236}">
              <a16:creationId xmlns:a16="http://schemas.microsoft.com/office/drawing/2014/main" id="{52765CD8-285B-44C9-9B6E-1A6A391AF31C}"/>
            </a:ext>
          </a:extLst>
        </xdr:cNvPr>
        <xdr:cNvSpPr txBox="1"/>
      </xdr:nvSpPr>
      <xdr:spPr>
        <a:xfrm>
          <a:off x="18982132" y="147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701" name="n_2mainValue【消防施設】&#10;一人当たり面積">
          <a:extLst>
            <a:ext uri="{FF2B5EF4-FFF2-40B4-BE49-F238E27FC236}">
              <a16:creationId xmlns:a16="http://schemas.microsoft.com/office/drawing/2014/main" id="{40DF0EA0-3C09-4E5B-954D-4A71EB5A8E16}"/>
            </a:ext>
          </a:extLst>
        </xdr:cNvPr>
        <xdr:cNvSpPr txBox="1"/>
      </xdr:nvSpPr>
      <xdr:spPr>
        <a:xfrm>
          <a:off x="18182032" y="1471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149369</xdr:rowOff>
    </xdr:from>
    <xdr:ext cx="469744" cy="259045"/>
    <xdr:sp macro="" textlink="">
      <xdr:nvSpPr>
        <xdr:cNvPr id="702" name="n_3mainValue【消防施設】&#10;一人当たり面積">
          <a:extLst>
            <a:ext uri="{FF2B5EF4-FFF2-40B4-BE49-F238E27FC236}">
              <a16:creationId xmlns:a16="http://schemas.microsoft.com/office/drawing/2014/main" id="{3A2DA960-463B-48CF-A12A-B922881B696F}"/>
            </a:ext>
          </a:extLst>
        </xdr:cNvPr>
        <xdr:cNvSpPr txBox="1"/>
      </xdr:nvSpPr>
      <xdr:spPr>
        <a:xfrm>
          <a:off x="17384472"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a:extLst>
            <a:ext uri="{FF2B5EF4-FFF2-40B4-BE49-F238E27FC236}">
              <a16:creationId xmlns:a16="http://schemas.microsoft.com/office/drawing/2014/main" id="{56A5F3C7-5BDF-4811-8A5D-91D4F554BB4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a:extLst>
            <a:ext uri="{FF2B5EF4-FFF2-40B4-BE49-F238E27FC236}">
              <a16:creationId xmlns:a16="http://schemas.microsoft.com/office/drawing/2014/main" id="{9E1BF1BB-EC7E-4F8B-88A6-492B887BED57}"/>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a:extLst>
            <a:ext uri="{FF2B5EF4-FFF2-40B4-BE49-F238E27FC236}">
              <a16:creationId xmlns:a16="http://schemas.microsoft.com/office/drawing/2014/main" id="{AB161F2C-3D90-418E-83B5-3AB90A5E1B0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a:extLst>
            <a:ext uri="{FF2B5EF4-FFF2-40B4-BE49-F238E27FC236}">
              <a16:creationId xmlns:a16="http://schemas.microsoft.com/office/drawing/2014/main" id="{65CE0791-6659-4265-84DD-F5398A698096}"/>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a:extLst>
            <a:ext uri="{FF2B5EF4-FFF2-40B4-BE49-F238E27FC236}">
              <a16:creationId xmlns:a16="http://schemas.microsoft.com/office/drawing/2014/main" id="{064F95A8-3AA6-4C18-98DB-EB99F7CA7BB6}"/>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a:extLst>
            <a:ext uri="{FF2B5EF4-FFF2-40B4-BE49-F238E27FC236}">
              <a16:creationId xmlns:a16="http://schemas.microsoft.com/office/drawing/2014/main" id="{022152DE-9BE7-4789-AB79-F51B209E253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a:extLst>
            <a:ext uri="{FF2B5EF4-FFF2-40B4-BE49-F238E27FC236}">
              <a16:creationId xmlns:a16="http://schemas.microsoft.com/office/drawing/2014/main" id="{04957158-8786-4BB3-8F3F-69DF89139823}"/>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a:extLst>
            <a:ext uri="{FF2B5EF4-FFF2-40B4-BE49-F238E27FC236}">
              <a16:creationId xmlns:a16="http://schemas.microsoft.com/office/drawing/2014/main" id="{9D90AA4A-848D-4E82-B5BE-EC6D7C16367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a:extLst>
            <a:ext uri="{FF2B5EF4-FFF2-40B4-BE49-F238E27FC236}">
              <a16:creationId xmlns:a16="http://schemas.microsoft.com/office/drawing/2014/main" id="{274CB974-DCA3-44EC-A516-023A3BA9AF2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a:extLst>
            <a:ext uri="{FF2B5EF4-FFF2-40B4-BE49-F238E27FC236}">
              <a16:creationId xmlns:a16="http://schemas.microsoft.com/office/drawing/2014/main" id="{D6B1D0F9-7DC3-475C-9119-A141AA53C680}"/>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a:extLst>
            <a:ext uri="{FF2B5EF4-FFF2-40B4-BE49-F238E27FC236}">
              <a16:creationId xmlns:a16="http://schemas.microsoft.com/office/drawing/2014/main" id="{FFB53744-12E8-4726-9260-CC1934E4BA37}"/>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4" name="直線コネクタ 713">
          <a:extLst>
            <a:ext uri="{FF2B5EF4-FFF2-40B4-BE49-F238E27FC236}">
              <a16:creationId xmlns:a16="http://schemas.microsoft.com/office/drawing/2014/main" id="{FA8350F1-F0AC-49A3-BDD9-1A3A9C640880}"/>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id="{54CE59EB-29B1-477B-97F0-73A1E9E50449}"/>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6" name="直線コネクタ 715">
          <a:extLst>
            <a:ext uri="{FF2B5EF4-FFF2-40B4-BE49-F238E27FC236}">
              <a16:creationId xmlns:a16="http://schemas.microsoft.com/office/drawing/2014/main" id="{638B09F3-97F6-4881-AEDE-BCDE845C1022}"/>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7" name="テキスト ボックス 716">
          <a:extLst>
            <a:ext uri="{FF2B5EF4-FFF2-40B4-BE49-F238E27FC236}">
              <a16:creationId xmlns:a16="http://schemas.microsoft.com/office/drawing/2014/main" id="{42147F91-86B3-431F-BA53-544D63885D87}"/>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8" name="直線コネクタ 717">
          <a:extLst>
            <a:ext uri="{FF2B5EF4-FFF2-40B4-BE49-F238E27FC236}">
              <a16:creationId xmlns:a16="http://schemas.microsoft.com/office/drawing/2014/main" id="{74ACB8B9-9172-4A1B-859C-B8AAF63DB231}"/>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9" name="テキスト ボックス 718">
          <a:extLst>
            <a:ext uri="{FF2B5EF4-FFF2-40B4-BE49-F238E27FC236}">
              <a16:creationId xmlns:a16="http://schemas.microsoft.com/office/drawing/2014/main" id="{896723DE-6586-4BA2-9039-4CCCE166C6D2}"/>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0" name="直線コネクタ 719">
          <a:extLst>
            <a:ext uri="{FF2B5EF4-FFF2-40B4-BE49-F238E27FC236}">
              <a16:creationId xmlns:a16="http://schemas.microsoft.com/office/drawing/2014/main" id="{4491BB51-96BA-462B-BA63-37C6E8EA9151}"/>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1" name="テキスト ボックス 720">
          <a:extLst>
            <a:ext uri="{FF2B5EF4-FFF2-40B4-BE49-F238E27FC236}">
              <a16:creationId xmlns:a16="http://schemas.microsoft.com/office/drawing/2014/main" id="{6DB70F32-F493-4B68-B28A-AFF5AF6647B7}"/>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2" name="直線コネクタ 721">
          <a:extLst>
            <a:ext uri="{FF2B5EF4-FFF2-40B4-BE49-F238E27FC236}">
              <a16:creationId xmlns:a16="http://schemas.microsoft.com/office/drawing/2014/main" id="{E4C4CF6C-86F0-4C7B-9379-BD951AB5A590}"/>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3" name="テキスト ボックス 722">
          <a:extLst>
            <a:ext uri="{FF2B5EF4-FFF2-40B4-BE49-F238E27FC236}">
              <a16:creationId xmlns:a16="http://schemas.microsoft.com/office/drawing/2014/main" id="{2D9D235E-18F2-4D62-A16B-FBC88E041EE6}"/>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CD69F25C-0D19-46B2-8778-B3CDF803BF3C}"/>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a:extLst>
            <a:ext uri="{FF2B5EF4-FFF2-40B4-BE49-F238E27FC236}">
              <a16:creationId xmlns:a16="http://schemas.microsoft.com/office/drawing/2014/main" id="{7527A99E-052C-4DE9-AB11-25753CA98901}"/>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26" name="直線コネクタ 725">
          <a:extLst>
            <a:ext uri="{FF2B5EF4-FFF2-40B4-BE49-F238E27FC236}">
              <a16:creationId xmlns:a16="http://schemas.microsoft.com/office/drawing/2014/main" id="{1A94690D-FF90-4162-9908-1215BCA502BE}"/>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27" name="【庁舎】&#10;有形固定資産減価償却率最小値テキスト">
          <a:extLst>
            <a:ext uri="{FF2B5EF4-FFF2-40B4-BE49-F238E27FC236}">
              <a16:creationId xmlns:a16="http://schemas.microsoft.com/office/drawing/2014/main" id="{228FF5BC-A6E1-44EB-97CC-9A8891A37047}"/>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28" name="直線コネクタ 727">
          <a:extLst>
            <a:ext uri="{FF2B5EF4-FFF2-40B4-BE49-F238E27FC236}">
              <a16:creationId xmlns:a16="http://schemas.microsoft.com/office/drawing/2014/main" id="{27637F37-4F18-4C54-B5CF-9DCABD54DB7D}"/>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29" name="【庁舎】&#10;有形固定資産減価償却率最大値テキスト">
          <a:extLst>
            <a:ext uri="{FF2B5EF4-FFF2-40B4-BE49-F238E27FC236}">
              <a16:creationId xmlns:a16="http://schemas.microsoft.com/office/drawing/2014/main" id="{B85ED96F-C8AF-4328-8740-BB0407138E1A}"/>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0" name="直線コネクタ 729">
          <a:extLst>
            <a:ext uri="{FF2B5EF4-FFF2-40B4-BE49-F238E27FC236}">
              <a16:creationId xmlns:a16="http://schemas.microsoft.com/office/drawing/2014/main" id="{807E2CC6-C803-4DBA-A46F-BCF1FF5EBE85}"/>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31" name="【庁舎】&#10;有形固定資産減価償却率平均値テキスト">
          <a:extLst>
            <a:ext uri="{FF2B5EF4-FFF2-40B4-BE49-F238E27FC236}">
              <a16:creationId xmlns:a16="http://schemas.microsoft.com/office/drawing/2014/main" id="{0FA771B1-EF10-4F65-92B7-893CE9BBD006}"/>
            </a:ext>
          </a:extLst>
        </xdr:cNvPr>
        <xdr:cNvSpPr txBox="1"/>
      </xdr:nvSpPr>
      <xdr:spPr>
        <a:xfrm>
          <a:off x="14742160" y="1770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32" name="フローチャート: 判断 731">
          <a:extLst>
            <a:ext uri="{FF2B5EF4-FFF2-40B4-BE49-F238E27FC236}">
              <a16:creationId xmlns:a16="http://schemas.microsoft.com/office/drawing/2014/main" id="{FD1C4F03-16CE-4794-BFD8-17149F06C770}"/>
            </a:ext>
          </a:extLst>
        </xdr:cNvPr>
        <xdr:cNvSpPr/>
      </xdr:nvSpPr>
      <xdr:spPr>
        <a:xfrm>
          <a:off x="14649450" y="1784604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33" name="フローチャート: 判断 732">
          <a:extLst>
            <a:ext uri="{FF2B5EF4-FFF2-40B4-BE49-F238E27FC236}">
              <a16:creationId xmlns:a16="http://schemas.microsoft.com/office/drawing/2014/main" id="{0E043CD6-BE0C-4600-A9B4-992F8910DBE8}"/>
            </a:ext>
          </a:extLst>
        </xdr:cNvPr>
        <xdr:cNvSpPr/>
      </xdr:nvSpPr>
      <xdr:spPr>
        <a:xfrm>
          <a:off x="13887450" y="1784985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34" name="フローチャート: 判断 733">
          <a:extLst>
            <a:ext uri="{FF2B5EF4-FFF2-40B4-BE49-F238E27FC236}">
              <a16:creationId xmlns:a16="http://schemas.microsoft.com/office/drawing/2014/main" id="{9F7CC01B-CE0C-4A4C-8C72-9BE0542E454D}"/>
            </a:ext>
          </a:extLst>
        </xdr:cNvPr>
        <xdr:cNvSpPr/>
      </xdr:nvSpPr>
      <xdr:spPr>
        <a:xfrm>
          <a:off x="13089890" y="1787017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35" name="フローチャート: 判断 734">
          <a:extLst>
            <a:ext uri="{FF2B5EF4-FFF2-40B4-BE49-F238E27FC236}">
              <a16:creationId xmlns:a16="http://schemas.microsoft.com/office/drawing/2014/main" id="{B661B3C1-33B3-4070-AEFA-C25A8E1D8EEA}"/>
            </a:ext>
          </a:extLst>
        </xdr:cNvPr>
        <xdr:cNvSpPr/>
      </xdr:nvSpPr>
      <xdr:spPr>
        <a:xfrm>
          <a:off x="12303760" y="17877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36" name="フローチャート: 判断 735">
          <a:extLst>
            <a:ext uri="{FF2B5EF4-FFF2-40B4-BE49-F238E27FC236}">
              <a16:creationId xmlns:a16="http://schemas.microsoft.com/office/drawing/2014/main" id="{638C056E-5AEC-445A-8600-BB5511209519}"/>
            </a:ext>
          </a:extLst>
        </xdr:cNvPr>
        <xdr:cNvSpPr/>
      </xdr:nvSpPr>
      <xdr:spPr>
        <a:xfrm>
          <a:off x="11487150" y="178473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6BE462D-72A5-4113-9027-EB97E8341DA4}"/>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FAE69BB-E066-4E50-BDE9-CE5DDC10822E}"/>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12DED65D-951C-4E67-8F88-E08D26B99F88}"/>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BEAAC32-6637-41D9-AF5E-7C209067680A}"/>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ED0F348A-9B86-4197-A763-2A7C9A9AE2AD}"/>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39370</xdr:rowOff>
    </xdr:from>
    <xdr:to>
      <xdr:col>85</xdr:col>
      <xdr:colOff>177800</xdr:colOff>
      <xdr:row>104</xdr:row>
      <xdr:rowOff>140970</xdr:rowOff>
    </xdr:to>
    <xdr:sp macro="" textlink="">
      <xdr:nvSpPr>
        <xdr:cNvPr id="742" name="楕円 741">
          <a:extLst>
            <a:ext uri="{FF2B5EF4-FFF2-40B4-BE49-F238E27FC236}">
              <a16:creationId xmlns:a16="http://schemas.microsoft.com/office/drawing/2014/main" id="{493B2985-16FE-462D-A716-90E498C7ACF7}"/>
            </a:ext>
          </a:extLst>
        </xdr:cNvPr>
        <xdr:cNvSpPr/>
      </xdr:nvSpPr>
      <xdr:spPr>
        <a:xfrm>
          <a:off x="14649450" y="1787017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17797</xdr:rowOff>
    </xdr:from>
    <xdr:ext cx="405111" cy="259045"/>
    <xdr:sp macro="" textlink="">
      <xdr:nvSpPr>
        <xdr:cNvPr id="743" name="【庁舎】&#10;有形固定資産減価償却率該当値テキスト">
          <a:extLst>
            <a:ext uri="{FF2B5EF4-FFF2-40B4-BE49-F238E27FC236}">
              <a16:creationId xmlns:a16="http://schemas.microsoft.com/office/drawing/2014/main" id="{185CDA12-4402-403E-98DF-A73364E32611}"/>
            </a:ext>
          </a:extLst>
        </xdr:cNvPr>
        <xdr:cNvSpPr txBox="1"/>
      </xdr:nvSpPr>
      <xdr:spPr>
        <a:xfrm>
          <a:off x="14742160"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15239</xdr:rowOff>
    </xdr:from>
    <xdr:to>
      <xdr:col>81</xdr:col>
      <xdr:colOff>101600</xdr:colOff>
      <xdr:row>104</xdr:row>
      <xdr:rowOff>116839</xdr:rowOff>
    </xdr:to>
    <xdr:sp macro="" textlink="">
      <xdr:nvSpPr>
        <xdr:cNvPr id="744" name="楕円 743">
          <a:extLst>
            <a:ext uri="{FF2B5EF4-FFF2-40B4-BE49-F238E27FC236}">
              <a16:creationId xmlns:a16="http://schemas.microsoft.com/office/drawing/2014/main" id="{E0086A86-8FD3-44BF-8360-0874FEBEBC5D}"/>
            </a:ext>
          </a:extLst>
        </xdr:cNvPr>
        <xdr:cNvSpPr/>
      </xdr:nvSpPr>
      <xdr:spPr>
        <a:xfrm>
          <a:off x="13887450" y="178498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66039</xdr:rowOff>
    </xdr:from>
    <xdr:to>
      <xdr:col>85</xdr:col>
      <xdr:colOff>127000</xdr:colOff>
      <xdr:row>104</xdr:row>
      <xdr:rowOff>90170</xdr:rowOff>
    </xdr:to>
    <xdr:cxnSp macro="">
      <xdr:nvCxnSpPr>
        <xdr:cNvPr id="745" name="直線コネクタ 744">
          <a:extLst>
            <a:ext uri="{FF2B5EF4-FFF2-40B4-BE49-F238E27FC236}">
              <a16:creationId xmlns:a16="http://schemas.microsoft.com/office/drawing/2014/main" id="{38D5E425-949B-4C20-85B1-AD0A48C5D11E}"/>
            </a:ext>
          </a:extLst>
        </xdr:cNvPr>
        <xdr:cNvCxnSpPr/>
      </xdr:nvCxnSpPr>
      <xdr:spPr>
        <a:xfrm>
          <a:off x="13942060" y="17894934"/>
          <a:ext cx="762000" cy="2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46" name="楕円 745">
          <a:extLst>
            <a:ext uri="{FF2B5EF4-FFF2-40B4-BE49-F238E27FC236}">
              <a16:creationId xmlns:a16="http://schemas.microsoft.com/office/drawing/2014/main" id="{94C5E4C4-FA55-4F53-80C5-EFAAD5469831}"/>
            </a:ext>
          </a:extLst>
        </xdr:cNvPr>
        <xdr:cNvSpPr/>
      </xdr:nvSpPr>
      <xdr:spPr>
        <a:xfrm>
          <a:off x="13089890" y="178238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66039</xdr:rowOff>
    </xdr:to>
    <xdr:cxnSp macro="">
      <xdr:nvCxnSpPr>
        <xdr:cNvPr id="747" name="直線コネクタ 746">
          <a:extLst>
            <a:ext uri="{FF2B5EF4-FFF2-40B4-BE49-F238E27FC236}">
              <a16:creationId xmlns:a16="http://schemas.microsoft.com/office/drawing/2014/main" id="{CD3DFB7F-807D-4B5D-9D19-942C495D4CEE}"/>
            </a:ext>
          </a:extLst>
        </xdr:cNvPr>
        <xdr:cNvCxnSpPr/>
      </xdr:nvCxnSpPr>
      <xdr:spPr>
        <a:xfrm>
          <a:off x="13144500" y="17874616"/>
          <a:ext cx="79756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52070</xdr:rowOff>
    </xdr:from>
    <xdr:to>
      <xdr:col>72</xdr:col>
      <xdr:colOff>38100</xdr:colOff>
      <xdr:row>104</xdr:row>
      <xdr:rowOff>153670</xdr:rowOff>
    </xdr:to>
    <xdr:sp macro="" textlink="">
      <xdr:nvSpPr>
        <xdr:cNvPr id="748" name="楕円 747">
          <a:extLst>
            <a:ext uri="{FF2B5EF4-FFF2-40B4-BE49-F238E27FC236}">
              <a16:creationId xmlns:a16="http://schemas.microsoft.com/office/drawing/2014/main" id="{0C0B2946-6075-4E0D-BAED-5627186DF961}"/>
            </a:ext>
          </a:extLst>
        </xdr:cNvPr>
        <xdr:cNvSpPr/>
      </xdr:nvSpPr>
      <xdr:spPr>
        <a:xfrm>
          <a:off x="12303760" y="17886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102870</xdr:rowOff>
    </xdr:to>
    <xdr:cxnSp macro="">
      <xdr:nvCxnSpPr>
        <xdr:cNvPr id="749" name="直線コネクタ 748">
          <a:extLst>
            <a:ext uri="{FF2B5EF4-FFF2-40B4-BE49-F238E27FC236}">
              <a16:creationId xmlns:a16="http://schemas.microsoft.com/office/drawing/2014/main" id="{C44A0AEA-B129-469E-965C-A547E83A4A9A}"/>
            </a:ext>
          </a:extLst>
        </xdr:cNvPr>
        <xdr:cNvCxnSpPr/>
      </xdr:nvCxnSpPr>
      <xdr:spPr>
        <a:xfrm flipV="1">
          <a:off x="12346940" y="17874616"/>
          <a:ext cx="79756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750" name="n_1aveValue【庁舎】&#10;有形固定資産減価償却率">
          <a:extLst>
            <a:ext uri="{FF2B5EF4-FFF2-40B4-BE49-F238E27FC236}">
              <a16:creationId xmlns:a16="http://schemas.microsoft.com/office/drawing/2014/main" id="{8E937715-BAA5-4518-8A29-FE999CDD7E8A}"/>
            </a:ext>
          </a:extLst>
        </xdr:cNvPr>
        <xdr:cNvSpPr txBox="1"/>
      </xdr:nvSpPr>
      <xdr:spPr>
        <a:xfrm>
          <a:off x="1373823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751" name="n_2aveValue【庁舎】&#10;有形固定資産減価償却率">
          <a:extLst>
            <a:ext uri="{FF2B5EF4-FFF2-40B4-BE49-F238E27FC236}">
              <a16:creationId xmlns:a16="http://schemas.microsoft.com/office/drawing/2014/main" id="{9C547D13-2F5E-44BB-B1F9-1A09C2147EF1}"/>
            </a:ext>
          </a:extLst>
        </xdr:cNvPr>
        <xdr:cNvSpPr txBox="1"/>
      </xdr:nvSpPr>
      <xdr:spPr>
        <a:xfrm>
          <a:off x="1295718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752" name="n_3aveValue【庁舎】&#10;有形固定資産減価償却率">
          <a:extLst>
            <a:ext uri="{FF2B5EF4-FFF2-40B4-BE49-F238E27FC236}">
              <a16:creationId xmlns:a16="http://schemas.microsoft.com/office/drawing/2014/main" id="{11522869-90F9-4A82-BA68-F3A23C60B4B7}"/>
            </a:ext>
          </a:extLst>
        </xdr:cNvPr>
        <xdr:cNvSpPr txBox="1"/>
      </xdr:nvSpPr>
      <xdr:spPr>
        <a:xfrm>
          <a:off x="1217105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753" name="n_4aveValue【庁舎】&#10;有形固定資産減価償却率">
          <a:extLst>
            <a:ext uri="{FF2B5EF4-FFF2-40B4-BE49-F238E27FC236}">
              <a16:creationId xmlns:a16="http://schemas.microsoft.com/office/drawing/2014/main" id="{3C241470-C6AE-4CBB-8922-EF061A47C47E}"/>
            </a:ext>
          </a:extLst>
        </xdr:cNvPr>
        <xdr:cNvSpPr txBox="1"/>
      </xdr:nvSpPr>
      <xdr:spPr>
        <a:xfrm>
          <a:off x="11354444" y="1762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133366</xdr:rowOff>
    </xdr:from>
    <xdr:ext cx="405111" cy="259045"/>
    <xdr:sp macro="" textlink="">
      <xdr:nvSpPr>
        <xdr:cNvPr id="754" name="n_1mainValue【庁舎】&#10;有形固定資産減価償却率">
          <a:extLst>
            <a:ext uri="{FF2B5EF4-FFF2-40B4-BE49-F238E27FC236}">
              <a16:creationId xmlns:a16="http://schemas.microsoft.com/office/drawing/2014/main" id="{D1C2FC9E-2446-442E-A636-BE73F1079D0A}"/>
            </a:ext>
          </a:extLst>
        </xdr:cNvPr>
        <xdr:cNvSpPr txBox="1"/>
      </xdr:nvSpPr>
      <xdr:spPr>
        <a:xfrm>
          <a:off x="13738234" y="17617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755" name="n_2mainValue【庁舎】&#10;有形固定資産減価償却率">
          <a:extLst>
            <a:ext uri="{FF2B5EF4-FFF2-40B4-BE49-F238E27FC236}">
              <a16:creationId xmlns:a16="http://schemas.microsoft.com/office/drawing/2014/main" id="{47C523D4-852B-4012-B752-0A13FE07A812}"/>
            </a:ext>
          </a:extLst>
        </xdr:cNvPr>
        <xdr:cNvSpPr txBox="1"/>
      </xdr:nvSpPr>
      <xdr:spPr>
        <a:xfrm>
          <a:off x="12957184" y="1759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144797</xdr:rowOff>
    </xdr:from>
    <xdr:ext cx="405111" cy="259045"/>
    <xdr:sp macro="" textlink="">
      <xdr:nvSpPr>
        <xdr:cNvPr id="756" name="n_3mainValue【庁舎】&#10;有形固定資産減価償却率">
          <a:extLst>
            <a:ext uri="{FF2B5EF4-FFF2-40B4-BE49-F238E27FC236}">
              <a16:creationId xmlns:a16="http://schemas.microsoft.com/office/drawing/2014/main" id="{5BCB44EA-6B62-409B-9A7F-3765BAD48A4A}"/>
            </a:ext>
          </a:extLst>
        </xdr:cNvPr>
        <xdr:cNvSpPr txBox="1"/>
      </xdr:nvSpPr>
      <xdr:spPr>
        <a:xfrm>
          <a:off x="12171054" y="179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81F5F098-51D7-49F4-94F5-CEF768E3E93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AF672A22-C3EC-44BE-B08D-D8189B85CD86}"/>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CCA48DFA-580F-4D04-901B-E7AE0A827C0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ACA814D3-CB9D-4B3F-900A-93935866F2E0}"/>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58044740-5B77-4B1E-A734-651D9BE3CCBC}"/>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020FE9A4-4EE0-47FB-A6BF-A71847D33117}"/>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BD4CF909-A675-4117-9BA4-0CA5BAC1B459}"/>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469021A5-8C55-448B-B96B-7BD0F508BAB0}"/>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6C465CA9-F525-46EF-8F99-084A90EA4D80}"/>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C7E68DEB-1681-41ED-A0A9-9F3238223564}"/>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a:extLst>
            <a:ext uri="{FF2B5EF4-FFF2-40B4-BE49-F238E27FC236}">
              <a16:creationId xmlns:a16="http://schemas.microsoft.com/office/drawing/2014/main" id="{94B1DC98-4B08-48C7-865C-A7AD1BC67CD2}"/>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a:extLst>
            <a:ext uri="{FF2B5EF4-FFF2-40B4-BE49-F238E27FC236}">
              <a16:creationId xmlns:a16="http://schemas.microsoft.com/office/drawing/2014/main" id="{68AAF3FE-334E-4CFD-81DE-EDF39115B95F}"/>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a:extLst>
            <a:ext uri="{FF2B5EF4-FFF2-40B4-BE49-F238E27FC236}">
              <a16:creationId xmlns:a16="http://schemas.microsoft.com/office/drawing/2014/main" id="{68156C8A-3B47-4B5E-A6C3-55B202AAA47B}"/>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a:extLst>
            <a:ext uri="{FF2B5EF4-FFF2-40B4-BE49-F238E27FC236}">
              <a16:creationId xmlns:a16="http://schemas.microsoft.com/office/drawing/2014/main" id="{5102180B-4DE5-446C-BEC7-2F9BC3ECE84C}"/>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a:extLst>
            <a:ext uri="{FF2B5EF4-FFF2-40B4-BE49-F238E27FC236}">
              <a16:creationId xmlns:a16="http://schemas.microsoft.com/office/drawing/2014/main" id="{244F34AA-681A-42F5-B932-61FF7EF2327D}"/>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a:extLst>
            <a:ext uri="{FF2B5EF4-FFF2-40B4-BE49-F238E27FC236}">
              <a16:creationId xmlns:a16="http://schemas.microsoft.com/office/drawing/2014/main" id="{8D779D2E-97B0-41CE-A320-E58ABE56E23E}"/>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a:extLst>
            <a:ext uri="{FF2B5EF4-FFF2-40B4-BE49-F238E27FC236}">
              <a16:creationId xmlns:a16="http://schemas.microsoft.com/office/drawing/2014/main" id="{5B94ED3D-195F-4A7F-912E-B694E004F884}"/>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a:extLst>
            <a:ext uri="{FF2B5EF4-FFF2-40B4-BE49-F238E27FC236}">
              <a16:creationId xmlns:a16="http://schemas.microsoft.com/office/drawing/2014/main" id="{709B9B06-8DC4-4F9A-AF9B-31EB06587E55}"/>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a:extLst>
            <a:ext uri="{FF2B5EF4-FFF2-40B4-BE49-F238E27FC236}">
              <a16:creationId xmlns:a16="http://schemas.microsoft.com/office/drawing/2014/main" id="{0664F4E7-EA88-444D-8173-0FC8FCEE3632}"/>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a:extLst>
            <a:ext uri="{FF2B5EF4-FFF2-40B4-BE49-F238E27FC236}">
              <a16:creationId xmlns:a16="http://schemas.microsoft.com/office/drawing/2014/main" id="{3915084A-633C-414F-86E2-FB7E614A5A42}"/>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id="{3ADA25D8-776C-44BE-BE21-6DD81FAADA86}"/>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C4B60B1E-F4EE-4600-B1AC-137B970EE90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a:extLst>
            <a:ext uri="{FF2B5EF4-FFF2-40B4-BE49-F238E27FC236}">
              <a16:creationId xmlns:a16="http://schemas.microsoft.com/office/drawing/2014/main" id="{BBF9CBA1-E9AD-42C5-8B1D-6136F9B1990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80" name="直線コネクタ 779">
          <a:extLst>
            <a:ext uri="{FF2B5EF4-FFF2-40B4-BE49-F238E27FC236}">
              <a16:creationId xmlns:a16="http://schemas.microsoft.com/office/drawing/2014/main" id="{C24E6186-475A-4D65-9CCC-63605CBA1E3A}"/>
            </a:ext>
          </a:extLst>
        </xdr:cNvPr>
        <xdr:cNvCxnSpPr/>
      </xdr:nvCxnSpPr>
      <xdr:spPr>
        <a:xfrm flipV="1">
          <a:off x="1994725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81" name="【庁舎】&#10;一人当たり面積最小値テキスト">
          <a:extLst>
            <a:ext uri="{FF2B5EF4-FFF2-40B4-BE49-F238E27FC236}">
              <a16:creationId xmlns:a16="http://schemas.microsoft.com/office/drawing/2014/main" id="{7CE8F8B9-0C14-4B22-BDD5-615798645372}"/>
            </a:ext>
          </a:extLst>
        </xdr:cNvPr>
        <xdr:cNvSpPr txBox="1"/>
      </xdr:nvSpPr>
      <xdr:spPr>
        <a:xfrm>
          <a:off x="1998599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82" name="直線コネクタ 781">
          <a:extLst>
            <a:ext uri="{FF2B5EF4-FFF2-40B4-BE49-F238E27FC236}">
              <a16:creationId xmlns:a16="http://schemas.microsoft.com/office/drawing/2014/main" id="{A758850B-BC4E-4A6A-A034-29CF49ECFE83}"/>
            </a:ext>
          </a:extLst>
        </xdr:cNvPr>
        <xdr:cNvCxnSpPr/>
      </xdr:nvCxnSpPr>
      <xdr:spPr>
        <a:xfrm>
          <a:off x="19885660" y="18552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83" name="【庁舎】&#10;一人当たり面積最大値テキスト">
          <a:extLst>
            <a:ext uri="{FF2B5EF4-FFF2-40B4-BE49-F238E27FC236}">
              <a16:creationId xmlns:a16="http://schemas.microsoft.com/office/drawing/2014/main" id="{A42B835C-17B7-48D1-ADAC-A2017C0E2560}"/>
            </a:ext>
          </a:extLst>
        </xdr:cNvPr>
        <xdr:cNvSpPr txBox="1"/>
      </xdr:nvSpPr>
      <xdr:spPr>
        <a:xfrm>
          <a:off x="19985990" y="1716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84" name="直線コネクタ 783">
          <a:extLst>
            <a:ext uri="{FF2B5EF4-FFF2-40B4-BE49-F238E27FC236}">
              <a16:creationId xmlns:a16="http://schemas.microsoft.com/office/drawing/2014/main" id="{D009E9EB-0BA6-42D2-BBF0-A1474B82852A}"/>
            </a:ext>
          </a:extLst>
        </xdr:cNvPr>
        <xdr:cNvCxnSpPr/>
      </xdr:nvCxnSpPr>
      <xdr:spPr>
        <a:xfrm>
          <a:off x="19885660" y="17396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785" name="【庁舎】&#10;一人当たり面積平均値テキスト">
          <a:extLst>
            <a:ext uri="{FF2B5EF4-FFF2-40B4-BE49-F238E27FC236}">
              <a16:creationId xmlns:a16="http://schemas.microsoft.com/office/drawing/2014/main" id="{693470B6-9F5F-4001-9BB0-D3190012BDCC}"/>
            </a:ext>
          </a:extLst>
        </xdr:cNvPr>
        <xdr:cNvSpPr txBox="1"/>
      </xdr:nvSpPr>
      <xdr:spPr>
        <a:xfrm>
          <a:off x="1998599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86" name="フローチャート: 判断 785">
          <a:extLst>
            <a:ext uri="{FF2B5EF4-FFF2-40B4-BE49-F238E27FC236}">
              <a16:creationId xmlns:a16="http://schemas.microsoft.com/office/drawing/2014/main" id="{4C33CFB4-DBDD-47E4-A685-096AE85FAD2E}"/>
            </a:ext>
          </a:extLst>
        </xdr:cNvPr>
        <xdr:cNvSpPr/>
      </xdr:nvSpPr>
      <xdr:spPr>
        <a:xfrm>
          <a:off x="19904710" y="182676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87" name="フローチャート: 判断 786">
          <a:extLst>
            <a:ext uri="{FF2B5EF4-FFF2-40B4-BE49-F238E27FC236}">
              <a16:creationId xmlns:a16="http://schemas.microsoft.com/office/drawing/2014/main" id="{10B7900F-9B94-4DBD-BA91-239F1CA5B8F3}"/>
            </a:ext>
          </a:extLst>
        </xdr:cNvPr>
        <xdr:cNvSpPr/>
      </xdr:nvSpPr>
      <xdr:spPr>
        <a:xfrm>
          <a:off x="19161760" y="1828063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88" name="フローチャート: 判断 787">
          <a:extLst>
            <a:ext uri="{FF2B5EF4-FFF2-40B4-BE49-F238E27FC236}">
              <a16:creationId xmlns:a16="http://schemas.microsoft.com/office/drawing/2014/main" id="{95D697CC-5F59-45A3-89B0-307EAC912973}"/>
            </a:ext>
          </a:extLst>
        </xdr:cNvPr>
        <xdr:cNvSpPr/>
      </xdr:nvSpPr>
      <xdr:spPr>
        <a:xfrm>
          <a:off x="18345150" y="182867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89" name="フローチャート: 判断 788">
          <a:extLst>
            <a:ext uri="{FF2B5EF4-FFF2-40B4-BE49-F238E27FC236}">
              <a16:creationId xmlns:a16="http://schemas.microsoft.com/office/drawing/2014/main" id="{8BBC9F78-53E3-41DA-B925-1669EB94ABDD}"/>
            </a:ext>
          </a:extLst>
        </xdr:cNvPr>
        <xdr:cNvSpPr/>
      </xdr:nvSpPr>
      <xdr:spPr>
        <a:xfrm>
          <a:off x="17547590" y="1827910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90" name="フローチャート: 判断 789">
          <a:extLst>
            <a:ext uri="{FF2B5EF4-FFF2-40B4-BE49-F238E27FC236}">
              <a16:creationId xmlns:a16="http://schemas.microsoft.com/office/drawing/2014/main" id="{B455D396-9E9E-405B-AFD1-F5E0B3418413}"/>
            </a:ext>
          </a:extLst>
        </xdr:cNvPr>
        <xdr:cNvSpPr/>
      </xdr:nvSpPr>
      <xdr:spPr>
        <a:xfrm>
          <a:off x="16761460" y="1830768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DE558EA7-E41C-4F83-AE02-7F24E90C0A05}"/>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CD9A1F45-A3FF-40FC-AD65-6DFFFBFFA6F1}"/>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573B1A70-CCBE-43DB-8FD2-E1FD2B2465BC}"/>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C60CA9C1-BFD8-4DAF-BF77-219DB00D7159}"/>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15394DF7-8857-47ED-B095-09583F1A2905}"/>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65787</xdr:rowOff>
    </xdr:from>
    <xdr:to>
      <xdr:col>116</xdr:col>
      <xdr:colOff>114300</xdr:colOff>
      <xdr:row>106</xdr:row>
      <xdr:rowOff>167387</xdr:rowOff>
    </xdr:to>
    <xdr:sp macro="" textlink="">
      <xdr:nvSpPr>
        <xdr:cNvPr id="796" name="楕円 795">
          <a:extLst>
            <a:ext uri="{FF2B5EF4-FFF2-40B4-BE49-F238E27FC236}">
              <a16:creationId xmlns:a16="http://schemas.microsoft.com/office/drawing/2014/main" id="{B12E70BC-8C04-4667-B1BF-C50EC422A66C}"/>
            </a:ext>
          </a:extLst>
        </xdr:cNvPr>
        <xdr:cNvSpPr/>
      </xdr:nvSpPr>
      <xdr:spPr>
        <a:xfrm>
          <a:off x="19904710" y="1823758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88664</xdr:rowOff>
    </xdr:from>
    <xdr:ext cx="469744" cy="259045"/>
    <xdr:sp macro="" textlink="">
      <xdr:nvSpPr>
        <xdr:cNvPr id="797" name="【庁舎】&#10;一人当たり面積該当値テキスト">
          <a:extLst>
            <a:ext uri="{FF2B5EF4-FFF2-40B4-BE49-F238E27FC236}">
              <a16:creationId xmlns:a16="http://schemas.microsoft.com/office/drawing/2014/main" id="{343D5770-9F75-48B7-BD45-A58ADD06D462}"/>
            </a:ext>
          </a:extLst>
        </xdr:cNvPr>
        <xdr:cNvSpPr txBox="1"/>
      </xdr:nvSpPr>
      <xdr:spPr>
        <a:xfrm>
          <a:off x="19985990" y="1809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73788</xdr:rowOff>
    </xdr:from>
    <xdr:to>
      <xdr:col>112</xdr:col>
      <xdr:colOff>38100</xdr:colOff>
      <xdr:row>107</xdr:row>
      <xdr:rowOff>3938</xdr:rowOff>
    </xdr:to>
    <xdr:sp macro="" textlink="">
      <xdr:nvSpPr>
        <xdr:cNvPr id="798" name="楕円 797">
          <a:extLst>
            <a:ext uri="{FF2B5EF4-FFF2-40B4-BE49-F238E27FC236}">
              <a16:creationId xmlns:a16="http://schemas.microsoft.com/office/drawing/2014/main" id="{EF371428-38EF-44C1-9619-83C78FB5DDEF}"/>
            </a:ext>
          </a:extLst>
        </xdr:cNvPr>
        <xdr:cNvSpPr/>
      </xdr:nvSpPr>
      <xdr:spPr>
        <a:xfrm>
          <a:off x="19161760" y="1824748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116587</xdr:rowOff>
    </xdr:from>
    <xdr:to>
      <xdr:col>116</xdr:col>
      <xdr:colOff>63500</xdr:colOff>
      <xdr:row>106</xdr:row>
      <xdr:rowOff>124588</xdr:rowOff>
    </xdr:to>
    <xdr:cxnSp macro="">
      <xdr:nvCxnSpPr>
        <xdr:cNvPr id="799" name="直線コネクタ 798">
          <a:extLst>
            <a:ext uri="{FF2B5EF4-FFF2-40B4-BE49-F238E27FC236}">
              <a16:creationId xmlns:a16="http://schemas.microsoft.com/office/drawing/2014/main" id="{99AB859B-3EE5-465B-8141-1BC2FC329B90}"/>
            </a:ext>
          </a:extLst>
        </xdr:cNvPr>
        <xdr:cNvCxnSpPr/>
      </xdr:nvCxnSpPr>
      <xdr:spPr>
        <a:xfrm flipV="1">
          <a:off x="19204940" y="18290287"/>
          <a:ext cx="74295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82169</xdr:rowOff>
    </xdr:from>
    <xdr:to>
      <xdr:col>107</xdr:col>
      <xdr:colOff>101600</xdr:colOff>
      <xdr:row>107</xdr:row>
      <xdr:rowOff>12319</xdr:rowOff>
    </xdr:to>
    <xdr:sp macro="" textlink="">
      <xdr:nvSpPr>
        <xdr:cNvPr id="800" name="楕円 799">
          <a:extLst>
            <a:ext uri="{FF2B5EF4-FFF2-40B4-BE49-F238E27FC236}">
              <a16:creationId xmlns:a16="http://schemas.microsoft.com/office/drawing/2014/main" id="{8FBD18AA-BF76-4226-B715-826FA0BB2F64}"/>
            </a:ext>
          </a:extLst>
        </xdr:cNvPr>
        <xdr:cNvSpPr/>
      </xdr:nvSpPr>
      <xdr:spPr>
        <a:xfrm>
          <a:off x="18345150" y="1825777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124588</xdr:rowOff>
    </xdr:from>
    <xdr:to>
      <xdr:col>111</xdr:col>
      <xdr:colOff>177800</xdr:colOff>
      <xdr:row>106</xdr:row>
      <xdr:rowOff>132969</xdr:rowOff>
    </xdr:to>
    <xdr:cxnSp macro="">
      <xdr:nvCxnSpPr>
        <xdr:cNvPr id="801" name="直線コネクタ 800">
          <a:extLst>
            <a:ext uri="{FF2B5EF4-FFF2-40B4-BE49-F238E27FC236}">
              <a16:creationId xmlns:a16="http://schemas.microsoft.com/office/drawing/2014/main" id="{041AE82F-9FAC-4A4A-AF67-E623E73A21D4}"/>
            </a:ext>
          </a:extLst>
        </xdr:cNvPr>
        <xdr:cNvCxnSpPr/>
      </xdr:nvCxnSpPr>
      <xdr:spPr>
        <a:xfrm flipV="1">
          <a:off x="18399760" y="18300193"/>
          <a:ext cx="80518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91312</xdr:rowOff>
    </xdr:from>
    <xdr:to>
      <xdr:col>102</xdr:col>
      <xdr:colOff>165100</xdr:colOff>
      <xdr:row>107</xdr:row>
      <xdr:rowOff>21462</xdr:rowOff>
    </xdr:to>
    <xdr:sp macro="" textlink="">
      <xdr:nvSpPr>
        <xdr:cNvPr id="802" name="楕円 801">
          <a:extLst>
            <a:ext uri="{FF2B5EF4-FFF2-40B4-BE49-F238E27FC236}">
              <a16:creationId xmlns:a16="http://schemas.microsoft.com/office/drawing/2014/main" id="{BACB2A4A-7112-42D4-828C-A60AC3654BA1}"/>
            </a:ext>
          </a:extLst>
        </xdr:cNvPr>
        <xdr:cNvSpPr/>
      </xdr:nvSpPr>
      <xdr:spPr>
        <a:xfrm>
          <a:off x="17547590" y="1826882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132969</xdr:rowOff>
    </xdr:from>
    <xdr:to>
      <xdr:col>107</xdr:col>
      <xdr:colOff>50800</xdr:colOff>
      <xdr:row>106</xdr:row>
      <xdr:rowOff>142112</xdr:rowOff>
    </xdr:to>
    <xdr:cxnSp macro="">
      <xdr:nvCxnSpPr>
        <xdr:cNvPr id="803" name="直線コネクタ 802">
          <a:extLst>
            <a:ext uri="{FF2B5EF4-FFF2-40B4-BE49-F238E27FC236}">
              <a16:creationId xmlns:a16="http://schemas.microsoft.com/office/drawing/2014/main" id="{18C5D536-E1C6-485F-A41B-F6D83714717B}"/>
            </a:ext>
          </a:extLst>
        </xdr:cNvPr>
        <xdr:cNvCxnSpPr/>
      </xdr:nvCxnSpPr>
      <xdr:spPr>
        <a:xfrm flipV="1">
          <a:off x="17602200" y="18310479"/>
          <a:ext cx="79756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804" name="n_1aveValue【庁舎】&#10;一人当たり面積">
          <a:extLst>
            <a:ext uri="{FF2B5EF4-FFF2-40B4-BE49-F238E27FC236}">
              <a16:creationId xmlns:a16="http://schemas.microsoft.com/office/drawing/2014/main" id="{23DE8CCF-A1B2-4465-A6DA-7394880699F7}"/>
            </a:ext>
          </a:extLst>
        </xdr:cNvPr>
        <xdr:cNvSpPr txBox="1"/>
      </xdr:nvSpPr>
      <xdr:spPr>
        <a:xfrm>
          <a:off x="18982132" y="183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805" name="n_2aveValue【庁舎】&#10;一人当たり面積">
          <a:extLst>
            <a:ext uri="{FF2B5EF4-FFF2-40B4-BE49-F238E27FC236}">
              <a16:creationId xmlns:a16="http://schemas.microsoft.com/office/drawing/2014/main" id="{CD9EDC79-C7CC-4AAA-9848-FD4F625C93D4}"/>
            </a:ext>
          </a:extLst>
        </xdr:cNvPr>
        <xdr:cNvSpPr txBox="1"/>
      </xdr:nvSpPr>
      <xdr:spPr>
        <a:xfrm>
          <a:off x="18182032"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806" name="n_3aveValue【庁舎】&#10;一人当たり面積">
          <a:extLst>
            <a:ext uri="{FF2B5EF4-FFF2-40B4-BE49-F238E27FC236}">
              <a16:creationId xmlns:a16="http://schemas.microsoft.com/office/drawing/2014/main" id="{1BABF660-550D-4320-ADC5-C49E7141A3FE}"/>
            </a:ext>
          </a:extLst>
        </xdr:cNvPr>
        <xdr:cNvSpPr txBox="1"/>
      </xdr:nvSpPr>
      <xdr:spPr>
        <a:xfrm>
          <a:off x="17384472" y="183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807" name="n_4aveValue【庁舎】&#10;一人当たり面積">
          <a:extLst>
            <a:ext uri="{FF2B5EF4-FFF2-40B4-BE49-F238E27FC236}">
              <a16:creationId xmlns:a16="http://schemas.microsoft.com/office/drawing/2014/main" id="{D0194184-34AB-4756-8465-7325D1290F54}"/>
            </a:ext>
          </a:extLst>
        </xdr:cNvPr>
        <xdr:cNvSpPr txBox="1"/>
      </xdr:nvSpPr>
      <xdr:spPr>
        <a:xfrm>
          <a:off x="1658881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20465</xdr:rowOff>
    </xdr:from>
    <xdr:ext cx="469744" cy="259045"/>
    <xdr:sp macro="" textlink="">
      <xdr:nvSpPr>
        <xdr:cNvPr id="808" name="n_1mainValue【庁舎】&#10;一人当たり面積">
          <a:extLst>
            <a:ext uri="{FF2B5EF4-FFF2-40B4-BE49-F238E27FC236}">
              <a16:creationId xmlns:a16="http://schemas.microsoft.com/office/drawing/2014/main" id="{A2AC7DEB-360B-4D69-8327-02C43226EF16}"/>
            </a:ext>
          </a:extLst>
        </xdr:cNvPr>
        <xdr:cNvSpPr txBox="1"/>
      </xdr:nvSpPr>
      <xdr:spPr>
        <a:xfrm>
          <a:off x="18982132" y="1801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28846</xdr:rowOff>
    </xdr:from>
    <xdr:ext cx="469744" cy="259045"/>
    <xdr:sp macro="" textlink="">
      <xdr:nvSpPr>
        <xdr:cNvPr id="809" name="n_2mainValue【庁舎】&#10;一人当たり面積">
          <a:extLst>
            <a:ext uri="{FF2B5EF4-FFF2-40B4-BE49-F238E27FC236}">
              <a16:creationId xmlns:a16="http://schemas.microsoft.com/office/drawing/2014/main" id="{2DC6D438-ECDA-486C-82EE-AF676EBA3245}"/>
            </a:ext>
          </a:extLst>
        </xdr:cNvPr>
        <xdr:cNvSpPr txBox="1"/>
      </xdr:nvSpPr>
      <xdr:spPr>
        <a:xfrm>
          <a:off x="18182032" y="1802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37989</xdr:rowOff>
    </xdr:from>
    <xdr:ext cx="469744" cy="259045"/>
    <xdr:sp macro="" textlink="">
      <xdr:nvSpPr>
        <xdr:cNvPr id="810" name="n_3mainValue【庁舎】&#10;一人当たり面積">
          <a:extLst>
            <a:ext uri="{FF2B5EF4-FFF2-40B4-BE49-F238E27FC236}">
              <a16:creationId xmlns:a16="http://schemas.microsoft.com/office/drawing/2014/main" id="{3B4FDA6D-98EE-4125-B78A-5B7419FE87B3}"/>
            </a:ext>
          </a:extLst>
        </xdr:cNvPr>
        <xdr:cNvSpPr txBox="1"/>
      </xdr:nvSpPr>
      <xdr:spPr>
        <a:xfrm>
          <a:off x="17384472" y="1804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0652403F-D3A0-4413-B7CE-16718E3D202D}"/>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2ECF9CB6-6122-421A-A29E-39D2562B7633}"/>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9DACF766-8983-439D-A3E6-4F42952A1E70}"/>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類似団体平均と比較すると、全体的に有形固定資産減価償却率は高くなっているが、体育館・福祉施設・市民会館・消防施設となっている。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特に高くなっている福祉施設・市民会館については、現在改訂作業を進めている公共施設等総合管理計画及び個別施設計画に基づき、統廃合を含めた整備検討を進める必要がある。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消防施設については、消防庁舎が築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年を超えて老朽化しており、建替等に向けた検討を始めているが、</a:t>
          </a:r>
        </a:p>
        <a:p>
          <a:r>
            <a:rPr kumimoji="1" lang="ja-JP" altLang="en-US" sz="1300">
              <a:latin typeface="ＭＳ Ｐゴシック" panose="020B0600070205080204" pitchFamily="50" charset="-128"/>
              <a:ea typeface="ＭＳ Ｐゴシック" panose="020B0600070205080204" pitchFamily="50" charset="-128"/>
            </a:rPr>
            <a:t>将来負担比率や実質公債費比率の状況を勘案しつつ、他施設への投資的事業も控えていることから、実施年度については調整が必要である。</a:t>
          </a:r>
        </a:p>
        <a:p>
          <a:r>
            <a:rPr kumimoji="1" lang="ja-JP" altLang="en-US" sz="1300">
              <a:latin typeface="ＭＳ Ｐゴシック" panose="020B0600070205080204" pitchFamily="50" charset="-128"/>
              <a:ea typeface="ＭＳ Ｐゴシック" panose="020B0600070205080204" pitchFamily="50" charset="-128"/>
            </a:rPr>
            <a:t>　体育館についても、町スポーツセンターが築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年を経過して老朽化が進んでいることから、建替等に向けた検討を進めなければならない。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
4,202
364.30
4,449,449
4,398,855
50,150
2,691,520
7,466,710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過疎化による人口減少及び高齢化に加えて、景気低迷による税収の減収などの影響からＨ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まで類似団体を下回っていたが、Ｈ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より同水準となった。今後も町税収納率の更なる向上に努めるとともに、歳出全般にわたり徹底した見直しを図る。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100754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100754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108796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108796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153687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144373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の小学校改築事業、Ｈ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ヵ年で実施した特別養護老人ホーム移転改築事業に係る公債費の増により、経常収支比率が上昇している。今後において投資的事業の実施年度調整や職員配置の適正化による人件費の削減など経常経費の削減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81069</xdr:rowOff>
    </xdr:from>
    <xdr:to>
      <xdr:col>23</xdr:col>
      <xdr:colOff>133350</xdr:colOff>
      <xdr:row>65</xdr:row>
      <xdr:rowOff>137371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25319"/>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81069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6499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65</xdr:row>
      <xdr:rowOff>20744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121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64</xdr:row>
      <xdr:rowOff>39370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7087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86571</xdr:rowOff>
    </xdr:from>
    <xdr:to>
      <xdr:col>23</xdr:col>
      <xdr:colOff>184150</xdr:colOff>
      <xdr:row>66</xdr:row>
      <xdr:rowOff>16721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58648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0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30269</xdr:rowOff>
    </xdr:from>
    <xdr:to>
      <xdr:col>19</xdr:col>
      <xdr:colOff>184150</xdr:colOff>
      <xdr:row>65</xdr:row>
      <xdr:rowOff>131869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116646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[352,854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類似団体平均を下回っているものの、幼児センターの施設運営や、町道等の施設維持管理等により引き続き高い状態であることから、今後においても施設の維持管理費の見直しや老朽化施設の統廃合を行い経費の削減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89760</xdr:rowOff>
    </xdr:from>
    <xdr:to>
      <xdr:col>23</xdr:col>
      <xdr:colOff>133350</xdr:colOff>
      <xdr:row>82</xdr:row>
      <xdr:rowOff>91421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148660"/>
          <a:ext cx="8382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91421</xdr:rowOff>
    </xdr:from>
    <xdr:to>
      <xdr:col>19</xdr:col>
      <xdr:colOff>133350</xdr:colOff>
      <xdr:row>82</xdr:row>
      <xdr:rowOff>109831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50321"/>
          <a:ext cx="889000"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96372</xdr:rowOff>
    </xdr:from>
    <xdr:to>
      <xdr:col>15</xdr:col>
      <xdr:colOff>82550</xdr:colOff>
      <xdr:row>82</xdr:row>
      <xdr:rowOff>109831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55272"/>
          <a:ext cx="889000" cy="1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81434</xdr:rowOff>
    </xdr:from>
    <xdr:to>
      <xdr:col>11</xdr:col>
      <xdr:colOff>31750</xdr:colOff>
      <xdr:row>82</xdr:row>
      <xdr:rowOff>96372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4033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38960</xdr:rowOff>
    </xdr:from>
    <xdr:to>
      <xdr:col>23</xdr:col>
      <xdr:colOff>184150</xdr:colOff>
      <xdr:row>82</xdr:row>
      <xdr:rowOff>140560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55487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40621</xdr:rowOff>
    </xdr:from>
    <xdr:to>
      <xdr:col>19</xdr:col>
      <xdr:colOff>184150</xdr:colOff>
      <xdr:row>82</xdr:row>
      <xdr:rowOff>142221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152398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68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59031</xdr:rowOff>
    </xdr:from>
    <xdr:to>
      <xdr:col>15</xdr:col>
      <xdr:colOff>133350</xdr:colOff>
      <xdr:row>82</xdr:row>
      <xdr:rowOff>160631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170808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8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45572</xdr:rowOff>
    </xdr:from>
    <xdr:to>
      <xdr:col>11</xdr:col>
      <xdr:colOff>82550</xdr:colOff>
      <xdr:row>82</xdr:row>
      <xdr:rowOff>147172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157349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7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30634</xdr:rowOff>
    </xdr:from>
    <xdr:to>
      <xdr:col>7</xdr:col>
      <xdr:colOff>31750</xdr:colOff>
      <xdr:row>82</xdr:row>
      <xdr:rowOff>132234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142411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5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国の臨時特例措置や職員構成の変化に伴う経験年数階層の変動により、年ごとに数値の増減はあるものの、給与水準の適正化を図っているところであり、類似団体平均との比較においても同等の水準で推移し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56304</xdr:rowOff>
    </xdr:from>
    <xdr:to>
      <xdr:col>81</xdr:col>
      <xdr:colOff>44450</xdr:colOff>
      <xdr:row>88</xdr:row>
      <xdr:rowOff>88477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439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88477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358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163407</xdr:rowOff>
    </xdr:from>
    <xdr:to>
      <xdr:col>72</xdr:col>
      <xdr:colOff>203200</xdr:colOff>
      <xdr:row>88</xdr:row>
      <xdr:rowOff>48261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795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120650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7955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149031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37677</xdr:rowOff>
    </xdr:from>
    <xdr:to>
      <xdr:col>77</xdr:col>
      <xdr:colOff>95250</xdr:colOff>
      <xdr:row>88</xdr:row>
      <xdr:rowOff>139277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124054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1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112607</xdr:rowOff>
    </xdr:from>
    <xdr:to>
      <xdr:col>68</xdr:col>
      <xdr:colOff>203200</xdr:colOff>
      <xdr:row>88</xdr:row>
      <xdr:rowOff>42757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27534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類似団体平均と比較して高い数値のま</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ま</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推移しているが、町独自の取り組みとして「アポイ岳ジオパーク」にかかる職員配置や幼児センターの施設運営や維持管理などを直営で行っていることが要因として挙げられる。今後においても職員配置の適正化等の取り組みを行い、更なる効率的な行政運営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67455</xdr:rowOff>
    </xdr:from>
    <xdr:to>
      <xdr:col>81</xdr:col>
      <xdr:colOff>44450</xdr:colOff>
      <xdr:row>60</xdr:row>
      <xdr:rowOff>82967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54455"/>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82967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60660"/>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61940</xdr:rowOff>
    </xdr:from>
    <xdr:to>
      <xdr:col>72</xdr:col>
      <xdr:colOff>203200</xdr:colOff>
      <xdr:row>60</xdr:row>
      <xdr:rowOff>73660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48940"/>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58493</xdr:rowOff>
    </xdr:from>
    <xdr:to>
      <xdr:col>68</xdr:col>
      <xdr:colOff>152400</xdr:colOff>
      <xdr:row>60</xdr:row>
      <xdr:rowOff>61940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4549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16655</xdr:rowOff>
    </xdr:from>
    <xdr:to>
      <xdr:col>81</xdr:col>
      <xdr:colOff>95250</xdr:colOff>
      <xdr:row>60</xdr:row>
      <xdr:rowOff>118255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33182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32167</xdr:rowOff>
    </xdr:from>
    <xdr:to>
      <xdr:col>77</xdr:col>
      <xdr:colOff>95250</xdr:colOff>
      <xdr:row>60</xdr:row>
      <xdr:rowOff>133767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118544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05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109237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11140</xdr:rowOff>
    </xdr:from>
    <xdr:to>
      <xdr:col>68</xdr:col>
      <xdr:colOff>203200</xdr:colOff>
      <xdr:row>60</xdr:row>
      <xdr:rowOff>112740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97517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8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7693</xdr:rowOff>
    </xdr:from>
    <xdr:to>
      <xdr:col>64</xdr:col>
      <xdr:colOff>152400</xdr:colOff>
      <xdr:row>60</xdr:row>
      <xdr:rowOff>109293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94070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8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小学校改築事業、特別養護老人ホーム移転改築事業の公債費の償還に伴い数値は上昇し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。今後においても収支均衡を図りながら健全な財政運営に努める。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153416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3943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109982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4773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18288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0913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165608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091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類似団体平均を上回っている要因としてＨ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の小学校改築事業、Ｈ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の特別養護老人ホーム移転改築事業に伴う起債の調達により数値が上昇している。今後は収支均衡を図りながら公債費残額の減少と健全な財政運営に努める。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68933</xdr:rowOff>
    </xdr:from>
    <xdr:to>
      <xdr:col>81</xdr:col>
      <xdr:colOff>44450</xdr:colOff>
      <xdr:row>19</xdr:row>
      <xdr:rowOff>80998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32648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80998</xdr:rowOff>
    </xdr:from>
    <xdr:to>
      <xdr:col>77</xdr:col>
      <xdr:colOff>44450</xdr:colOff>
      <xdr:row>19</xdr:row>
      <xdr:rowOff>127917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338548"/>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147884</xdr:rowOff>
    </xdr:from>
    <xdr:to>
      <xdr:col>72</xdr:col>
      <xdr:colOff>203200</xdr:colOff>
      <xdr:row>19</xdr:row>
      <xdr:rowOff>127917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233984"/>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147884</xdr:rowOff>
    </xdr:from>
    <xdr:to>
      <xdr:col>68</xdr:col>
      <xdr:colOff>152400</xdr:colOff>
      <xdr:row>21</xdr:row>
      <xdr:rowOff>146967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233984"/>
          <a:ext cx="889000" cy="5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18133</xdr:rowOff>
    </xdr:from>
    <xdr:to>
      <xdr:col>81</xdr:col>
      <xdr:colOff>95250</xdr:colOff>
      <xdr:row>19</xdr:row>
      <xdr:rowOff>119733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2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161660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24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30198</xdr:rowOff>
    </xdr:from>
    <xdr:to>
      <xdr:col>77</xdr:col>
      <xdr:colOff>95250</xdr:colOff>
      <xdr:row>19</xdr:row>
      <xdr:rowOff>131798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2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116575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37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77117</xdr:rowOff>
    </xdr:from>
    <xdr:to>
      <xdr:col>73</xdr:col>
      <xdr:colOff>44450</xdr:colOff>
      <xdr:row>20</xdr:row>
      <xdr:rowOff>7267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3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163494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42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97084</xdr:rowOff>
    </xdr:from>
    <xdr:to>
      <xdr:col>68</xdr:col>
      <xdr:colOff>203200</xdr:colOff>
      <xdr:row>19</xdr:row>
      <xdr:rowOff>27234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12011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6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96167</xdr:rowOff>
    </xdr:from>
    <xdr:to>
      <xdr:col>64</xdr:col>
      <xdr:colOff>152400</xdr:colOff>
      <xdr:row>22</xdr:row>
      <xdr:rowOff>26317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69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11094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78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
4,202
364.30
4,449,449
4,398,855
50,150
2,691,520
7,466,710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類似団体と比べて高い水準になっているが、要因としては基幹産業である農林水産業などの</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次産業をはじめ第</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次、第</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次産業も含まれる産業形態であり、各分野にわたり担当職員の配置が必要であること、また町独自の取り組みとして、「アポイ岳ジオパーク」推進のための職員の配置、幼稚園・保育園を町直営で行っているため職員数が多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729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業務を効率的に行うため電算関係に係る委託料の増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施設の維持管理</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に係る物件費が増加していることから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今後も経費節減に努め、物件費の抑制を図る。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7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59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59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13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99060</xdr:rowOff>
    </xdr:from>
    <xdr:to>
      <xdr:col>69</xdr:col>
      <xdr:colOff>142875</xdr:colOff>
      <xdr:row>19</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13987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当町の乳幼児や障害者の急増がないことにより、安定的に推移している。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120650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7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44450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54</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1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各会計への繰出金が大半であるが、国保会計・介護会計等においては安定していることにより、類似団体平均より低く推移している。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142240</xdr:rowOff>
    </xdr:from>
    <xdr:to>
      <xdr:col>82</xdr:col>
      <xdr:colOff>107950</xdr:colOff>
      <xdr:row>53</xdr:row>
      <xdr:rowOff>142240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229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138430</xdr:rowOff>
    </xdr:from>
    <xdr:to>
      <xdr:col>78</xdr:col>
      <xdr:colOff>69850</xdr:colOff>
      <xdr:row>53</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225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127000</xdr:rowOff>
    </xdr:from>
    <xdr:to>
      <xdr:col>73</xdr:col>
      <xdr:colOff>180975</xdr:colOff>
      <xdr:row>53</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213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115570</xdr:rowOff>
    </xdr:from>
    <xdr:to>
      <xdr:col>69</xdr:col>
      <xdr:colOff>92075</xdr:colOff>
      <xdr:row>53</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202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91440</xdr:rowOff>
    </xdr:from>
    <xdr:to>
      <xdr:col>82</xdr:col>
      <xdr:colOff>158750</xdr:colOff>
      <xdr:row>54</xdr:row>
      <xdr:rowOff>21590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1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08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91440</xdr:rowOff>
    </xdr:from>
    <xdr:to>
      <xdr:col>78</xdr:col>
      <xdr:colOff>120650</xdr:colOff>
      <xdr:row>54</xdr:row>
      <xdr:rowOff>21590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1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31767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94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87630</xdr:rowOff>
    </xdr:from>
    <xdr:to>
      <xdr:col>74</xdr:col>
      <xdr:colOff>31750</xdr:colOff>
      <xdr:row>54</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27957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76200</xdr:rowOff>
    </xdr:from>
    <xdr:to>
      <xdr:col>69</xdr:col>
      <xdr:colOff>142875</xdr:colOff>
      <xdr:row>54</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64770</xdr:rowOff>
    </xdr:from>
    <xdr:to>
      <xdr:col>65</xdr:col>
      <xdr:colOff>53975</xdr:colOff>
      <xdr:row>53</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一次産業の新規就農にかかる各種補助事業の実施により、補助費が増となっている。今後も各種団体等に対する補助費については、内容を精査し適正額の執行に努める。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643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59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38</xdr:row>
      <xdr:rowOff>44704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9064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小学校の改築事業、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特別養護老人ホーム移転改築事業に係る起債償還により公債費が年々上昇している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年度までは高止まりで推移していくことから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投資的事業の実施年度調整等により数値の改善に努める。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134620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791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52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18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77</xdr:row>
      <xdr:rowOff>16511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581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83820</xdr:rowOff>
    </xdr:from>
    <xdr:to>
      <xdr:col>24</xdr:col>
      <xdr:colOff>76200</xdr:colOff>
      <xdr:row>78</xdr:row>
      <xdr:rowOff>13970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55897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86377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52088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人件費・物件費・補助費が類似団体平均を上回っているため類似団体平均より高い数値となっている。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77</xdr:row>
      <xdr:rowOff>84138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8293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61277</xdr:rowOff>
    </xdr:from>
    <xdr:to>
      <xdr:col>78</xdr:col>
      <xdr:colOff>69850</xdr:colOff>
      <xdr:row>77</xdr:row>
      <xdr:rowOff>84138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6292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61277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80061"/>
          <a:ext cx="889000" cy="8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98425</xdr:rowOff>
    </xdr:from>
    <xdr:to>
      <xdr:col>69</xdr:col>
      <xdr:colOff>92075</xdr:colOff>
      <xdr:row>76</xdr:row>
      <xdr:rowOff>149861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286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2557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33338</xdr:rowOff>
    </xdr:from>
    <xdr:to>
      <xdr:col>78</xdr:col>
      <xdr:colOff>120650</xdr:colOff>
      <xdr:row>77</xdr:row>
      <xdr:rowOff>134938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119715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21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10477</xdr:rowOff>
    </xdr:from>
    <xdr:to>
      <xdr:col>74</xdr:col>
      <xdr:colOff>31750</xdr:colOff>
      <xdr:row>77</xdr:row>
      <xdr:rowOff>112077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96854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9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134002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162782</xdr:rowOff>
    </xdr:from>
    <xdr:to>
      <xdr:col>29</xdr:col>
      <xdr:colOff>127000</xdr:colOff>
      <xdr:row>17</xdr:row>
      <xdr:rowOff>163654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25057"/>
          <a:ext cx="647700" cy="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162782</xdr:rowOff>
    </xdr:from>
    <xdr:to>
      <xdr:col>26</xdr:col>
      <xdr:colOff>50800</xdr:colOff>
      <xdr:row>18</xdr:row>
      <xdr:rowOff>632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25057"/>
          <a:ext cx="698500" cy="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632</xdr:rowOff>
    </xdr:from>
    <xdr:to>
      <xdr:col>22</xdr:col>
      <xdr:colOff>114300</xdr:colOff>
      <xdr:row>18</xdr:row>
      <xdr:rowOff>7406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34357"/>
          <a:ext cx="698500" cy="6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7406</xdr:rowOff>
    </xdr:from>
    <xdr:to>
      <xdr:col>18</xdr:col>
      <xdr:colOff>177800</xdr:colOff>
      <xdr:row>18</xdr:row>
      <xdr:rowOff>15940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41131"/>
          <a:ext cx="698500" cy="8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112854</xdr:rowOff>
    </xdr:from>
    <xdr:to>
      <xdr:col>29</xdr:col>
      <xdr:colOff>177800</xdr:colOff>
      <xdr:row>18</xdr:row>
      <xdr:rowOff>43004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7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84931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111982</xdr:rowOff>
    </xdr:from>
    <xdr:to>
      <xdr:col>26</xdr:col>
      <xdr:colOff>101600</xdr:colOff>
      <xdr:row>18</xdr:row>
      <xdr:rowOff>42132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26909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0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121282</xdr:rowOff>
    </xdr:from>
    <xdr:to>
      <xdr:col>22</xdr:col>
      <xdr:colOff>165100</xdr:colOff>
      <xdr:row>18</xdr:row>
      <xdr:rowOff>51432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36209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128056</xdr:rowOff>
    </xdr:from>
    <xdr:to>
      <xdr:col>19</xdr:col>
      <xdr:colOff>38100</xdr:colOff>
      <xdr:row>18</xdr:row>
      <xdr:rowOff>58206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9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42983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7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136590</xdr:rowOff>
    </xdr:from>
    <xdr:to>
      <xdr:col>15</xdr:col>
      <xdr:colOff>101600</xdr:colOff>
      <xdr:row>18</xdr:row>
      <xdr:rowOff>66740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9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51517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8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161488</xdr:rowOff>
    </xdr:from>
    <xdr:to>
      <xdr:col>29</xdr:col>
      <xdr:colOff>127000</xdr:colOff>
      <xdr:row>35</xdr:row>
      <xdr:rowOff>228598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71838"/>
          <a:ext cx="647700" cy="67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146264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6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228598</xdr:rowOff>
    </xdr:from>
    <xdr:to>
      <xdr:col>26</xdr:col>
      <xdr:colOff>50800</xdr:colOff>
      <xdr:row>35</xdr:row>
      <xdr:rowOff>250139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38948"/>
          <a:ext cx="698500" cy="21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250139</xdr:rowOff>
    </xdr:from>
    <xdr:to>
      <xdr:col>22</xdr:col>
      <xdr:colOff>114300</xdr:colOff>
      <xdr:row>35</xdr:row>
      <xdr:rowOff>265250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60489"/>
          <a:ext cx="698500" cy="15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265250</xdr:rowOff>
    </xdr:from>
    <xdr:to>
      <xdr:col>18</xdr:col>
      <xdr:colOff>177800</xdr:colOff>
      <xdr:row>36</xdr:row>
      <xdr:rowOff>107218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75600"/>
          <a:ext cx="698500" cy="184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110688</xdr:rowOff>
    </xdr:from>
    <xdr:to>
      <xdr:col>29</xdr:col>
      <xdr:colOff>177800</xdr:colOff>
      <xdr:row>35</xdr:row>
      <xdr:rowOff>212288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21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298665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6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177798</xdr:rowOff>
    </xdr:from>
    <xdr:to>
      <xdr:col>26</xdr:col>
      <xdr:colOff>101600</xdr:colOff>
      <xdr:row>35</xdr:row>
      <xdr:rowOff>279398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8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289575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5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199339</xdr:rowOff>
    </xdr:from>
    <xdr:to>
      <xdr:col>22</xdr:col>
      <xdr:colOff>165100</xdr:colOff>
      <xdr:row>35</xdr:row>
      <xdr:rowOff>300939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0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285716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89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214450</xdr:rowOff>
    </xdr:from>
    <xdr:to>
      <xdr:col>19</xdr:col>
      <xdr:colOff>38100</xdr:colOff>
      <xdr:row>35</xdr:row>
      <xdr:rowOff>316050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2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300827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1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56418</xdr:rowOff>
    </xdr:from>
    <xdr:to>
      <xdr:col>15</xdr:col>
      <xdr:colOff>101600</xdr:colOff>
      <xdr:row>36</xdr:row>
      <xdr:rowOff>158018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0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142795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9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
4,202
364.30
4,449,449
4,398,855
50,150
2,691,520
7,466,710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36512</xdr:rowOff>
    </xdr:from>
    <xdr:to>
      <xdr:col>24</xdr:col>
      <xdr:colOff>63500</xdr:colOff>
      <xdr:row>37</xdr:row>
      <xdr:rowOff>40021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80162"/>
          <a:ext cx="8382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36512</xdr:rowOff>
    </xdr:from>
    <xdr:to>
      <xdr:col>19</xdr:col>
      <xdr:colOff>177800</xdr:colOff>
      <xdr:row>37</xdr:row>
      <xdr:rowOff>38514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80162"/>
          <a:ext cx="8890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38514</xdr:rowOff>
    </xdr:from>
    <xdr:to>
      <xdr:col>15</xdr:col>
      <xdr:colOff>50800</xdr:colOff>
      <xdr:row>37</xdr:row>
      <xdr:rowOff>39548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82164"/>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39548</xdr:rowOff>
    </xdr:from>
    <xdr:to>
      <xdr:col>10</xdr:col>
      <xdr:colOff>114300</xdr:colOff>
      <xdr:row>37</xdr:row>
      <xdr:rowOff>43473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83198"/>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160671</xdr:rowOff>
    </xdr:from>
    <xdr:to>
      <xdr:col>24</xdr:col>
      <xdr:colOff>114300</xdr:colOff>
      <xdr:row>37</xdr:row>
      <xdr:rowOff>90821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139098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157162</xdr:rowOff>
    </xdr:from>
    <xdr:to>
      <xdr:col>20</xdr:col>
      <xdr:colOff>38100</xdr:colOff>
      <xdr:row>37</xdr:row>
      <xdr:rowOff>87312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78439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2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159164</xdr:rowOff>
    </xdr:from>
    <xdr:to>
      <xdr:col>15</xdr:col>
      <xdr:colOff>101600</xdr:colOff>
      <xdr:row>37</xdr:row>
      <xdr:rowOff>89314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80441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2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160198</xdr:rowOff>
    </xdr:from>
    <xdr:to>
      <xdr:col>10</xdr:col>
      <xdr:colOff>165100</xdr:colOff>
      <xdr:row>37</xdr:row>
      <xdr:rowOff>90348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81475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2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164123</xdr:rowOff>
    </xdr:from>
    <xdr:to>
      <xdr:col>6</xdr:col>
      <xdr:colOff>38100</xdr:colOff>
      <xdr:row>37</xdr:row>
      <xdr:rowOff>94273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3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85400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2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171403</xdr:rowOff>
    </xdr:from>
    <xdr:to>
      <xdr:col>24</xdr:col>
      <xdr:colOff>63500</xdr:colOff>
      <xdr:row>58</xdr:row>
      <xdr:rowOff>1283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44053"/>
          <a:ext cx="8382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139579</xdr:rowOff>
    </xdr:from>
    <xdr:to>
      <xdr:col>19</xdr:col>
      <xdr:colOff>177800</xdr:colOff>
      <xdr:row>58</xdr:row>
      <xdr:rowOff>1283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12229"/>
          <a:ext cx="889000" cy="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139579</xdr:rowOff>
    </xdr:from>
    <xdr:to>
      <xdr:col>15</xdr:col>
      <xdr:colOff>50800</xdr:colOff>
      <xdr:row>57</xdr:row>
      <xdr:rowOff>160527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2229"/>
          <a:ext cx="889000" cy="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160527</xdr:rowOff>
    </xdr:from>
    <xdr:to>
      <xdr:col>10</xdr:col>
      <xdr:colOff>114300</xdr:colOff>
      <xdr:row>58</xdr:row>
      <xdr:rowOff>5170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3177"/>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120603</xdr:rowOff>
    </xdr:from>
    <xdr:to>
      <xdr:col>24</xdr:col>
      <xdr:colOff>114300</xdr:colOff>
      <xdr:row>58</xdr:row>
      <xdr:rowOff>50753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35530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121933</xdr:rowOff>
    </xdr:from>
    <xdr:to>
      <xdr:col>20</xdr:col>
      <xdr:colOff>38100</xdr:colOff>
      <xdr:row>58</xdr:row>
      <xdr:rowOff>52083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43210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8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88779</xdr:rowOff>
    </xdr:from>
    <xdr:to>
      <xdr:col>15</xdr:col>
      <xdr:colOff>101600</xdr:colOff>
      <xdr:row>58</xdr:row>
      <xdr:rowOff>18929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10056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5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109727</xdr:rowOff>
    </xdr:from>
    <xdr:to>
      <xdr:col>10</xdr:col>
      <xdr:colOff>165100</xdr:colOff>
      <xdr:row>58</xdr:row>
      <xdr:rowOff>39877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31004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7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125820</xdr:rowOff>
    </xdr:from>
    <xdr:to>
      <xdr:col>6</xdr:col>
      <xdr:colOff>38100</xdr:colOff>
      <xdr:row>58</xdr:row>
      <xdr:rowOff>55970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47097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9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36235</xdr:rowOff>
    </xdr:from>
    <xdr:to>
      <xdr:col>24</xdr:col>
      <xdr:colOff>63500</xdr:colOff>
      <xdr:row>78</xdr:row>
      <xdr:rowOff>40199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9335"/>
          <a:ext cx="8382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36235</xdr:rowOff>
    </xdr:from>
    <xdr:to>
      <xdr:col>19</xdr:col>
      <xdr:colOff>177800</xdr:colOff>
      <xdr:row>78</xdr:row>
      <xdr:rowOff>49819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09335"/>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37105</xdr:rowOff>
    </xdr:from>
    <xdr:to>
      <xdr:col>15</xdr:col>
      <xdr:colOff>50800</xdr:colOff>
      <xdr:row>78</xdr:row>
      <xdr:rowOff>49819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10205"/>
          <a:ext cx="889000" cy="1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37105</xdr:rowOff>
    </xdr:from>
    <xdr:to>
      <xdr:col>10</xdr:col>
      <xdr:colOff>114300</xdr:colOff>
      <xdr:row>78</xdr:row>
      <xdr:rowOff>40199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10205"/>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160849</xdr:rowOff>
    </xdr:from>
    <xdr:to>
      <xdr:col>24</xdr:col>
      <xdr:colOff>114300</xdr:colOff>
      <xdr:row>78</xdr:row>
      <xdr:rowOff>90999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156885</xdr:rowOff>
    </xdr:from>
    <xdr:to>
      <xdr:col>20</xdr:col>
      <xdr:colOff>38100</xdr:colOff>
      <xdr:row>78</xdr:row>
      <xdr:rowOff>87035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78162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170469</xdr:rowOff>
    </xdr:from>
    <xdr:to>
      <xdr:col>15</xdr:col>
      <xdr:colOff>101600</xdr:colOff>
      <xdr:row>78</xdr:row>
      <xdr:rowOff>100619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91746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157755</xdr:rowOff>
    </xdr:from>
    <xdr:to>
      <xdr:col>10</xdr:col>
      <xdr:colOff>165100</xdr:colOff>
      <xdr:row>78</xdr:row>
      <xdr:rowOff>87905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79032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5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160849</xdr:rowOff>
    </xdr:from>
    <xdr:to>
      <xdr:col>6</xdr:col>
      <xdr:colOff>38100</xdr:colOff>
      <xdr:row>78</xdr:row>
      <xdr:rowOff>90999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82126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5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75112</xdr:rowOff>
    </xdr:from>
    <xdr:to>
      <xdr:col>24</xdr:col>
      <xdr:colOff>63500</xdr:colOff>
      <xdr:row>98</xdr:row>
      <xdr:rowOff>86099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77212"/>
          <a:ext cx="8382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86099</xdr:rowOff>
    </xdr:from>
    <xdr:to>
      <xdr:col>19</xdr:col>
      <xdr:colOff>177800</xdr:colOff>
      <xdr:row>98</xdr:row>
      <xdr:rowOff>87582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88199"/>
          <a:ext cx="8890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87582</xdr:rowOff>
    </xdr:from>
    <xdr:to>
      <xdr:col>15</xdr:col>
      <xdr:colOff>50800</xdr:colOff>
      <xdr:row>98</xdr:row>
      <xdr:rowOff>95777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89682"/>
          <a:ext cx="889000" cy="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95777</xdr:rowOff>
    </xdr:from>
    <xdr:to>
      <xdr:col>10</xdr:col>
      <xdr:colOff>114300</xdr:colOff>
      <xdr:row>98</xdr:row>
      <xdr:rowOff>104989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97877"/>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24312</xdr:rowOff>
    </xdr:from>
    <xdr:to>
      <xdr:col>24</xdr:col>
      <xdr:colOff>114300</xdr:colOff>
      <xdr:row>98</xdr:row>
      <xdr:rowOff>125912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155139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35299</xdr:rowOff>
    </xdr:from>
    <xdr:to>
      <xdr:col>20</xdr:col>
      <xdr:colOff>38100</xdr:colOff>
      <xdr:row>98</xdr:row>
      <xdr:rowOff>136899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153426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36782</xdr:rowOff>
    </xdr:from>
    <xdr:to>
      <xdr:col>15</xdr:col>
      <xdr:colOff>101600</xdr:colOff>
      <xdr:row>98</xdr:row>
      <xdr:rowOff>138382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154909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1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44977</xdr:rowOff>
    </xdr:from>
    <xdr:to>
      <xdr:col>10</xdr:col>
      <xdr:colOff>165100</xdr:colOff>
      <xdr:row>98</xdr:row>
      <xdr:rowOff>146577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137704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54189</xdr:rowOff>
    </xdr:from>
    <xdr:to>
      <xdr:col>6</xdr:col>
      <xdr:colOff>38100</xdr:colOff>
      <xdr:row>98</xdr:row>
      <xdr:rowOff>155789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5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146916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4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170298</xdr:rowOff>
    </xdr:from>
    <xdr:to>
      <xdr:col>55</xdr:col>
      <xdr:colOff>0</xdr:colOff>
      <xdr:row>38</xdr:row>
      <xdr:rowOff>20082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13948"/>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20082</xdr:rowOff>
    </xdr:from>
    <xdr:to>
      <xdr:col>50</xdr:col>
      <xdr:colOff>114300</xdr:colOff>
      <xdr:row>38</xdr:row>
      <xdr:rowOff>36037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35182"/>
          <a:ext cx="8890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36037</xdr:rowOff>
    </xdr:from>
    <xdr:to>
      <xdr:col>45</xdr:col>
      <xdr:colOff>177800</xdr:colOff>
      <xdr:row>38</xdr:row>
      <xdr:rowOff>84055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51137"/>
          <a:ext cx="889000" cy="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80124</xdr:rowOff>
    </xdr:from>
    <xdr:to>
      <xdr:col>41</xdr:col>
      <xdr:colOff>50800</xdr:colOff>
      <xdr:row>38</xdr:row>
      <xdr:rowOff>84055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95224"/>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119498</xdr:rowOff>
    </xdr:from>
    <xdr:to>
      <xdr:col>55</xdr:col>
      <xdr:colOff>50800</xdr:colOff>
      <xdr:row>38</xdr:row>
      <xdr:rowOff>49648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97925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4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140732</xdr:rowOff>
    </xdr:from>
    <xdr:to>
      <xdr:col>50</xdr:col>
      <xdr:colOff>165100</xdr:colOff>
      <xdr:row>38</xdr:row>
      <xdr:rowOff>70882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8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62009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7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156687</xdr:rowOff>
    </xdr:from>
    <xdr:to>
      <xdr:col>46</xdr:col>
      <xdr:colOff>38100</xdr:colOff>
      <xdr:row>38</xdr:row>
      <xdr:rowOff>86837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77964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9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33255</xdr:rowOff>
    </xdr:from>
    <xdr:to>
      <xdr:col>41</xdr:col>
      <xdr:colOff>101600</xdr:colOff>
      <xdr:row>38</xdr:row>
      <xdr:rowOff>134855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125982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4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29324</xdr:rowOff>
    </xdr:from>
    <xdr:to>
      <xdr:col>36</xdr:col>
      <xdr:colOff>165100</xdr:colOff>
      <xdr:row>38</xdr:row>
      <xdr:rowOff>130924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122051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3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152027</xdr:rowOff>
    </xdr:from>
    <xdr:to>
      <xdr:col>55</xdr:col>
      <xdr:colOff>0</xdr:colOff>
      <xdr:row>59</xdr:row>
      <xdr:rowOff>572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96127"/>
          <a:ext cx="838200" cy="1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133799</xdr:rowOff>
    </xdr:from>
    <xdr:to>
      <xdr:col>50</xdr:col>
      <xdr:colOff>114300</xdr:colOff>
      <xdr:row>59</xdr:row>
      <xdr:rowOff>572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77899"/>
          <a:ext cx="889000" cy="3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47736</xdr:rowOff>
    </xdr:from>
    <xdr:to>
      <xdr:col>45</xdr:col>
      <xdr:colOff>177800</xdr:colOff>
      <xdr:row>58</xdr:row>
      <xdr:rowOff>133799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91836"/>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47736</xdr:rowOff>
    </xdr:from>
    <xdr:to>
      <xdr:col>41</xdr:col>
      <xdr:colOff>50800</xdr:colOff>
      <xdr:row>58</xdr:row>
      <xdr:rowOff>121167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91836"/>
          <a:ext cx="889000" cy="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101227</xdr:rowOff>
    </xdr:from>
    <xdr:to>
      <xdr:col>55</xdr:col>
      <xdr:colOff>50800</xdr:colOff>
      <xdr:row>59</xdr:row>
      <xdr:rowOff>31377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121222</xdr:rowOff>
    </xdr:from>
    <xdr:to>
      <xdr:col>50</xdr:col>
      <xdr:colOff>165100</xdr:colOff>
      <xdr:row>59</xdr:row>
      <xdr:rowOff>51372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42499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82999</xdr:rowOff>
    </xdr:from>
    <xdr:to>
      <xdr:col>46</xdr:col>
      <xdr:colOff>38100</xdr:colOff>
      <xdr:row>59</xdr:row>
      <xdr:rowOff>13149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4276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1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168386</xdr:rowOff>
    </xdr:from>
    <xdr:to>
      <xdr:col>41</xdr:col>
      <xdr:colOff>101600</xdr:colOff>
      <xdr:row>58</xdr:row>
      <xdr:rowOff>98536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115063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1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70367</xdr:rowOff>
    </xdr:from>
    <xdr:to>
      <xdr:col>36</xdr:col>
      <xdr:colOff>165100</xdr:colOff>
      <xdr:row>59</xdr:row>
      <xdr:rowOff>517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1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163094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0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249299"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83969</xdr:rowOff>
    </xdr:from>
    <xdr:to>
      <xdr:col>55</xdr:col>
      <xdr:colOff>0</xdr:colOff>
      <xdr:row>98</xdr:row>
      <xdr:rowOff>103955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86069"/>
          <a:ext cx="8382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11133</xdr:rowOff>
    </xdr:from>
    <xdr:to>
      <xdr:col>50</xdr:col>
      <xdr:colOff>114300</xdr:colOff>
      <xdr:row>98</xdr:row>
      <xdr:rowOff>103955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13233"/>
          <a:ext cx="889000" cy="9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8280</xdr:rowOff>
    </xdr:from>
    <xdr:to>
      <xdr:col>45</xdr:col>
      <xdr:colOff>177800</xdr:colOff>
      <xdr:row>98</xdr:row>
      <xdr:rowOff>11133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10380"/>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8280</xdr:rowOff>
    </xdr:from>
    <xdr:to>
      <xdr:col>41</xdr:col>
      <xdr:colOff>50800</xdr:colOff>
      <xdr:row>98</xdr:row>
      <xdr:rowOff>15984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10380"/>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33169</xdr:rowOff>
    </xdr:from>
    <xdr:to>
      <xdr:col>55</xdr:col>
      <xdr:colOff>50800</xdr:colOff>
      <xdr:row>98</xdr:row>
      <xdr:rowOff>134769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3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119546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5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53155</xdr:rowOff>
    </xdr:from>
    <xdr:to>
      <xdr:col>50</xdr:col>
      <xdr:colOff>165100</xdr:colOff>
      <xdr:row>98</xdr:row>
      <xdr:rowOff>154755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5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145882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4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131783</xdr:rowOff>
    </xdr:from>
    <xdr:to>
      <xdr:col>46</xdr:col>
      <xdr:colOff>38100</xdr:colOff>
      <xdr:row>98</xdr:row>
      <xdr:rowOff>61933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6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53060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5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128930</xdr:rowOff>
    </xdr:from>
    <xdr:to>
      <xdr:col>41</xdr:col>
      <xdr:colOff>101600</xdr:colOff>
      <xdr:row>98</xdr:row>
      <xdr:rowOff>59080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50207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85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136634</xdr:rowOff>
    </xdr:from>
    <xdr:to>
      <xdr:col>36</xdr:col>
      <xdr:colOff>165100</xdr:colOff>
      <xdr:row>98</xdr:row>
      <xdr:rowOff>66784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83311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4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98469</xdr:rowOff>
    </xdr:from>
    <xdr:to>
      <xdr:col>85</xdr:col>
      <xdr:colOff>127000</xdr:colOff>
      <xdr:row>39</xdr:row>
      <xdr:rowOff>98505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019"/>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165725</xdr:rowOff>
    </xdr:from>
    <xdr:to>
      <xdr:col>81</xdr:col>
      <xdr:colOff>50800</xdr:colOff>
      <xdr:row>39</xdr:row>
      <xdr:rowOff>98469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80825"/>
          <a:ext cx="889000" cy="10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165725</xdr:rowOff>
    </xdr:from>
    <xdr:to>
      <xdr:col>76</xdr:col>
      <xdr:colOff>114300</xdr:colOff>
      <xdr:row>39</xdr:row>
      <xdr:rowOff>75630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0825"/>
          <a:ext cx="889000" cy="8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75630</xdr:rowOff>
    </xdr:from>
    <xdr:to>
      <xdr:col>71</xdr:col>
      <xdr:colOff>177800</xdr:colOff>
      <xdr:row>39</xdr:row>
      <xdr:rowOff>98758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62180"/>
          <a:ext cx="8890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47705</xdr:rowOff>
    </xdr:from>
    <xdr:to>
      <xdr:col>85</xdr:col>
      <xdr:colOff>177800</xdr:colOff>
      <xdr:row>39</xdr:row>
      <xdr:rowOff>149305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47669</xdr:rowOff>
    </xdr:from>
    <xdr:to>
      <xdr:col>81</xdr:col>
      <xdr:colOff>101600</xdr:colOff>
      <xdr:row>39</xdr:row>
      <xdr:rowOff>149269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140396</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6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114925</xdr:rowOff>
    </xdr:from>
    <xdr:to>
      <xdr:col>76</xdr:col>
      <xdr:colOff>165100</xdr:colOff>
      <xdr:row>39</xdr:row>
      <xdr:rowOff>45075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61601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0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24830</xdr:rowOff>
    </xdr:from>
    <xdr:to>
      <xdr:col>72</xdr:col>
      <xdr:colOff>38100</xdr:colOff>
      <xdr:row>39</xdr:row>
      <xdr:rowOff>126430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1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47958</xdr:rowOff>
    </xdr:from>
    <xdr:to>
      <xdr:col>67</xdr:col>
      <xdr:colOff>101600</xdr:colOff>
      <xdr:row>39</xdr:row>
      <xdr:rowOff>149558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140685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27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93574</xdr:rowOff>
    </xdr:from>
    <xdr:to>
      <xdr:col>85</xdr:col>
      <xdr:colOff>127000</xdr:colOff>
      <xdr:row>77</xdr:row>
      <xdr:rowOff>116215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95224"/>
          <a:ext cx="8382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116215</xdr:rowOff>
    </xdr:from>
    <xdr:to>
      <xdr:col>81</xdr:col>
      <xdr:colOff>50800</xdr:colOff>
      <xdr:row>77</xdr:row>
      <xdr:rowOff>124902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1786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124902</xdr:rowOff>
    </xdr:from>
    <xdr:to>
      <xdr:col>76</xdr:col>
      <xdr:colOff>114300</xdr:colOff>
      <xdr:row>77</xdr:row>
      <xdr:rowOff>141526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26552"/>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141526</xdr:rowOff>
    </xdr:from>
    <xdr:to>
      <xdr:col>71</xdr:col>
      <xdr:colOff>177800</xdr:colOff>
      <xdr:row>78</xdr:row>
      <xdr:rowOff>16914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43176"/>
          <a:ext cx="889000" cy="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42774</xdr:rowOff>
    </xdr:from>
    <xdr:to>
      <xdr:col>85</xdr:col>
      <xdr:colOff>177800</xdr:colOff>
      <xdr:row>77</xdr:row>
      <xdr:rowOff>144374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65651</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65415</xdr:rowOff>
    </xdr:from>
    <xdr:to>
      <xdr:col>81</xdr:col>
      <xdr:colOff>101600</xdr:colOff>
      <xdr:row>77</xdr:row>
      <xdr:rowOff>167015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6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158142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35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74102</xdr:rowOff>
    </xdr:from>
    <xdr:to>
      <xdr:col>76</xdr:col>
      <xdr:colOff>165100</xdr:colOff>
      <xdr:row>78</xdr:row>
      <xdr:rowOff>4252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7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166829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36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90726</xdr:rowOff>
    </xdr:from>
    <xdr:to>
      <xdr:col>72</xdr:col>
      <xdr:colOff>38100</xdr:colOff>
      <xdr:row>78</xdr:row>
      <xdr:rowOff>20876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12003</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38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137564</xdr:rowOff>
    </xdr:from>
    <xdr:to>
      <xdr:col>67</xdr:col>
      <xdr:colOff>101600</xdr:colOff>
      <xdr:row>78</xdr:row>
      <xdr:rowOff>67714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58841</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43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129480</xdr:rowOff>
    </xdr:from>
    <xdr:to>
      <xdr:col>85</xdr:col>
      <xdr:colOff>127000</xdr:colOff>
      <xdr:row>98</xdr:row>
      <xdr:rowOff>132206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31580"/>
          <a:ext cx="8382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129480</xdr:rowOff>
    </xdr:from>
    <xdr:to>
      <xdr:col>81</xdr:col>
      <xdr:colOff>50800</xdr:colOff>
      <xdr:row>98</xdr:row>
      <xdr:rowOff>137644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315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130956</xdr:rowOff>
    </xdr:from>
    <xdr:to>
      <xdr:col>76</xdr:col>
      <xdr:colOff>114300</xdr:colOff>
      <xdr:row>98</xdr:row>
      <xdr:rowOff>137644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33056"/>
          <a:ext cx="8890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112334</xdr:rowOff>
    </xdr:from>
    <xdr:to>
      <xdr:col>71</xdr:col>
      <xdr:colOff>177800</xdr:colOff>
      <xdr:row>98</xdr:row>
      <xdr:rowOff>130956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14434"/>
          <a:ext cx="889000" cy="1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81406</xdr:rowOff>
    </xdr:from>
    <xdr:to>
      <xdr:col>85</xdr:col>
      <xdr:colOff>177800</xdr:colOff>
      <xdr:row>99</xdr:row>
      <xdr:rowOff>11556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78680</xdr:rowOff>
    </xdr:from>
    <xdr:to>
      <xdr:col>81</xdr:col>
      <xdr:colOff>101600</xdr:colOff>
      <xdr:row>99</xdr:row>
      <xdr:rowOff>8830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171407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86844</xdr:rowOff>
    </xdr:from>
    <xdr:to>
      <xdr:col>76</xdr:col>
      <xdr:colOff>165100</xdr:colOff>
      <xdr:row>99</xdr:row>
      <xdr:rowOff>16994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8121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8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80156</xdr:rowOff>
    </xdr:from>
    <xdr:to>
      <xdr:col>72</xdr:col>
      <xdr:colOff>38100</xdr:colOff>
      <xdr:row>99</xdr:row>
      <xdr:rowOff>10306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1433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7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61534</xdr:rowOff>
    </xdr:from>
    <xdr:to>
      <xdr:col>67</xdr:col>
      <xdr:colOff>101600</xdr:colOff>
      <xdr:row>98</xdr:row>
      <xdr:rowOff>163134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154261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42888</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29438"/>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163538</xdr:rowOff>
    </xdr:from>
    <xdr:to>
      <xdr:col>116</xdr:col>
      <xdr:colOff>114300</xdr:colOff>
      <xdr:row>39</xdr:row>
      <xdr:rowOff>93688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6979</xdr:rowOff>
    </xdr:from>
    <xdr:to>
      <xdr:col>116</xdr:col>
      <xdr:colOff>63500</xdr:colOff>
      <xdr:row>58</xdr:row>
      <xdr:rowOff>7836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51079"/>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6979</xdr:rowOff>
    </xdr:from>
    <xdr:to>
      <xdr:col>111</xdr:col>
      <xdr:colOff>177800</xdr:colOff>
      <xdr:row>58</xdr:row>
      <xdr:rowOff>12046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51079"/>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12046</xdr:rowOff>
    </xdr:from>
    <xdr:to>
      <xdr:col>107</xdr:col>
      <xdr:colOff>50800</xdr:colOff>
      <xdr:row>58</xdr:row>
      <xdr:rowOff>21781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56146"/>
          <a:ext cx="8890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21781</xdr:rowOff>
    </xdr:from>
    <xdr:to>
      <xdr:col>102</xdr:col>
      <xdr:colOff>114300</xdr:colOff>
      <xdr:row>58</xdr:row>
      <xdr:rowOff>29248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65881"/>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128486</xdr:rowOff>
    </xdr:from>
    <xdr:to>
      <xdr:col>116</xdr:col>
      <xdr:colOff>114300</xdr:colOff>
      <xdr:row>58</xdr:row>
      <xdr:rowOff>58636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151363</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127629</xdr:rowOff>
    </xdr:from>
    <xdr:to>
      <xdr:col>112</xdr:col>
      <xdr:colOff>38100</xdr:colOff>
      <xdr:row>58</xdr:row>
      <xdr:rowOff>57779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0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74306</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7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132696</xdr:rowOff>
    </xdr:from>
    <xdr:to>
      <xdr:col>107</xdr:col>
      <xdr:colOff>101600</xdr:colOff>
      <xdr:row>58</xdr:row>
      <xdr:rowOff>62846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79373</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142431</xdr:rowOff>
    </xdr:from>
    <xdr:to>
      <xdr:col>102</xdr:col>
      <xdr:colOff>165100</xdr:colOff>
      <xdr:row>58</xdr:row>
      <xdr:rowOff>72581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89108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9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149898</xdr:rowOff>
    </xdr:from>
    <xdr:to>
      <xdr:col>98</xdr:col>
      <xdr:colOff>38100</xdr:colOff>
      <xdr:row>58</xdr:row>
      <xdr:rowOff>80048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96575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69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61545</xdr:rowOff>
    </xdr:from>
    <xdr:to>
      <xdr:col>116</xdr:col>
      <xdr:colOff>63500</xdr:colOff>
      <xdr:row>77</xdr:row>
      <xdr:rowOff>80710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263195"/>
          <a:ext cx="8382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61545</xdr:rowOff>
    </xdr:from>
    <xdr:to>
      <xdr:col>111</xdr:col>
      <xdr:colOff>177800</xdr:colOff>
      <xdr:row>77</xdr:row>
      <xdr:rowOff>83308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63195"/>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83308</xdr:rowOff>
    </xdr:from>
    <xdr:to>
      <xdr:col>107</xdr:col>
      <xdr:colOff>50800</xdr:colOff>
      <xdr:row>77</xdr:row>
      <xdr:rowOff>87739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84958"/>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74568</xdr:rowOff>
    </xdr:from>
    <xdr:to>
      <xdr:col>102</xdr:col>
      <xdr:colOff>114300</xdr:colOff>
      <xdr:row>77</xdr:row>
      <xdr:rowOff>87739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76218"/>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29910</xdr:rowOff>
    </xdr:from>
    <xdr:to>
      <xdr:col>116</xdr:col>
      <xdr:colOff>114300</xdr:colOff>
      <xdr:row>77</xdr:row>
      <xdr:rowOff>131510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8337</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10745</xdr:rowOff>
    </xdr:from>
    <xdr:to>
      <xdr:col>112</xdr:col>
      <xdr:colOff>38100</xdr:colOff>
      <xdr:row>77</xdr:row>
      <xdr:rowOff>112345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103472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32508</xdr:rowOff>
    </xdr:from>
    <xdr:to>
      <xdr:col>107</xdr:col>
      <xdr:colOff>101600</xdr:colOff>
      <xdr:row>77</xdr:row>
      <xdr:rowOff>134108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125235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2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36939</xdr:rowOff>
    </xdr:from>
    <xdr:to>
      <xdr:col>102</xdr:col>
      <xdr:colOff>165100</xdr:colOff>
      <xdr:row>77</xdr:row>
      <xdr:rowOff>138539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129666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23768</xdr:rowOff>
    </xdr:from>
    <xdr:to>
      <xdr:col>98</xdr:col>
      <xdr:colOff>38100</xdr:colOff>
      <xdr:row>77</xdr:row>
      <xdr:rowOff>125368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116495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公債費の住民一人当たりのコストは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年度から年々上昇して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元年度で類似団体平均を上回った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小学校改築事業、特別養護老人ホーム移転改築事業の償還が始まったためであり、</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年度まで高止まりで推移することが考えられるため、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今後においては収支均衡を図りながら健全な財政運営に努める。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北海道様似町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4,230
4,202
364.30
4,449,449
4,398,855
50,150
2,691,520
7,466,710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101524</xdr:rowOff>
    </xdr:from>
    <xdr:to>
      <xdr:col>24</xdr:col>
      <xdr:colOff>63500</xdr:colOff>
      <xdr:row>37</xdr:row>
      <xdr:rowOff>111658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45174"/>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111658</xdr:rowOff>
    </xdr:from>
    <xdr:to>
      <xdr:col>19</xdr:col>
      <xdr:colOff>177800</xdr:colOff>
      <xdr:row>37</xdr:row>
      <xdr:rowOff>117221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55308"/>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117221</xdr:rowOff>
    </xdr:from>
    <xdr:to>
      <xdr:col>15</xdr:col>
      <xdr:colOff>50800</xdr:colOff>
      <xdr:row>37</xdr:row>
      <xdr:rowOff>123393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087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91180</xdr:rowOff>
    </xdr:from>
    <xdr:to>
      <xdr:col>10</xdr:col>
      <xdr:colOff>114300</xdr:colOff>
      <xdr:row>37</xdr:row>
      <xdr:rowOff>123393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4830"/>
          <a:ext cx="889000" cy="3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50724</xdr:rowOff>
    </xdr:from>
    <xdr:to>
      <xdr:col>24</xdr:col>
      <xdr:colOff>114300</xdr:colOff>
      <xdr:row>37</xdr:row>
      <xdr:rowOff>152324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29151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60858</xdr:rowOff>
    </xdr:from>
    <xdr:to>
      <xdr:col>20</xdr:col>
      <xdr:colOff>38100</xdr:colOff>
      <xdr:row>37</xdr:row>
      <xdr:rowOff>162458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153585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66421</xdr:rowOff>
    </xdr:from>
    <xdr:to>
      <xdr:col>15</xdr:col>
      <xdr:colOff>101600</xdr:colOff>
      <xdr:row>37</xdr:row>
      <xdr:rowOff>168021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159148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72593</xdr:rowOff>
    </xdr:from>
    <xdr:to>
      <xdr:col>10</xdr:col>
      <xdr:colOff>165100</xdr:colOff>
      <xdr:row>38</xdr:row>
      <xdr:rowOff>2743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165320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40380</xdr:rowOff>
    </xdr:from>
    <xdr:to>
      <xdr:col>6</xdr:col>
      <xdr:colOff>38100</xdr:colOff>
      <xdr:row>37</xdr:row>
      <xdr:rowOff>141980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133107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167360</xdr:rowOff>
    </xdr:from>
    <xdr:to>
      <xdr:col>24</xdr:col>
      <xdr:colOff>63500</xdr:colOff>
      <xdr:row>58</xdr:row>
      <xdr:rowOff>169657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111460"/>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167360</xdr:rowOff>
    </xdr:from>
    <xdr:to>
      <xdr:col>19</xdr:col>
      <xdr:colOff>177800</xdr:colOff>
      <xdr:row>58</xdr:row>
      <xdr:rowOff>169920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11146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167405</xdr:rowOff>
    </xdr:from>
    <xdr:to>
      <xdr:col>15</xdr:col>
      <xdr:colOff>50800</xdr:colOff>
      <xdr:row>58</xdr:row>
      <xdr:rowOff>169920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11150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138968</xdr:rowOff>
    </xdr:from>
    <xdr:to>
      <xdr:col>10</xdr:col>
      <xdr:colOff>114300</xdr:colOff>
      <xdr:row>58</xdr:row>
      <xdr:rowOff>167405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83068"/>
          <a:ext cx="8890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118857</xdr:rowOff>
    </xdr:from>
    <xdr:to>
      <xdr:col>24</xdr:col>
      <xdr:colOff>114300</xdr:colOff>
      <xdr:row>59</xdr:row>
      <xdr:rowOff>49007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116560</xdr:rowOff>
    </xdr:from>
    <xdr:to>
      <xdr:col>20</xdr:col>
      <xdr:colOff>38100</xdr:colOff>
      <xdr:row>59</xdr:row>
      <xdr:rowOff>46710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37837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5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119120</xdr:rowOff>
    </xdr:from>
    <xdr:to>
      <xdr:col>15</xdr:col>
      <xdr:colOff>101600</xdr:colOff>
      <xdr:row>59</xdr:row>
      <xdr:rowOff>49270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40397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116605</xdr:rowOff>
    </xdr:from>
    <xdr:to>
      <xdr:col>10</xdr:col>
      <xdr:colOff>165100</xdr:colOff>
      <xdr:row>59</xdr:row>
      <xdr:rowOff>46755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37882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5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88168</xdr:rowOff>
    </xdr:from>
    <xdr:to>
      <xdr:col>6</xdr:col>
      <xdr:colOff>38100</xdr:colOff>
      <xdr:row>59</xdr:row>
      <xdr:rowOff>18318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9445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2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146771</xdr:rowOff>
    </xdr:from>
    <xdr:to>
      <xdr:col>24</xdr:col>
      <xdr:colOff>63500</xdr:colOff>
      <xdr:row>77</xdr:row>
      <xdr:rowOff>160927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48421"/>
          <a:ext cx="8382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149988</xdr:rowOff>
    </xdr:from>
    <xdr:to>
      <xdr:col>19</xdr:col>
      <xdr:colOff>177800</xdr:colOff>
      <xdr:row>77</xdr:row>
      <xdr:rowOff>160927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51638"/>
          <a:ext cx="8890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83592</xdr:rowOff>
    </xdr:from>
    <xdr:to>
      <xdr:col>15</xdr:col>
      <xdr:colOff>50800</xdr:colOff>
      <xdr:row>77</xdr:row>
      <xdr:rowOff>149988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42342"/>
          <a:ext cx="889000" cy="40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83592</xdr:rowOff>
    </xdr:from>
    <xdr:to>
      <xdr:col>10</xdr:col>
      <xdr:colOff>114300</xdr:colOff>
      <xdr:row>77</xdr:row>
      <xdr:rowOff>35447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42342"/>
          <a:ext cx="889000" cy="2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95971</xdr:rowOff>
    </xdr:from>
    <xdr:to>
      <xdr:col>24</xdr:col>
      <xdr:colOff>114300</xdr:colOff>
      <xdr:row>78</xdr:row>
      <xdr:rowOff>26121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9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110127</xdr:rowOff>
    </xdr:from>
    <xdr:to>
      <xdr:col>20</xdr:col>
      <xdr:colOff>38100</xdr:colOff>
      <xdr:row>78</xdr:row>
      <xdr:rowOff>40277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31404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0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99188</xdr:rowOff>
    </xdr:from>
    <xdr:to>
      <xdr:col>15</xdr:col>
      <xdr:colOff>101600</xdr:colOff>
      <xdr:row>78</xdr:row>
      <xdr:rowOff>29338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20465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32792</xdr:rowOff>
    </xdr:from>
    <xdr:to>
      <xdr:col>10</xdr:col>
      <xdr:colOff>165100</xdr:colOff>
      <xdr:row>75</xdr:row>
      <xdr:rowOff>134392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150919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6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156097</xdr:rowOff>
    </xdr:from>
    <xdr:to>
      <xdr:col>6</xdr:col>
      <xdr:colOff>38100</xdr:colOff>
      <xdr:row>77</xdr:row>
      <xdr:rowOff>86247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8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102774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6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137711</xdr:rowOff>
    </xdr:from>
    <xdr:to>
      <xdr:col>24</xdr:col>
      <xdr:colOff>63500</xdr:colOff>
      <xdr:row>98</xdr:row>
      <xdr:rowOff>2105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68361"/>
          <a:ext cx="8382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2105</xdr:rowOff>
    </xdr:from>
    <xdr:to>
      <xdr:col>19</xdr:col>
      <xdr:colOff>177800</xdr:colOff>
      <xdr:row>98</xdr:row>
      <xdr:rowOff>23506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04205"/>
          <a:ext cx="889000" cy="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7987</xdr:rowOff>
    </xdr:from>
    <xdr:to>
      <xdr:col>15</xdr:col>
      <xdr:colOff>50800</xdr:colOff>
      <xdr:row>98</xdr:row>
      <xdr:rowOff>23506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10087"/>
          <a:ext cx="889000" cy="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7987</xdr:rowOff>
    </xdr:from>
    <xdr:to>
      <xdr:col>10</xdr:col>
      <xdr:colOff>114300</xdr:colOff>
      <xdr:row>98</xdr:row>
      <xdr:rowOff>51904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10087"/>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86911</xdr:rowOff>
    </xdr:from>
    <xdr:to>
      <xdr:col>24</xdr:col>
      <xdr:colOff>114300</xdr:colOff>
      <xdr:row>98</xdr:row>
      <xdr:rowOff>17061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1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65338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122755</xdr:rowOff>
    </xdr:from>
    <xdr:to>
      <xdr:col>20</xdr:col>
      <xdr:colOff>38100</xdr:colOff>
      <xdr:row>98</xdr:row>
      <xdr:rowOff>52905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44032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144156</xdr:rowOff>
    </xdr:from>
    <xdr:to>
      <xdr:col>15</xdr:col>
      <xdr:colOff>101600</xdr:colOff>
      <xdr:row>98</xdr:row>
      <xdr:rowOff>74306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65433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6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128637</xdr:rowOff>
    </xdr:from>
    <xdr:to>
      <xdr:col>10</xdr:col>
      <xdr:colOff>165100</xdr:colOff>
      <xdr:row>98</xdr:row>
      <xdr:rowOff>58787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49914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5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1104</xdr:rowOff>
    </xdr:from>
    <xdr:to>
      <xdr:col>6</xdr:col>
      <xdr:colOff>38100</xdr:colOff>
      <xdr:row>98</xdr:row>
      <xdr:rowOff>102704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93831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83566</xdr:rowOff>
    </xdr:from>
    <xdr:to>
      <xdr:col>55</xdr:col>
      <xdr:colOff>0</xdr:colOff>
      <xdr:row>37</xdr:row>
      <xdr:rowOff>89916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27216"/>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89916</xdr:rowOff>
    </xdr:from>
    <xdr:to>
      <xdr:col>50</xdr:col>
      <xdr:colOff>114300</xdr:colOff>
      <xdr:row>37</xdr:row>
      <xdr:rowOff>96647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33566"/>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96647</xdr:rowOff>
    </xdr:from>
    <xdr:to>
      <xdr:col>45</xdr:col>
      <xdr:colOff>177800</xdr:colOff>
      <xdr:row>37</xdr:row>
      <xdr:rowOff>103886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4029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103886</xdr:rowOff>
    </xdr:from>
    <xdr:to>
      <xdr:col>41</xdr:col>
      <xdr:colOff>50800</xdr:colOff>
      <xdr:row>37</xdr:row>
      <xdr:rowOff>110998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47536"/>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32766</xdr:rowOff>
    </xdr:from>
    <xdr:to>
      <xdr:col>55</xdr:col>
      <xdr:colOff>50800</xdr:colOff>
      <xdr:row>37</xdr:row>
      <xdr:rowOff>134366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55643</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2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39116</xdr:rowOff>
    </xdr:from>
    <xdr:to>
      <xdr:col>50</xdr:col>
      <xdr:colOff>165100</xdr:colOff>
      <xdr:row>37</xdr:row>
      <xdr:rowOff>140716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157243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45847</xdr:rowOff>
    </xdr:from>
    <xdr:to>
      <xdr:col>46</xdr:col>
      <xdr:colOff>38100</xdr:colOff>
      <xdr:row>37</xdr:row>
      <xdr:rowOff>147447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163974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53086</xdr:rowOff>
    </xdr:from>
    <xdr:to>
      <xdr:col>41</xdr:col>
      <xdr:colOff>101600</xdr:colOff>
      <xdr:row>37</xdr:row>
      <xdr:rowOff>154686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171213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1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60198</xdr:rowOff>
    </xdr:from>
    <xdr:to>
      <xdr:col>36</xdr:col>
      <xdr:colOff>165100</xdr:colOff>
      <xdr:row>37</xdr:row>
      <xdr:rowOff>161798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6875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7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39600</xdr:rowOff>
    </xdr:from>
    <xdr:to>
      <xdr:col>55</xdr:col>
      <xdr:colOff>0</xdr:colOff>
      <xdr:row>58</xdr:row>
      <xdr:rowOff>92503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83700"/>
          <a:ext cx="838200" cy="5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130618</xdr:rowOff>
    </xdr:from>
    <xdr:to>
      <xdr:col>50</xdr:col>
      <xdr:colOff>114300</xdr:colOff>
      <xdr:row>58</xdr:row>
      <xdr:rowOff>92503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03268"/>
          <a:ext cx="889000" cy="13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130618</xdr:rowOff>
    </xdr:from>
    <xdr:to>
      <xdr:col>45</xdr:col>
      <xdr:colOff>177800</xdr:colOff>
      <xdr:row>58</xdr:row>
      <xdr:rowOff>74223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03268"/>
          <a:ext cx="889000" cy="1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74223</xdr:rowOff>
    </xdr:from>
    <xdr:to>
      <xdr:col>41</xdr:col>
      <xdr:colOff>50800</xdr:colOff>
      <xdr:row>58</xdr:row>
      <xdr:rowOff>97137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18323"/>
          <a:ext cx="8890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160250</xdr:rowOff>
    </xdr:from>
    <xdr:to>
      <xdr:col>55</xdr:col>
      <xdr:colOff>50800</xdr:colOff>
      <xdr:row>58</xdr:row>
      <xdr:rowOff>90400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138677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41703</xdr:rowOff>
    </xdr:from>
    <xdr:to>
      <xdr:col>50</xdr:col>
      <xdr:colOff>165100</xdr:colOff>
      <xdr:row>58</xdr:row>
      <xdr:rowOff>143303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134430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79818</xdr:rowOff>
    </xdr:from>
    <xdr:to>
      <xdr:col>46</xdr:col>
      <xdr:colOff>38100</xdr:colOff>
      <xdr:row>58</xdr:row>
      <xdr:rowOff>9968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26495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62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23423</xdr:rowOff>
    </xdr:from>
    <xdr:to>
      <xdr:col>41</xdr:col>
      <xdr:colOff>101600</xdr:colOff>
      <xdr:row>58</xdr:row>
      <xdr:rowOff>125023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6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116150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100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46337</xdr:rowOff>
    </xdr:from>
    <xdr:to>
      <xdr:col>36</xdr:col>
      <xdr:colOff>165100</xdr:colOff>
      <xdr:row>58</xdr:row>
      <xdr:rowOff>147937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139064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8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165974</xdr:rowOff>
    </xdr:from>
    <xdr:to>
      <xdr:col>55</xdr:col>
      <xdr:colOff>0</xdr:colOff>
      <xdr:row>78</xdr:row>
      <xdr:rowOff>13002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67624"/>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13002</xdr:rowOff>
    </xdr:from>
    <xdr:to>
      <xdr:col>50</xdr:col>
      <xdr:colOff>114300</xdr:colOff>
      <xdr:row>78</xdr:row>
      <xdr:rowOff>25233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86102"/>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25233</xdr:rowOff>
    </xdr:from>
    <xdr:to>
      <xdr:col>45</xdr:col>
      <xdr:colOff>177800</xdr:colOff>
      <xdr:row>78</xdr:row>
      <xdr:rowOff>30798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98333"/>
          <a:ext cx="889000" cy="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28322</xdr:rowOff>
    </xdr:from>
    <xdr:to>
      <xdr:col>41</xdr:col>
      <xdr:colOff>50800</xdr:colOff>
      <xdr:row>78</xdr:row>
      <xdr:rowOff>30798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01422"/>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115174</xdr:rowOff>
    </xdr:from>
    <xdr:to>
      <xdr:col>55</xdr:col>
      <xdr:colOff>50800</xdr:colOff>
      <xdr:row>78</xdr:row>
      <xdr:rowOff>45324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138051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6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133652</xdr:rowOff>
    </xdr:from>
    <xdr:to>
      <xdr:col>50</xdr:col>
      <xdr:colOff>165100</xdr:colOff>
      <xdr:row>78</xdr:row>
      <xdr:rowOff>63802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80329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145883</xdr:rowOff>
    </xdr:from>
    <xdr:to>
      <xdr:col>46</xdr:col>
      <xdr:colOff>38100</xdr:colOff>
      <xdr:row>78</xdr:row>
      <xdr:rowOff>76033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92560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2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151448</xdr:rowOff>
    </xdr:from>
    <xdr:to>
      <xdr:col>41</xdr:col>
      <xdr:colOff>101600</xdr:colOff>
      <xdr:row>78</xdr:row>
      <xdr:rowOff>81598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98125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148972</xdr:rowOff>
    </xdr:from>
    <xdr:to>
      <xdr:col>36</xdr:col>
      <xdr:colOff>165100</xdr:colOff>
      <xdr:row>78</xdr:row>
      <xdr:rowOff>79122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95649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29772</xdr:rowOff>
    </xdr:from>
    <xdr:to>
      <xdr:col>55</xdr:col>
      <xdr:colOff>0</xdr:colOff>
      <xdr:row>98</xdr:row>
      <xdr:rowOff>30221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31872"/>
          <a:ext cx="8382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30221</xdr:rowOff>
    </xdr:from>
    <xdr:to>
      <xdr:col>50</xdr:col>
      <xdr:colOff>114300</xdr:colOff>
      <xdr:row>98</xdr:row>
      <xdr:rowOff>52715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32321"/>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19562</xdr:rowOff>
    </xdr:from>
    <xdr:to>
      <xdr:col>45</xdr:col>
      <xdr:colOff>177800</xdr:colOff>
      <xdr:row>98</xdr:row>
      <xdr:rowOff>52715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21662"/>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19562</xdr:rowOff>
    </xdr:from>
    <xdr:to>
      <xdr:col>41</xdr:col>
      <xdr:colOff>50800</xdr:colOff>
      <xdr:row>98</xdr:row>
      <xdr:rowOff>51464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21662"/>
          <a:ext cx="889000" cy="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150422</xdr:rowOff>
    </xdr:from>
    <xdr:to>
      <xdr:col>55</xdr:col>
      <xdr:colOff>50800</xdr:colOff>
      <xdr:row>98</xdr:row>
      <xdr:rowOff>80572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1849</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3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150871</xdr:rowOff>
    </xdr:from>
    <xdr:to>
      <xdr:col>50</xdr:col>
      <xdr:colOff>165100</xdr:colOff>
      <xdr:row>98</xdr:row>
      <xdr:rowOff>81021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97548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55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1915</xdr:rowOff>
    </xdr:from>
    <xdr:to>
      <xdr:col>46</xdr:col>
      <xdr:colOff>38100</xdr:colOff>
      <xdr:row>98</xdr:row>
      <xdr:rowOff>103515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0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94642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89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140212</xdr:rowOff>
    </xdr:from>
    <xdr:to>
      <xdr:col>41</xdr:col>
      <xdr:colOff>101600</xdr:colOff>
      <xdr:row>98</xdr:row>
      <xdr:rowOff>70362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7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86889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4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664</xdr:rowOff>
    </xdr:from>
    <xdr:to>
      <xdr:col>36</xdr:col>
      <xdr:colOff>165100</xdr:colOff>
      <xdr:row>98</xdr:row>
      <xdr:rowOff>102264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93391</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89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122976</xdr:rowOff>
    </xdr:from>
    <xdr:to>
      <xdr:col>85</xdr:col>
      <xdr:colOff>127000</xdr:colOff>
      <xdr:row>38</xdr:row>
      <xdr:rowOff>124675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38076"/>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121052</xdr:rowOff>
    </xdr:from>
    <xdr:to>
      <xdr:col>81</xdr:col>
      <xdr:colOff>50800</xdr:colOff>
      <xdr:row>38</xdr:row>
      <xdr:rowOff>122976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36152"/>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121052</xdr:rowOff>
    </xdr:from>
    <xdr:to>
      <xdr:col>76</xdr:col>
      <xdr:colOff>114300</xdr:colOff>
      <xdr:row>38</xdr:row>
      <xdr:rowOff>127384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36152"/>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125361</xdr:rowOff>
    </xdr:from>
    <xdr:to>
      <xdr:col>71</xdr:col>
      <xdr:colOff>177800</xdr:colOff>
      <xdr:row>38</xdr:row>
      <xdr:rowOff>127384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40461"/>
          <a:ext cx="8890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73875</xdr:rowOff>
    </xdr:from>
    <xdr:to>
      <xdr:col>85</xdr:col>
      <xdr:colOff>177800</xdr:colOff>
      <xdr:row>39</xdr:row>
      <xdr:rowOff>4025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72176</xdr:rowOff>
    </xdr:from>
    <xdr:to>
      <xdr:col>81</xdr:col>
      <xdr:colOff>101600</xdr:colOff>
      <xdr:row>39</xdr:row>
      <xdr:rowOff>2326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164903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8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70252</xdr:rowOff>
    </xdr:from>
    <xdr:to>
      <xdr:col>76</xdr:col>
      <xdr:colOff>165100</xdr:colOff>
      <xdr:row>39</xdr:row>
      <xdr:rowOff>402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8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16929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76584</xdr:rowOff>
    </xdr:from>
    <xdr:to>
      <xdr:col>72</xdr:col>
      <xdr:colOff>38100</xdr:colOff>
      <xdr:row>39</xdr:row>
      <xdr:rowOff>6734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9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169311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8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74561</xdr:rowOff>
    </xdr:from>
    <xdr:to>
      <xdr:col>67</xdr:col>
      <xdr:colOff>101600</xdr:colOff>
      <xdr:row>39</xdr:row>
      <xdr:rowOff>4711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8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167288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8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122850</xdr:rowOff>
    </xdr:from>
    <xdr:to>
      <xdr:col>85</xdr:col>
      <xdr:colOff>127000</xdr:colOff>
      <xdr:row>57</xdr:row>
      <xdr:rowOff>126713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95500"/>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122603</xdr:rowOff>
    </xdr:from>
    <xdr:to>
      <xdr:col>81</xdr:col>
      <xdr:colOff>50800</xdr:colOff>
      <xdr:row>57</xdr:row>
      <xdr:rowOff>122850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95253"/>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104331</xdr:rowOff>
    </xdr:from>
    <xdr:to>
      <xdr:col>76</xdr:col>
      <xdr:colOff>114300</xdr:colOff>
      <xdr:row>57</xdr:row>
      <xdr:rowOff>122603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76981"/>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104331</xdr:rowOff>
    </xdr:from>
    <xdr:to>
      <xdr:col>71</xdr:col>
      <xdr:colOff>177800</xdr:colOff>
      <xdr:row>57</xdr:row>
      <xdr:rowOff>128087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76981"/>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75913</xdr:rowOff>
    </xdr:from>
    <xdr:to>
      <xdr:col>85</xdr:col>
      <xdr:colOff>177800</xdr:colOff>
      <xdr:row>58</xdr:row>
      <xdr:rowOff>6063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4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54340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2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72050</xdr:rowOff>
    </xdr:from>
    <xdr:to>
      <xdr:col>81</xdr:col>
      <xdr:colOff>101600</xdr:colOff>
      <xdr:row>58</xdr:row>
      <xdr:rowOff>2200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164777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3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71803</xdr:rowOff>
    </xdr:from>
    <xdr:to>
      <xdr:col>76</xdr:col>
      <xdr:colOff>165100</xdr:colOff>
      <xdr:row>58</xdr:row>
      <xdr:rowOff>1953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4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164530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3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53531</xdr:rowOff>
    </xdr:from>
    <xdr:to>
      <xdr:col>72</xdr:col>
      <xdr:colOff>38100</xdr:colOff>
      <xdr:row>57</xdr:row>
      <xdr:rowOff>155131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146258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1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77287</xdr:rowOff>
    </xdr:from>
    <xdr:to>
      <xdr:col>67</xdr:col>
      <xdr:colOff>101600</xdr:colOff>
      <xdr:row>58</xdr:row>
      <xdr:rowOff>7437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170014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4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98468</xdr:rowOff>
    </xdr:from>
    <xdr:to>
      <xdr:col>85</xdr:col>
      <xdr:colOff>127000</xdr:colOff>
      <xdr:row>79</xdr:row>
      <xdr:rowOff>98504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018"/>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165709</xdr:rowOff>
    </xdr:from>
    <xdr:to>
      <xdr:col>81</xdr:col>
      <xdr:colOff>50800</xdr:colOff>
      <xdr:row>79</xdr:row>
      <xdr:rowOff>98468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38809"/>
          <a:ext cx="889000" cy="10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165709</xdr:rowOff>
    </xdr:from>
    <xdr:to>
      <xdr:col>76</xdr:col>
      <xdr:colOff>114300</xdr:colOff>
      <xdr:row>79</xdr:row>
      <xdr:rowOff>75629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38809"/>
          <a:ext cx="889000" cy="8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75629</xdr:rowOff>
    </xdr:from>
    <xdr:to>
      <xdr:col>71</xdr:col>
      <xdr:colOff>177800</xdr:colOff>
      <xdr:row>79</xdr:row>
      <xdr:rowOff>98758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20179"/>
          <a:ext cx="889000" cy="2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47704</xdr:rowOff>
    </xdr:from>
    <xdr:to>
      <xdr:col>85</xdr:col>
      <xdr:colOff>177800</xdr:colOff>
      <xdr:row>79</xdr:row>
      <xdr:rowOff>149304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47668</xdr:rowOff>
    </xdr:from>
    <xdr:to>
      <xdr:col>81</xdr:col>
      <xdr:colOff>101600</xdr:colOff>
      <xdr:row>79</xdr:row>
      <xdr:rowOff>149268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140395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84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114909</xdr:rowOff>
    </xdr:from>
    <xdr:to>
      <xdr:col>76</xdr:col>
      <xdr:colOff>165100</xdr:colOff>
      <xdr:row>79</xdr:row>
      <xdr:rowOff>45059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61586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26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24829</xdr:rowOff>
    </xdr:from>
    <xdr:to>
      <xdr:col>72</xdr:col>
      <xdr:colOff>38100</xdr:colOff>
      <xdr:row>79</xdr:row>
      <xdr:rowOff>126429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142956</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34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47958</xdr:rowOff>
    </xdr:from>
    <xdr:to>
      <xdr:col>67</xdr:col>
      <xdr:colOff>101600</xdr:colOff>
      <xdr:row>79</xdr:row>
      <xdr:rowOff>149558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140685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8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93574</xdr:rowOff>
    </xdr:from>
    <xdr:to>
      <xdr:col>85</xdr:col>
      <xdr:colOff>127000</xdr:colOff>
      <xdr:row>97</xdr:row>
      <xdr:rowOff>116215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24224"/>
          <a:ext cx="8382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116215</xdr:rowOff>
    </xdr:from>
    <xdr:to>
      <xdr:col>81</xdr:col>
      <xdr:colOff>50800</xdr:colOff>
      <xdr:row>97</xdr:row>
      <xdr:rowOff>124902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4686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124902</xdr:rowOff>
    </xdr:from>
    <xdr:to>
      <xdr:col>76</xdr:col>
      <xdr:colOff>114300</xdr:colOff>
      <xdr:row>97</xdr:row>
      <xdr:rowOff>141526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55552"/>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141526</xdr:rowOff>
    </xdr:from>
    <xdr:to>
      <xdr:col>71</xdr:col>
      <xdr:colOff>177800</xdr:colOff>
      <xdr:row>98</xdr:row>
      <xdr:rowOff>16914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72176"/>
          <a:ext cx="889000" cy="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42774</xdr:rowOff>
    </xdr:from>
    <xdr:to>
      <xdr:col>85</xdr:col>
      <xdr:colOff>177800</xdr:colOff>
      <xdr:row>97</xdr:row>
      <xdr:rowOff>144374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65651</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2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65415</xdr:rowOff>
    </xdr:from>
    <xdr:to>
      <xdr:col>81</xdr:col>
      <xdr:colOff>101600</xdr:colOff>
      <xdr:row>97</xdr:row>
      <xdr:rowOff>167015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158142</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78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74102</xdr:rowOff>
    </xdr:from>
    <xdr:to>
      <xdr:col>76</xdr:col>
      <xdr:colOff>165100</xdr:colOff>
      <xdr:row>98</xdr:row>
      <xdr:rowOff>4252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166829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79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90726</xdr:rowOff>
    </xdr:from>
    <xdr:to>
      <xdr:col>72</xdr:col>
      <xdr:colOff>38100</xdr:colOff>
      <xdr:row>98</xdr:row>
      <xdr:rowOff>20876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12003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1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137564</xdr:rowOff>
    </xdr:from>
    <xdr:to>
      <xdr:col>67</xdr:col>
      <xdr:colOff>101600</xdr:colOff>
      <xdr:row>98</xdr:row>
      <xdr:rowOff>67714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58841</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項目として商工費については、アポイ山荘運営補助金の増によるもので土木費については平宇団地２号棟建替工事・西町第１団地及び大通第１団地長寿命化改修工事による普通建設事業費の増、</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小学校改築事業、特別養護老人ホーム移転改築事業の償還が始まった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毎年度の収支均衡を図る中で健全な財政運営に努め、歳計剰余金から積立してきた。歳入不足分を財政調整基金で充てたため実質単年度収支は赤字となっているが、財政調整基金の取崩しにより、実質収支は黒字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今後、公債費が令和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年度まで高止まりするため、事務事業の見直し・投資的事業の実施年度調整等により歳出の抑制に努める。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全会計が黒字決算のため、連結実質赤字比率は該当しない。</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大きな比率を占める水道事業会計では、流動資産が流動負債を大幅に上回っている状況ではあるが、給水人口が年々減少しているので、今後においても注意する必要がある。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9" t="s">
        <v>80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50" t="s">
        <v>82</v>
      </c>
      <c r="C3" s="651"/>
      <c r="D3" s="651"/>
      <c r="E3" s="652"/>
      <c r="F3" s="652"/>
      <c r="G3" s="652"/>
      <c r="H3" s="652"/>
      <c r="I3" s="652"/>
      <c r="J3" s="652"/>
      <c r="K3" s="652"/>
      <c r="L3" s="652" t="s">
        <v>83</v>
      </c>
      <c r="M3" s="652"/>
      <c r="N3" s="652"/>
      <c r="O3" s="652"/>
      <c r="P3" s="652"/>
      <c r="Q3" s="652"/>
      <c r="R3" s="655"/>
      <c r="S3" s="655"/>
      <c r="T3" s="655"/>
      <c r="U3" s="655"/>
      <c r="V3" s="656"/>
      <c r="W3" s="546" t="s">
        <v>84</v>
      </c>
      <c r="X3" s="547"/>
      <c r="Y3" s="547"/>
      <c r="Z3" s="547"/>
      <c r="AA3" s="547"/>
      <c r="AB3" s="651"/>
      <c r="AC3" s="655" t="s">
        <v>85</v>
      </c>
      <c r="AD3" s="547"/>
      <c r="AE3" s="547"/>
      <c r="AF3" s="547"/>
      <c r="AG3" s="547"/>
      <c r="AH3" s="547"/>
      <c r="AI3" s="547"/>
      <c r="AJ3" s="547"/>
      <c r="AK3" s="547"/>
      <c r="AL3" s="617"/>
      <c r="AM3" s="546" t="s">
        <v>86</v>
      </c>
      <c r="AN3" s="547"/>
      <c r="AO3" s="547"/>
      <c r="AP3" s="547"/>
      <c r="AQ3" s="547"/>
      <c r="AR3" s="547"/>
      <c r="AS3" s="547"/>
      <c r="AT3" s="547"/>
      <c r="AU3" s="547"/>
      <c r="AV3" s="547"/>
      <c r="AW3" s="547"/>
      <c r="AX3" s="617"/>
      <c r="AY3" s="609" t="s">
        <v>1</v>
      </c>
      <c r="AZ3" s="610"/>
      <c r="BA3" s="610"/>
      <c r="BB3" s="610"/>
      <c r="BC3" s="610"/>
      <c r="BD3" s="610"/>
      <c r="BE3" s="610"/>
      <c r="BF3" s="610"/>
      <c r="BG3" s="610"/>
      <c r="BH3" s="610"/>
      <c r="BI3" s="610"/>
      <c r="BJ3" s="610"/>
      <c r="BK3" s="610"/>
      <c r="BL3" s="610"/>
      <c r="BM3" s="659"/>
      <c r="BN3" s="546" t="s">
        <v>87</v>
      </c>
      <c r="BO3" s="547"/>
      <c r="BP3" s="547"/>
      <c r="BQ3" s="547"/>
      <c r="BR3" s="547"/>
      <c r="BS3" s="547"/>
      <c r="BT3" s="547"/>
      <c r="BU3" s="617"/>
      <c r="BV3" s="546" t="s">
        <v>88</v>
      </c>
      <c r="BW3" s="547"/>
      <c r="BX3" s="547"/>
      <c r="BY3" s="547"/>
      <c r="BZ3" s="547"/>
      <c r="CA3" s="547"/>
      <c r="CB3" s="547"/>
      <c r="CC3" s="617"/>
      <c r="CD3" s="609" t="s">
        <v>1</v>
      </c>
      <c r="CE3" s="610"/>
      <c r="CF3" s="610"/>
      <c r="CG3" s="610"/>
      <c r="CH3" s="610"/>
      <c r="CI3" s="610"/>
      <c r="CJ3" s="610"/>
      <c r="CK3" s="610"/>
      <c r="CL3" s="610"/>
      <c r="CM3" s="610"/>
      <c r="CN3" s="610"/>
      <c r="CO3" s="610"/>
      <c r="CP3" s="610"/>
      <c r="CQ3" s="610"/>
      <c r="CR3" s="610"/>
      <c r="CS3" s="659"/>
      <c r="CT3" s="546" t="s">
        <v>89</v>
      </c>
      <c r="CU3" s="547"/>
      <c r="CV3" s="547"/>
      <c r="CW3" s="547"/>
      <c r="CX3" s="547"/>
      <c r="CY3" s="547"/>
      <c r="CZ3" s="547"/>
      <c r="DA3" s="617"/>
      <c r="DB3" s="546" t="s">
        <v>90</v>
      </c>
      <c r="DC3" s="547"/>
      <c r="DD3" s="547"/>
      <c r="DE3" s="547"/>
      <c r="DF3" s="547"/>
      <c r="DG3" s="547"/>
      <c r="DH3" s="547"/>
      <c r="DI3" s="617"/>
      <c r="DJ3" s="185"/>
      <c r="DK3" s="185"/>
      <c r="DL3" s="185"/>
      <c r="DM3" s="185"/>
      <c r="DN3" s="185"/>
      <c r="DO3" s="185"/>
    </row>
    <row r="4" spans="1:119" ht="18.75" customHeight="1" x14ac:dyDescent="0.2">
      <c r="A4" s="186"/>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91</v>
      </c>
      <c r="AZ4" s="460"/>
      <c r="BA4" s="460"/>
      <c r="BB4" s="460"/>
      <c r="BC4" s="460"/>
      <c r="BD4" s="460"/>
      <c r="BE4" s="460"/>
      <c r="BF4" s="460"/>
      <c r="BG4" s="460"/>
      <c r="BH4" s="460"/>
      <c r="BI4" s="460"/>
      <c r="BJ4" s="460"/>
      <c r="BK4" s="460"/>
      <c r="BL4" s="460"/>
      <c r="BM4" s="461"/>
      <c r="BN4" s="462">
        <v>4449449</v>
      </c>
      <c r="BO4" s="463"/>
      <c r="BP4" s="463"/>
      <c r="BQ4" s="463"/>
      <c r="BR4" s="463"/>
      <c r="BS4" s="463"/>
      <c r="BT4" s="463"/>
      <c r="BU4" s="464"/>
      <c r="BV4" s="462">
        <v>4231450</v>
      </c>
      <c r="BW4" s="463"/>
      <c r="BX4" s="463"/>
      <c r="BY4" s="463"/>
      <c r="BZ4" s="463"/>
      <c r="CA4" s="463"/>
      <c r="CB4" s="463"/>
      <c r="CC4" s="464"/>
      <c r="CD4" s="643" t="s">
        <v>92</v>
      </c>
      <c r="CE4" s="644"/>
      <c r="CF4" s="644"/>
      <c r="CG4" s="644"/>
      <c r="CH4" s="644"/>
      <c r="CI4" s="644"/>
      <c r="CJ4" s="644"/>
      <c r="CK4" s="644"/>
      <c r="CL4" s="644"/>
      <c r="CM4" s="644"/>
      <c r="CN4" s="644"/>
      <c r="CO4" s="644"/>
      <c r="CP4" s="644"/>
      <c r="CQ4" s="644"/>
      <c r="CR4" s="644"/>
      <c r="CS4" s="645"/>
      <c r="CT4" s="646">
        <v>1.9</v>
      </c>
      <c r="CU4" s="647"/>
      <c r="CV4" s="647"/>
      <c r="CW4" s="647"/>
      <c r="CX4" s="647"/>
      <c r="CY4" s="647"/>
      <c r="CZ4" s="647"/>
      <c r="DA4" s="648"/>
      <c r="DB4" s="646">
        <v>1.1000000000000001</v>
      </c>
      <c r="DC4" s="647"/>
      <c r="DD4" s="647"/>
      <c r="DE4" s="647"/>
      <c r="DF4" s="647"/>
      <c r="DG4" s="647"/>
      <c r="DH4" s="647"/>
      <c r="DI4" s="648"/>
      <c r="DJ4" s="185"/>
      <c r="DK4" s="185"/>
      <c r="DL4" s="185"/>
      <c r="DM4" s="185"/>
      <c r="DN4" s="185"/>
      <c r="DO4" s="185"/>
    </row>
    <row r="5" spans="1:119" ht="18.75" customHeight="1" x14ac:dyDescent="0.2">
      <c r="A5" s="186"/>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4398855</v>
      </c>
      <c r="BO5" s="468"/>
      <c r="BP5" s="468"/>
      <c r="BQ5" s="468"/>
      <c r="BR5" s="468"/>
      <c r="BS5" s="468"/>
      <c r="BT5" s="468"/>
      <c r="BU5" s="469"/>
      <c r="BV5" s="467">
        <v>4190888</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92.1</v>
      </c>
      <c r="CU5" s="438"/>
      <c r="CV5" s="438"/>
      <c r="CW5" s="438"/>
      <c r="CX5" s="438"/>
      <c r="CY5" s="438"/>
      <c r="CZ5" s="438"/>
      <c r="DA5" s="439"/>
      <c r="DB5" s="437">
        <v>90.7</v>
      </c>
      <c r="DC5" s="438"/>
      <c r="DD5" s="438"/>
      <c r="DE5" s="438"/>
      <c r="DF5" s="438"/>
      <c r="DG5" s="438"/>
      <c r="DH5" s="438"/>
      <c r="DI5" s="439"/>
      <c r="DJ5" s="185"/>
      <c r="DK5" s="185"/>
      <c r="DL5" s="185"/>
      <c r="DM5" s="185"/>
      <c r="DN5" s="185"/>
      <c r="DO5" s="185"/>
    </row>
    <row r="6" spans="1:119" ht="18.75" customHeight="1" x14ac:dyDescent="0.2">
      <c r="A6" s="186"/>
      <c r="B6" s="623" t="s">
        <v>97</v>
      </c>
      <c r="C6" s="481"/>
      <c r="D6" s="481"/>
      <c r="E6" s="624"/>
      <c r="F6" s="624"/>
      <c r="G6" s="624"/>
      <c r="H6" s="624"/>
      <c r="I6" s="624"/>
      <c r="J6" s="624"/>
      <c r="K6" s="624"/>
      <c r="L6" s="624" t="s">
        <v>98</v>
      </c>
      <c r="M6" s="624"/>
      <c r="N6" s="624"/>
      <c r="O6" s="624"/>
      <c r="P6" s="624"/>
      <c r="Q6" s="624"/>
      <c r="R6" s="505"/>
      <c r="S6" s="505"/>
      <c r="T6" s="505"/>
      <c r="U6" s="505"/>
      <c r="V6" s="630"/>
      <c r="W6" s="558" t="s">
        <v>99</v>
      </c>
      <c r="X6" s="480"/>
      <c r="Y6" s="480"/>
      <c r="Z6" s="480"/>
      <c r="AA6" s="480"/>
      <c r="AB6" s="481"/>
      <c r="AC6" s="635" t="s">
        <v>100</v>
      </c>
      <c r="AD6" s="636"/>
      <c r="AE6" s="636"/>
      <c r="AF6" s="636"/>
      <c r="AG6" s="636"/>
      <c r="AH6" s="636"/>
      <c r="AI6" s="636"/>
      <c r="AJ6" s="636"/>
      <c r="AK6" s="636"/>
      <c r="AL6" s="637"/>
      <c r="AM6" s="536" t="s">
        <v>101</v>
      </c>
      <c r="AN6" s="441"/>
      <c r="AO6" s="441"/>
      <c r="AP6" s="441"/>
      <c r="AQ6" s="441"/>
      <c r="AR6" s="441"/>
      <c r="AS6" s="441"/>
      <c r="AT6" s="442"/>
      <c r="AU6" s="524" t="s">
        <v>102</v>
      </c>
      <c r="AV6" s="525"/>
      <c r="AW6" s="525"/>
      <c r="AX6" s="525"/>
      <c r="AY6" s="447" t="s">
        <v>103</v>
      </c>
      <c r="AZ6" s="448"/>
      <c r="BA6" s="448"/>
      <c r="BB6" s="448"/>
      <c r="BC6" s="448"/>
      <c r="BD6" s="448"/>
      <c r="BE6" s="448"/>
      <c r="BF6" s="448"/>
      <c r="BG6" s="448"/>
      <c r="BH6" s="448"/>
      <c r="BI6" s="448"/>
      <c r="BJ6" s="448"/>
      <c r="BK6" s="448"/>
      <c r="BL6" s="448"/>
      <c r="BM6" s="449"/>
      <c r="BN6" s="467">
        <v>50594</v>
      </c>
      <c r="BO6" s="468"/>
      <c r="BP6" s="468"/>
      <c r="BQ6" s="468"/>
      <c r="BR6" s="468"/>
      <c r="BS6" s="468"/>
      <c r="BT6" s="468"/>
      <c r="BU6" s="469"/>
      <c r="BV6" s="467">
        <v>40562</v>
      </c>
      <c r="BW6" s="468"/>
      <c r="BX6" s="468"/>
      <c r="BY6" s="468"/>
      <c r="BZ6" s="468"/>
      <c r="CA6" s="468"/>
      <c r="CB6" s="468"/>
      <c r="CC6" s="469"/>
      <c r="CD6" s="476" t="s">
        <v>104</v>
      </c>
      <c r="CE6" s="477"/>
      <c r="CF6" s="477"/>
      <c r="CG6" s="477"/>
      <c r="CH6" s="477"/>
      <c r="CI6" s="477"/>
      <c r="CJ6" s="477"/>
      <c r="CK6" s="477"/>
      <c r="CL6" s="477"/>
      <c r="CM6" s="477"/>
      <c r="CN6" s="477"/>
      <c r="CO6" s="477"/>
      <c r="CP6" s="477"/>
      <c r="CQ6" s="477"/>
      <c r="CR6" s="477"/>
      <c r="CS6" s="478"/>
      <c r="CT6" s="620">
        <v>94.7</v>
      </c>
      <c r="CU6" s="621"/>
      <c r="CV6" s="621"/>
      <c r="CW6" s="621"/>
      <c r="CX6" s="621"/>
      <c r="CY6" s="621"/>
      <c r="CZ6" s="621"/>
      <c r="DA6" s="622"/>
      <c r="DB6" s="620">
        <v>94.3</v>
      </c>
      <c r="DC6" s="621"/>
      <c r="DD6" s="621"/>
      <c r="DE6" s="621"/>
      <c r="DF6" s="621"/>
      <c r="DG6" s="621"/>
      <c r="DH6" s="621"/>
      <c r="DI6" s="622"/>
      <c r="DJ6" s="185"/>
      <c r="DK6" s="185"/>
      <c r="DL6" s="185"/>
      <c r="DM6" s="185"/>
      <c r="DN6" s="185"/>
      <c r="DO6" s="185"/>
    </row>
    <row r="7" spans="1:119" ht="18.75" customHeight="1" x14ac:dyDescent="0.2">
      <c r="A7" s="186"/>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105</v>
      </c>
      <c r="AN7" s="441"/>
      <c r="AO7" s="441"/>
      <c r="AP7" s="441"/>
      <c r="AQ7" s="441"/>
      <c r="AR7" s="441"/>
      <c r="AS7" s="441"/>
      <c r="AT7" s="442"/>
      <c r="AU7" s="524" t="s">
        <v>106</v>
      </c>
      <c r="AV7" s="525"/>
      <c r="AW7" s="525"/>
      <c r="AX7" s="525"/>
      <c r="AY7" s="447" t="s">
        <v>107</v>
      </c>
      <c r="AZ7" s="448"/>
      <c r="BA7" s="448"/>
      <c r="BB7" s="448"/>
      <c r="BC7" s="448"/>
      <c r="BD7" s="448"/>
      <c r="BE7" s="448"/>
      <c r="BF7" s="448"/>
      <c r="BG7" s="448"/>
      <c r="BH7" s="448"/>
      <c r="BI7" s="448"/>
      <c r="BJ7" s="448"/>
      <c r="BK7" s="448"/>
      <c r="BL7" s="448"/>
      <c r="BM7" s="449"/>
      <c r="BN7" s="467">
        <v>444</v>
      </c>
      <c r="BO7" s="468"/>
      <c r="BP7" s="468"/>
      <c r="BQ7" s="468"/>
      <c r="BR7" s="468"/>
      <c r="BS7" s="468"/>
      <c r="BT7" s="468"/>
      <c r="BU7" s="469"/>
      <c r="BV7" s="467">
        <v>11988</v>
      </c>
      <c r="BW7" s="468"/>
      <c r="BX7" s="468"/>
      <c r="BY7" s="468"/>
      <c r="BZ7" s="468"/>
      <c r="CA7" s="468"/>
      <c r="CB7" s="468"/>
      <c r="CC7" s="469"/>
      <c r="CD7" s="476" t="s">
        <v>108</v>
      </c>
      <c r="CE7" s="477"/>
      <c r="CF7" s="477"/>
      <c r="CG7" s="477"/>
      <c r="CH7" s="477"/>
      <c r="CI7" s="477"/>
      <c r="CJ7" s="477"/>
      <c r="CK7" s="477"/>
      <c r="CL7" s="477"/>
      <c r="CM7" s="477"/>
      <c r="CN7" s="477"/>
      <c r="CO7" s="477"/>
      <c r="CP7" s="477"/>
      <c r="CQ7" s="477"/>
      <c r="CR7" s="477"/>
      <c r="CS7" s="478"/>
      <c r="CT7" s="467">
        <v>2691520</v>
      </c>
      <c r="CU7" s="468"/>
      <c r="CV7" s="468"/>
      <c r="CW7" s="468"/>
      <c r="CX7" s="468"/>
      <c r="CY7" s="468"/>
      <c r="CZ7" s="468"/>
      <c r="DA7" s="469"/>
      <c r="DB7" s="467">
        <v>2699196</v>
      </c>
      <c r="DC7" s="468"/>
      <c r="DD7" s="468"/>
      <c r="DE7" s="468"/>
      <c r="DF7" s="468"/>
      <c r="DG7" s="468"/>
      <c r="DH7" s="468"/>
      <c r="DI7" s="469"/>
      <c r="DJ7" s="185"/>
      <c r="DK7" s="185"/>
      <c r="DL7" s="185"/>
      <c r="DM7" s="185"/>
      <c r="DN7" s="185"/>
      <c r="DO7" s="185"/>
    </row>
    <row r="8" spans="1:119" ht="18.75" customHeight="1" thickBot="1" x14ac:dyDescent="0.25">
      <c r="A8" s="186"/>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109</v>
      </c>
      <c r="AN8" s="441"/>
      <c r="AO8" s="441"/>
      <c r="AP8" s="441"/>
      <c r="AQ8" s="441"/>
      <c r="AR8" s="441"/>
      <c r="AS8" s="441"/>
      <c r="AT8" s="442"/>
      <c r="AU8" s="524" t="s">
        <v>110</v>
      </c>
      <c r="AV8" s="525"/>
      <c r="AW8" s="525"/>
      <c r="AX8" s="525"/>
      <c r="AY8" s="447" t="s">
        <v>111</v>
      </c>
      <c r="AZ8" s="448"/>
      <c r="BA8" s="448"/>
      <c r="BB8" s="448"/>
      <c r="BC8" s="448"/>
      <c r="BD8" s="448"/>
      <c r="BE8" s="448"/>
      <c r="BF8" s="448"/>
      <c r="BG8" s="448"/>
      <c r="BH8" s="448"/>
      <c r="BI8" s="448"/>
      <c r="BJ8" s="448"/>
      <c r="BK8" s="448"/>
      <c r="BL8" s="448"/>
      <c r="BM8" s="449"/>
      <c r="BN8" s="467">
        <v>50150</v>
      </c>
      <c r="BO8" s="468"/>
      <c r="BP8" s="468"/>
      <c r="BQ8" s="468"/>
      <c r="BR8" s="468"/>
      <c r="BS8" s="468"/>
      <c r="BT8" s="468"/>
      <c r="BU8" s="469"/>
      <c r="BV8" s="467">
        <v>28574</v>
      </c>
      <c r="BW8" s="468"/>
      <c r="BX8" s="468"/>
      <c r="BY8" s="468"/>
      <c r="BZ8" s="468"/>
      <c r="CA8" s="468"/>
      <c r="CB8" s="468"/>
      <c r="CC8" s="469"/>
      <c r="CD8" s="476" t="s">
        <v>112</v>
      </c>
      <c r="CE8" s="477"/>
      <c r="CF8" s="477"/>
      <c r="CG8" s="477"/>
      <c r="CH8" s="477"/>
      <c r="CI8" s="477"/>
      <c r="CJ8" s="477"/>
      <c r="CK8" s="477"/>
      <c r="CL8" s="477"/>
      <c r="CM8" s="477"/>
      <c r="CN8" s="477"/>
      <c r="CO8" s="477"/>
      <c r="CP8" s="477"/>
      <c r="CQ8" s="477"/>
      <c r="CR8" s="477"/>
      <c r="CS8" s="478"/>
      <c r="CT8" s="580">
        <v>0.19</v>
      </c>
      <c r="CU8" s="581"/>
      <c r="CV8" s="581"/>
      <c r="CW8" s="581"/>
      <c r="CX8" s="581"/>
      <c r="CY8" s="581"/>
      <c r="CZ8" s="581"/>
      <c r="DA8" s="582"/>
      <c r="DB8" s="580">
        <v>0.18</v>
      </c>
      <c r="DC8" s="581"/>
      <c r="DD8" s="581"/>
      <c r="DE8" s="581"/>
      <c r="DF8" s="581"/>
      <c r="DG8" s="581"/>
      <c r="DH8" s="581"/>
      <c r="DI8" s="582"/>
      <c r="DJ8" s="185"/>
      <c r="DK8" s="185"/>
      <c r="DL8" s="185"/>
      <c r="DM8" s="185"/>
      <c r="DN8" s="185"/>
      <c r="DO8" s="185"/>
    </row>
    <row r="9" spans="1:119" ht="18.75" customHeight="1" thickBot="1" x14ac:dyDescent="0.25">
      <c r="A9" s="186"/>
      <c r="B9" s="609" t="s">
        <v>113</v>
      </c>
      <c r="C9" s="610"/>
      <c r="D9" s="610"/>
      <c r="E9" s="610"/>
      <c r="F9" s="610"/>
      <c r="G9" s="610"/>
      <c r="H9" s="610"/>
      <c r="I9" s="610"/>
      <c r="J9" s="610"/>
      <c r="K9" s="530"/>
      <c r="L9" s="611" t="s">
        <v>114</v>
      </c>
      <c r="M9" s="612"/>
      <c r="N9" s="612"/>
      <c r="O9" s="612"/>
      <c r="P9" s="612"/>
      <c r="Q9" s="613"/>
      <c r="R9" s="614">
        <v>4518</v>
      </c>
      <c r="S9" s="615"/>
      <c r="T9" s="615"/>
      <c r="U9" s="615"/>
      <c r="V9" s="616"/>
      <c r="W9" s="546" t="s">
        <v>115</v>
      </c>
      <c r="X9" s="547"/>
      <c r="Y9" s="547"/>
      <c r="Z9" s="547"/>
      <c r="AA9" s="547"/>
      <c r="AB9" s="547"/>
      <c r="AC9" s="547"/>
      <c r="AD9" s="547"/>
      <c r="AE9" s="547"/>
      <c r="AF9" s="547"/>
      <c r="AG9" s="547"/>
      <c r="AH9" s="547"/>
      <c r="AI9" s="547"/>
      <c r="AJ9" s="547"/>
      <c r="AK9" s="547"/>
      <c r="AL9" s="617"/>
      <c r="AM9" s="536" t="s">
        <v>116</v>
      </c>
      <c r="AN9" s="441"/>
      <c r="AO9" s="441"/>
      <c r="AP9" s="441"/>
      <c r="AQ9" s="441"/>
      <c r="AR9" s="441"/>
      <c r="AS9" s="441"/>
      <c r="AT9" s="442"/>
      <c r="AU9" s="524" t="s">
        <v>102</v>
      </c>
      <c r="AV9" s="525"/>
      <c r="AW9" s="525"/>
      <c r="AX9" s="525"/>
      <c r="AY9" s="447" t="s">
        <v>117</v>
      </c>
      <c r="AZ9" s="448"/>
      <c r="BA9" s="448"/>
      <c r="BB9" s="448"/>
      <c r="BC9" s="448"/>
      <c r="BD9" s="448"/>
      <c r="BE9" s="448"/>
      <c r="BF9" s="448"/>
      <c r="BG9" s="448"/>
      <c r="BH9" s="448"/>
      <c r="BI9" s="448"/>
      <c r="BJ9" s="448"/>
      <c r="BK9" s="448"/>
      <c r="BL9" s="448"/>
      <c r="BM9" s="449"/>
      <c r="BN9" s="467">
        <v>21576</v>
      </c>
      <c r="BO9" s="468"/>
      <c r="BP9" s="468"/>
      <c r="BQ9" s="468"/>
      <c r="BR9" s="468"/>
      <c r="BS9" s="468"/>
      <c r="BT9" s="468"/>
      <c r="BU9" s="469"/>
      <c r="BV9" s="467">
        <v>-13133</v>
      </c>
      <c r="BW9" s="468"/>
      <c r="BX9" s="468"/>
      <c r="BY9" s="468"/>
      <c r="BZ9" s="468"/>
      <c r="CA9" s="468"/>
      <c r="CB9" s="468"/>
      <c r="CC9" s="469"/>
      <c r="CD9" s="476" t="s">
        <v>118</v>
      </c>
      <c r="CE9" s="477"/>
      <c r="CF9" s="477"/>
      <c r="CG9" s="477"/>
      <c r="CH9" s="477"/>
      <c r="CI9" s="477"/>
      <c r="CJ9" s="477"/>
      <c r="CK9" s="477"/>
      <c r="CL9" s="477"/>
      <c r="CM9" s="477"/>
      <c r="CN9" s="477"/>
      <c r="CO9" s="477"/>
      <c r="CP9" s="477"/>
      <c r="CQ9" s="477"/>
      <c r="CR9" s="477"/>
      <c r="CS9" s="478"/>
      <c r="CT9" s="437">
        <v>18.7</v>
      </c>
      <c r="CU9" s="438"/>
      <c r="CV9" s="438"/>
      <c r="CW9" s="438"/>
      <c r="CX9" s="438"/>
      <c r="CY9" s="438"/>
      <c r="CZ9" s="438"/>
      <c r="DA9" s="439"/>
      <c r="DB9" s="437">
        <v>17.8</v>
      </c>
      <c r="DC9" s="438"/>
      <c r="DD9" s="438"/>
      <c r="DE9" s="438"/>
      <c r="DF9" s="438"/>
      <c r="DG9" s="438"/>
      <c r="DH9" s="438"/>
      <c r="DI9" s="439"/>
      <c r="DJ9" s="185"/>
      <c r="DK9" s="185"/>
      <c r="DL9" s="185"/>
      <c r="DM9" s="185"/>
      <c r="DN9" s="185"/>
      <c r="DO9" s="185"/>
    </row>
    <row r="10" spans="1:119" ht="18.75" customHeight="1" thickBot="1" x14ac:dyDescent="0.25">
      <c r="A10" s="186"/>
      <c r="B10" s="609"/>
      <c r="C10" s="610"/>
      <c r="D10" s="610"/>
      <c r="E10" s="610"/>
      <c r="F10" s="610"/>
      <c r="G10" s="610"/>
      <c r="H10" s="610"/>
      <c r="I10" s="610"/>
      <c r="J10" s="610"/>
      <c r="K10" s="530"/>
      <c r="L10" s="440" t="s">
        <v>119</v>
      </c>
      <c r="M10" s="441"/>
      <c r="N10" s="441"/>
      <c r="O10" s="441"/>
      <c r="P10" s="441"/>
      <c r="Q10" s="442"/>
      <c r="R10" s="443">
        <v>5114</v>
      </c>
      <c r="S10" s="444"/>
      <c r="T10" s="444"/>
      <c r="U10" s="444"/>
      <c r="V10" s="446"/>
      <c r="W10" s="618"/>
      <c r="X10" s="429"/>
      <c r="Y10" s="429"/>
      <c r="Z10" s="429"/>
      <c r="AA10" s="429"/>
      <c r="AB10" s="429"/>
      <c r="AC10" s="429"/>
      <c r="AD10" s="429"/>
      <c r="AE10" s="429"/>
      <c r="AF10" s="429"/>
      <c r="AG10" s="429"/>
      <c r="AH10" s="429"/>
      <c r="AI10" s="429"/>
      <c r="AJ10" s="429"/>
      <c r="AK10" s="429"/>
      <c r="AL10" s="619"/>
      <c r="AM10" s="536" t="s">
        <v>120</v>
      </c>
      <c r="AN10" s="441"/>
      <c r="AO10" s="441"/>
      <c r="AP10" s="441"/>
      <c r="AQ10" s="441"/>
      <c r="AR10" s="441"/>
      <c r="AS10" s="441"/>
      <c r="AT10" s="442"/>
      <c r="AU10" s="524" t="s">
        <v>121</v>
      </c>
      <c r="AV10" s="525"/>
      <c r="AW10" s="525"/>
      <c r="AX10" s="525"/>
      <c r="AY10" s="447" t="s">
        <v>122</v>
      </c>
      <c r="AZ10" s="448"/>
      <c r="BA10" s="448"/>
      <c r="BB10" s="448"/>
      <c r="BC10" s="448"/>
      <c r="BD10" s="448"/>
      <c r="BE10" s="448"/>
      <c r="BF10" s="448"/>
      <c r="BG10" s="448"/>
      <c r="BH10" s="448"/>
      <c r="BI10" s="448"/>
      <c r="BJ10" s="448"/>
      <c r="BK10" s="448"/>
      <c r="BL10" s="448"/>
      <c r="BM10" s="449"/>
      <c r="BN10" s="467">
        <v>141</v>
      </c>
      <c r="BO10" s="468"/>
      <c r="BP10" s="468"/>
      <c r="BQ10" s="468"/>
      <c r="BR10" s="468"/>
      <c r="BS10" s="468"/>
      <c r="BT10" s="468"/>
      <c r="BU10" s="469"/>
      <c r="BV10" s="467">
        <v>166</v>
      </c>
      <c r="BW10" s="468"/>
      <c r="BX10" s="468"/>
      <c r="BY10" s="468"/>
      <c r="BZ10" s="468"/>
      <c r="CA10" s="468"/>
      <c r="CB10" s="468"/>
      <c r="CC10" s="46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9"/>
      <c r="C11" s="610"/>
      <c r="D11" s="610"/>
      <c r="E11" s="610"/>
      <c r="F11" s="610"/>
      <c r="G11" s="610"/>
      <c r="H11" s="610"/>
      <c r="I11" s="610"/>
      <c r="J11" s="610"/>
      <c r="K11" s="530"/>
      <c r="L11" s="513" t="s">
        <v>124</v>
      </c>
      <c r="M11" s="514"/>
      <c r="N11" s="514"/>
      <c r="O11" s="514"/>
      <c r="P11" s="514"/>
      <c r="Q11" s="515"/>
      <c r="R11" s="606" t="s">
        <v>125</v>
      </c>
      <c r="S11" s="607"/>
      <c r="T11" s="607"/>
      <c r="U11" s="607"/>
      <c r="V11" s="608"/>
      <c r="W11" s="618"/>
      <c r="X11" s="429"/>
      <c r="Y11" s="429"/>
      <c r="Z11" s="429"/>
      <c r="AA11" s="429"/>
      <c r="AB11" s="429"/>
      <c r="AC11" s="429"/>
      <c r="AD11" s="429"/>
      <c r="AE11" s="429"/>
      <c r="AF11" s="429"/>
      <c r="AG11" s="429"/>
      <c r="AH11" s="429"/>
      <c r="AI11" s="429"/>
      <c r="AJ11" s="429"/>
      <c r="AK11" s="429"/>
      <c r="AL11" s="619"/>
      <c r="AM11" s="536" t="s">
        <v>126</v>
      </c>
      <c r="AN11" s="441"/>
      <c r="AO11" s="441"/>
      <c r="AP11" s="441"/>
      <c r="AQ11" s="441"/>
      <c r="AR11" s="441"/>
      <c r="AS11" s="441"/>
      <c r="AT11" s="442"/>
      <c r="AU11" s="524" t="s">
        <v>121</v>
      </c>
      <c r="AV11" s="525"/>
      <c r="AW11" s="525"/>
      <c r="AX11" s="525"/>
      <c r="AY11" s="447" t="s">
        <v>127</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128</v>
      </c>
      <c r="CE11" s="477"/>
      <c r="CF11" s="477"/>
      <c r="CG11" s="477"/>
      <c r="CH11" s="477"/>
      <c r="CI11" s="477"/>
      <c r="CJ11" s="477"/>
      <c r="CK11" s="477"/>
      <c r="CL11" s="477"/>
      <c r="CM11" s="477"/>
      <c r="CN11" s="477"/>
      <c r="CO11" s="477"/>
      <c r="CP11" s="477"/>
      <c r="CQ11" s="477"/>
      <c r="CR11" s="477"/>
      <c r="CS11" s="478"/>
      <c r="CT11" s="580" t="s">
        <v>129</v>
      </c>
      <c r="CU11" s="581"/>
      <c r="CV11" s="581"/>
      <c r="CW11" s="581"/>
      <c r="CX11" s="581"/>
      <c r="CY11" s="581"/>
      <c r="CZ11" s="581"/>
      <c r="DA11" s="582"/>
      <c r="DB11" s="580" t="s">
        <v>129</v>
      </c>
      <c r="DC11" s="581"/>
      <c r="DD11" s="581"/>
      <c r="DE11" s="581"/>
      <c r="DF11" s="581"/>
      <c r="DG11" s="581"/>
      <c r="DH11" s="581"/>
      <c r="DI11" s="582"/>
      <c r="DJ11" s="185"/>
      <c r="DK11" s="185"/>
      <c r="DL11" s="185"/>
      <c r="DM11" s="185"/>
      <c r="DN11" s="185"/>
      <c r="DO11" s="185"/>
    </row>
    <row r="12" spans="1:119" ht="18.75" customHeight="1" x14ac:dyDescent="0.2">
      <c r="A12" s="186"/>
      <c r="B12" s="583" t="s">
        <v>130</v>
      </c>
      <c r="C12" s="584"/>
      <c r="D12" s="584"/>
      <c r="E12" s="584"/>
      <c r="F12" s="584"/>
      <c r="G12" s="584"/>
      <c r="H12" s="584"/>
      <c r="I12" s="584"/>
      <c r="J12" s="584"/>
      <c r="K12" s="585"/>
      <c r="L12" s="592" t="s">
        <v>131</v>
      </c>
      <c r="M12" s="593"/>
      <c r="N12" s="593"/>
      <c r="O12" s="593"/>
      <c r="P12" s="593"/>
      <c r="Q12" s="594"/>
      <c r="R12" s="595">
        <v>4230</v>
      </c>
      <c r="S12" s="596"/>
      <c r="T12" s="596"/>
      <c r="U12" s="596"/>
      <c r="V12" s="597"/>
      <c r="W12" s="598" t="s">
        <v>1</v>
      </c>
      <c r="X12" s="525"/>
      <c r="Y12" s="525"/>
      <c r="Z12" s="525"/>
      <c r="AA12" s="525"/>
      <c r="AB12" s="599"/>
      <c r="AC12" s="600" t="s">
        <v>132</v>
      </c>
      <c r="AD12" s="601"/>
      <c r="AE12" s="601"/>
      <c r="AF12" s="601"/>
      <c r="AG12" s="602"/>
      <c r="AH12" s="600" t="s">
        <v>133</v>
      </c>
      <c r="AI12" s="601"/>
      <c r="AJ12" s="601"/>
      <c r="AK12" s="601"/>
      <c r="AL12" s="603"/>
      <c r="AM12" s="536" t="s">
        <v>134</v>
      </c>
      <c r="AN12" s="441"/>
      <c r="AO12" s="441"/>
      <c r="AP12" s="441"/>
      <c r="AQ12" s="441"/>
      <c r="AR12" s="441"/>
      <c r="AS12" s="441"/>
      <c r="AT12" s="442"/>
      <c r="AU12" s="524" t="s">
        <v>102</v>
      </c>
      <c r="AV12" s="525"/>
      <c r="AW12" s="525"/>
      <c r="AX12" s="525"/>
      <c r="AY12" s="447" t="s">
        <v>135</v>
      </c>
      <c r="AZ12" s="448"/>
      <c r="BA12" s="448"/>
      <c r="BB12" s="448"/>
      <c r="BC12" s="448"/>
      <c r="BD12" s="448"/>
      <c r="BE12" s="448"/>
      <c r="BF12" s="448"/>
      <c r="BG12" s="448"/>
      <c r="BH12" s="448"/>
      <c r="BI12" s="448"/>
      <c r="BJ12" s="448"/>
      <c r="BK12" s="448"/>
      <c r="BL12" s="448"/>
      <c r="BM12" s="449"/>
      <c r="BN12" s="467">
        <v>141932</v>
      </c>
      <c r="BO12" s="468"/>
      <c r="BP12" s="468"/>
      <c r="BQ12" s="468"/>
      <c r="BR12" s="468"/>
      <c r="BS12" s="468"/>
      <c r="BT12" s="468"/>
      <c r="BU12" s="469"/>
      <c r="BV12" s="467">
        <v>128442</v>
      </c>
      <c r="BW12" s="468"/>
      <c r="BX12" s="468"/>
      <c r="BY12" s="468"/>
      <c r="BZ12" s="468"/>
      <c r="CA12" s="468"/>
      <c r="CB12" s="468"/>
      <c r="CC12" s="469"/>
      <c r="CD12" s="476" t="s">
        <v>136</v>
      </c>
      <c r="CE12" s="477"/>
      <c r="CF12" s="477"/>
      <c r="CG12" s="477"/>
      <c r="CH12" s="477"/>
      <c r="CI12" s="477"/>
      <c r="CJ12" s="477"/>
      <c r="CK12" s="477"/>
      <c r="CL12" s="477"/>
      <c r="CM12" s="477"/>
      <c r="CN12" s="477"/>
      <c r="CO12" s="477"/>
      <c r="CP12" s="477"/>
      <c r="CQ12" s="477"/>
      <c r="CR12" s="477"/>
      <c r="CS12" s="478"/>
      <c r="CT12" s="580" t="s">
        <v>129</v>
      </c>
      <c r="CU12" s="581"/>
      <c r="CV12" s="581"/>
      <c r="CW12" s="581"/>
      <c r="CX12" s="581"/>
      <c r="CY12" s="581"/>
      <c r="CZ12" s="581"/>
      <c r="DA12" s="582"/>
      <c r="DB12" s="580" t="s">
        <v>129</v>
      </c>
      <c r="DC12" s="581"/>
      <c r="DD12" s="581"/>
      <c r="DE12" s="581"/>
      <c r="DF12" s="581"/>
      <c r="DG12" s="581"/>
      <c r="DH12" s="581"/>
      <c r="DI12" s="582"/>
      <c r="DJ12" s="185"/>
      <c r="DK12" s="185"/>
      <c r="DL12" s="185"/>
      <c r="DM12" s="185"/>
      <c r="DN12" s="185"/>
      <c r="DO12" s="185"/>
    </row>
    <row r="13" spans="1:119" ht="18.75" customHeight="1" x14ac:dyDescent="0.2">
      <c r="A13" s="186"/>
      <c r="B13" s="586"/>
      <c r="C13" s="587"/>
      <c r="D13" s="587"/>
      <c r="E13" s="587"/>
      <c r="F13" s="587"/>
      <c r="G13" s="587"/>
      <c r="H13" s="587"/>
      <c r="I13" s="587"/>
      <c r="J13" s="587"/>
      <c r="K13" s="588"/>
      <c r="L13" s="196"/>
      <c r="M13" s="567" t="s">
        <v>137</v>
      </c>
      <c r="N13" s="568"/>
      <c r="O13" s="568"/>
      <c r="P13" s="568"/>
      <c r="Q13" s="569"/>
      <c r="R13" s="570">
        <v>4202</v>
      </c>
      <c r="S13" s="571"/>
      <c r="T13" s="571"/>
      <c r="U13" s="571"/>
      <c r="V13" s="572"/>
      <c r="W13" s="558" t="s">
        <v>138</v>
      </c>
      <c r="X13" s="480"/>
      <c r="Y13" s="480"/>
      <c r="Z13" s="480"/>
      <c r="AA13" s="480"/>
      <c r="AB13" s="481"/>
      <c r="AC13" s="443">
        <v>609</v>
      </c>
      <c r="AD13" s="444"/>
      <c r="AE13" s="444"/>
      <c r="AF13" s="444"/>
      <c r="AG13" s="445"/>
      <c r="AH13" s="443">
        <v>698</v>
      </c>
      <c r="AI13" s="444"/>
      <c r="AJ13" s="444"/>
      <c r="AK13" s="444"/>
      <c r="AL13" s="446"/>
      <c r="AM13" s="536" t="s">
        <v>139</v>
      </c>
      <c r="AN13" s="441"/>
      <c r="AO13" s="441"/>
      <c r="AP13" s="441"/>
      <c r="AQ13" s="441"/>
      <c r="AR13" s="441"/>
      <c r="AS13" s="441"/>
      <c r="AT13" s="442"/>
      <c r="AU13" s="524" t="s">
        <v>121</v>
      </c>
      <c r="AV13" s="525"/>
      <c r="AW13" s="525"/>
      <c r="AX13" s="525"/>
      <c r="AY13" s="447" t="s">
        <v>140</v>
      </c>
      <c r="AZ13" s="448"/>
      <c r="BA13" s="448"/>
      <c r="BB13" s="448"/>
      <c r="BC13" s="448"/>
      <c r="BD13" s="448"/>
      <c r="BE13" s="448"/>
      <c r="BF13" s="448"/>
      <c r="BG13" s="448"/>
      <c r="BH13" s="448"/>
      <c r="BI13" s="448"/>
      <c r="BJ13" s="448"/>
      <c r="BK13" s="448"/>
      <c r="BL13" s="448"/>
      <c r="BM13" s="449"/>
      <c r="BN13" s="467">
        <v>-120215</v>
      </c>
      <c r="BO13" s="468"/>
      <c r="BP13" s="468"/>
      <c r="BQ13" s="468"/>
      <c r="BR13" s="468"/>
      <c r="BS13" s="468"/>
      <c r="BT13" s="468"/>
      <c r="BU13" s="469"/>
      <c r="BV13" s="467">
        <v>-141409</v>
      </c>
      <c r="BW13" s="468"/>
      <c r="BX13" s="468"/>
      <c r="BY13" s="468"/>
      <c r="BZ13" s="468"/>
      <c r="CA13" s="468"/>
      <c r="CB13" s="468"/>
      <c r="CC13" s="469"/>
      <c r="CD13" s="476" t="s">
        <v>141</v>
      </c>
      <c r="CE13" s="477"/>
      <c r="CF13" s="477"/>
      <c r="CG13" s="477"/>
      <c r="CH13" s="477"/>
      <c r="CI13" s="477"/>
      <c r="CJ13" s="477"/>
      <c r="CK13" s="477"/>
      <c r="CL13" s="477"/>
      <c r="CM13" s="477"/>
      <c r="CN13" s="477"/>
      <c r="CO13" s="477"/>
      <c r="CP13" s="477"/>
      <c r="CQ13" s="477"/>
      <c r="CR13" s="477"/>
      <c r="CS13" s="478"/>
      <c r="CT13" s="437">
        <v>9.1</v>
      </c>
      <c r="CU13" s="438"/>
      <c r="CV13" s="438"/>
      <c r="CW13" s="438"/>
      <c r="CX13" s="438"/>
      <c r="CY13" s="438"/>
      <c r="CZ13" s="438"/>
      <c r="DA13" s="439"/>
      <c r="DB13" s="437">
        <v>8.1999999999999993</v>
      </c>
      <c r="DC13" s="438"/>
      <c r="DD13" s="438"/>
      <c r="DE13" s="438"/>
      <c r="DF13" s="438"/>
      <c r="DG13" s="438"/>
      <c r="DH13" s="438"/>
      <c r="DI13" s="439"/>
      <c r="DJ13" s="185"/>
      <c r="DK13" s="185"/>
      <c r="DL13" s="185"/>
      <c r="DM13" s="185"/>
      <c r="DN13" s="185"/>
      <c r="DO13" s="185"/>
    </row>
    <row r="14" spans="1:119" ht="18.75" customHeight="1" thickBot="1" x14ac:dyDescent="0.25">
      <c r="A14" s="186"/>
      <c r="B14" s="586"/>
      <c r="C14" s="587"/>
      <c r="D14" s="587"/>
      <c r="E14" s="587"/>
      <c r="F14" s="587"/>
      <c r="G14" s="587"/>
      <c r="H14" s="587"/>
      <c r="I14" s="587"/>
      <c r="J14" s="587"/>
      <c r="K14" s="588"/>
      <c r="L14" s="560" t="s">
        <v>142</v>
      </c>
      <c r="M14" s="604"/>
      <c r="N14" s="604"/>
      <c r="O14" s="604"/>
      <c r="P14" s="604"/>
      <c r="Q14" s="605"/>
      <c r="R14" s="570">
        <v>4322</v>
      </c>
      <c r="S14" s="571"/>
      <c r="T14" s="571"/>
      <c r="U14" s="571"/>
      <c r="V14" s="572"/>
      <c r="W14" s="573"/>
      <c r="X14" s="483"/>
      <c r="Y14" s="483"/>
      <c r="Z14" s="483"/>
      <c r="AA14" s="483"/>
      <c r="AB14" s="484"/>
      <c r="AC14" s="563">
        <v>26.5</v>
      </c>
      <c r="AD14" s="564"/>
      <c r="AE14" s="564"/>
      <c r="AF14" s="564"/>
      <c r="AG14" s="565"/>
      <c r="AH14" s="563">
        <v>27.3</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143</v>
      </c>
      <c r="CE14" s="474"/>
      <c r="CF14" s="474"/>
      <c r="CG14" s="474"/>
      <c r="CH14" s="474"/>
      <c r="CI14" s="474"/>
      <c r="CJ14" s="474"/>
      <c r="CK14" s="474"/>
      <c r="CL14" s="474"/>
      <c r="CM14" s="474"/>
      <c r="CN14" s="474"/>
      <c r="CO14" s="474"/>
      <c r="CP14" s="474"/>
      <c r="CQ14" s="474"/>
      <c r="CR14" s="474"/>
      <c r="CS14" s="475"/>
      <c r="CT14" s="574">
        <v>71.3</v>
      </c>
      <c r="CU14" s="575"/>
      <c r="CV14" s="575"/>
      <c r="CW14" s="575"/>
      <c r="CX14" s="575"/>
      <c r="CY14" s="575"/>
      <c r="CZ14" s="575"/>
      <c r="DA14" s="576"/>
      <c r="DB14" s="574">
        <v>72.2</v>
      </c>
      <c r="DC14" s="575"/>
      <c r="DD14" s="575"/>
      <c r="DE14" s="575"/>
      <c r="DF14" s="575"/>
      <c r="DG14" s="575"/>
      <c r="DH14" s="575"/>
      <c r="DI14" s="576"/>
      <c r="DJ14" s="185"/>
      <c r="DK14" s="185"/>
      <c r="DL14" s="185"/>
      <c r="DM14" s="185"/>
      <c r="DN14" s="185"/>
      <c r="DO14" s="185"/>
    </row>
    <row r="15" spans="1:119" ht="18.75" customHeight="1" x14ac:dyDescent="0.2">
      <c r="A15" s="186"/>
      <c r="B15" s="586"/>
      <c r="C15" s="587"/>
      <c r="D15" s="587"/>
      <c r="E15" s="587"/>
      <c r="F15" s="587"/>
      <c r="G15" s="587"/>
      <c r="H15" s="587"/>
      <c r="I15" s="587"/>
      <c r="J15" s="587"/>
      <c r="K15" s="588"/>
      <c r="L15" s="196"/>
      <c r="M15" s="567" t="s">
        <v>137</v>
      </c>
      <c r="N15" s="568"/>
      <c r="O15" s="568"/>
      <c r="P15" s="568"/>
      <c r="Q15" s="569"/>
      <c r="R15" s="570">
        <v>4299</v>
      </c>
      <c r="S15" s="571"/>
      <c r="T15" s="571"/>
      <c r="U15" s="571"/>
      <c r="V15" s="572"/>
      <c r="W15" s="558" t="s">
        <v>144</v>
      </c>
      <c r="X15" s="480"/>
      <c r="Y15" s="480"/>
      <c r="Z15" s="480"/>
      <c r="AA15" s="480"/>
      <c r="AB15" s="481"/>
      <c r="AC15" s="443">
        <v>481</v>
      </c>
      <c r="AD15" s="444"/>
      <c r="AE15" s="444"/>
      <c r="AF15" s="444"/>
      <c r="AG15" s="445"/>
      <c r="AH15" s="443">
        <v>542</v>
      </c>
      <c r="AI15" s="444"/>
      <c r="AJ15" s="444"/>
      <c r="AK15" s="444"/>
      <c r="AL15" s="446"/>
      <c r="AM15" s="536"/>
      <c r="AN15" s="441"/>
      <c r="AO15" s="441"/>
      <c r="AP15" s="441"/>
      <c r="AQ15" s="441"/>
      <c r="AR15" s="441"/>
      <c r="AS15" s="441"/>
      <c r="AT15" s="442"/>
      <c r="AU15" s="524"/>
      <c r="AV15" s="525"/>
      <c r="AW15" s="525"/>
      <c r="AX15" s="525"/>
      <c r="AY15" s="459" t="s">
        <v>145</v>
      </c>
      <c r="AZ15" s="460"/>
      <c r="BA15" s="460"/>
      <c r="BB15" s="460"/>
      <c r="BC15" s="460"/>
      <c r="BD15" s="460"/>
      <c r="BE15" s="460"/>
      <c r="BF15" s="460"/>
      <c r="BG15" s="460"/>
      <c r="BH15" s="460"/>
      <c r="BI15" s="460"/>
      <c r="BJ15" s="460"/>
      <c r="BK15" s="460"/>
      <c r="BL15" s="460"/>
      <c r="BM15" s="461"/>
      <c r="BN15" s="462">
        <v>475239</v>
      </c>
      <c r="BO15" s="463"/>
      <c r="BP15" s="463"/>
      <c r="BQ15" s="463"/>
      <c r="BR15" s="463"/>
      <c r="BS15" s="463"/>
      <c r="BT15" s="463"/>
      <c r="BU15" s="464"/>
      <c r="BV15" s="462">
        <v>472808</v>
      </c>
      <c r="BW15" s="463"/>
      <c r="BX15" s="463"/>
      <c r="BY15" s="463"/>
      <c r="BZ15" s="463"/>
      <c r="CA15" s="463"/>
      <c r="CB15" s="463"/>
      <c r="CC15" s="464"/>
      <c r="CD15" s="577" t="s">
        <v>146</v>
      </c>
      <c r="CE15" s="578"/>
      <c r="CF15" s="578"/>
      <c r="CG15" s="578"/>
      <c r="CH15" s="578"/>
      <c r="CI15" s="578"/>
      <c r="CJ15" s="578"/>
      <c r="CK15" s="578"/>
      <c r="CL15" s="578"/>
      <c r="CM15" s="578"/>
      <c r="CN15" s="578"/>
      <c r="CO15" s="578"/>
      <c r="CP15" s="578"/>
      <c r="CQ15" s="578"/>
      <c r="CR15" s="578"/>
      <c r="CS15" s="57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6"/>
      <c r="C16" s="587"/>
      <c r="D16" s="587"/>
      <c r="E16" s="587"/>
      <c r="F16" s="587"/>
      <c r="G16" s="587"/>
      <c r="H16" s="587"/>
      <c r="I16" s="587"/>
      <c r="J16" s="587"/>
      <c r="K16" s="588"/>
      <c r="L16" s="560" t="s">
        <v>147</v>
      </c>
      <c r="M16" s="561"/>
      <c r="N16" s="561"/>
      <c r="O16" s="561"/>
      <c r="P16" s="561"/>
      <c r="Q16" s="562"/>
      <c r="R16" s="555" t="s">
        <v>148</v>
      </c>
      <c r="S16" s="556"/>
      <c r="T16" s="556"/>
      <c r="U16" s="556"/>
      <c r="V16" s="557"/>
      <c r="W16" s="573"/>
      <c r="X16" s="483"/>
      <c r="Y16" s="483"/>
      <c r="Z16" s="483"/>
      <c r="AA16" s="483"/>
      <c r="AB16" s="484"/>
      <c r="AC16" s="563">
        <v>20.9</v>
      </c>
      <c r="AD16" s="564"/>
      <c r="AE16" s="564"/>
      <c r="AF16" s="564"/>
      <c r="AG16" s="565"/>
      <c r="AH16" s="563">
        <v>21.2</v>
      </c>
      <c r="AI16" s="564"/>
      <c r="AJ16" s="564"/>
      <c r="AK16" s="564"/>
      <c r="AL16" s="566"/>
      <c r="AM16" s="536"/>
      <c r="AN16" s="441"/>
      <c r="AO16" s="441"/>
      <c r="AP16" s="441"/>
      <c r="AQ16" s="441"/>
      <c r="AR16" s="441"/>
      <c r="AS16" s="441"/>
      <c r="AT16" s="442"/>
      <c r="AU16" s="524"/>
      <c r="AV16" s="525"/>
      <c r="AW16" s="525"/>
      <c r="AX16" s="525"/>
      <c r="AY16" s="447" t="s">
        <v>149</v>
      </c>
      <c r="AZ16" s="448"/>
      <c r="BA16" s="448"/>
      <c r="BB16" s="448"/>
      <c r="BC16" s="448"/>
      <c r="BD16" s="448"/>
      <c r="BE16" s="448"/>
      <c r="BF16" s="448"/>
      <c r="BG16" s="448"/>
      <c r="BH16" s="448"/>
      <c r="BI16" s="448"/>
      <c r="BJ16" s="448"/>
      <c r="BK16" s="448"/>
      <c r="BL16" s="448"/>
      <c r="BM16" s="449"/>
      <c r="BN16" s="467">
        <v>2495957</v>
      </c>
      <c r="BO16" s="468"/>
      <c r="BP16" s="468"/>
      <c r="BQ16" s="468"/>
      <c r="BR16" s="468"/>
      <c r="BS16" s="468"/>
      <c r="BT16" s="468"/>
      <c r="BU16" s="469"/>
      <c r="BV16" s="467">
        <v>2475856</v>
      </c>
      <c r="BW16" s="468"/>
      <c r="BX16" s="468"/>
      <c r="BY16" s="468"/>
      <c r="BZ16" s="468"/>
      <c r="CA16" s="468"/>
      <c r="CB16" s="468"/>
      <c r="CC16" s="469"/>
      <c r="CD16" s="200"/>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5"/>
      <c r="DK16" s="185"/>
      <c r="DL16" s="185"/>
      <c r="DM16" s="185"/>
      <c r="DN16" s="185"/>
      <c r="DO16" s="185"/>
    </row>
    <row r="17" spans="1:119" ht="18.75" customHeight="1" thickBot="1" x14ac:dyDescent="0.25">
      <c r="A17" s="186"/>
      <c r="B17" s="589"/>
      <c r="C17" s="590"/>
      <c r="D17" s="590"/>
      <c r="E17" s="590"/>
      <c r="F17" s="590"/>
      <c r="G17" s="590"/>
      <c r="H17" s="590"/>
      <c r="I17" s="590"/>
      <c r="J17" s="590"/>
      <c r="K17" s="591"/>
      <c r="L17" s="201"/>
      <c r="M17" s="552" t="s">
        <v>150</v>
      </c>
      <c r="N17" s="553"/>
      <c r="O17" s="553"/>
      <c r="P17" s="553"/>
      <c r="Q17" s="554"/>
      <c r="R17" s="555" t="s">
        <v>151</v>
      </c>
      <c r="S17" s="556"/>
      <c r="T17" s="556"/>
      <c r="U17" s="556"/>
      <c r="V17" s="557"/>
      <c r="W17" s="558" t="s">
        <v>152</v>
      </c>
      <c r="X17" s="480"/>
      <c r="Y17" s="480"/>
      <c r="Z17" s="480"/>
      <c r="AA17" s="480"/>
      <c r="AB17" s="481"/>
      <c r="AC17" s="443">
        <v>1208</v>
      </c>
      <c r="AD17" s="444"/>
      <c r="AE17" s="444"/>
      <c r="AF17" s="444"/>
      <c r="AG17" s="445"/>
      <c r="AH17" s="443">
        <v>1318</v>
      </c>
      <c r="AI17" s="444"/>
      <c r="AJ17" s="444"/>
      <c r="AK17" s="444"/>
      <c r="AL17" s="446"/>
      <c r="AM17" s="536"/>
      <c r="AN17" s="441"/>
      <c r="AO17" s="441"/>
      <c r="AP17" s="441"/>
      <c r="AQ17" s="441"/>
      <c r="AR17" s="441"/>
      <c r="AS17" s="441"/>
      <c r="AT17" s="442"/>
      <c r="AU17" s="524"/>
      <c r="AV17" s="525"/>
      <c r="AW17" s="525"/>
      <c r="AX17" s="525"/>
      <c r="AY17" s="447" t="s">
        <v>153</v>
      </c>
      <c r="AZ17" s="448"/>
      <c r="BA17" s="448"/>
      <c r="BB17" s="448"/>
      <c r="BC17" s="448"/>
      <c r="BD17" s="448"/>
      <c r="BE17" s="448"/>
      <c r="BF17" s="448"/>
      <c r="BG17" s="448"/>
      <c r="BH17" s="448"/>
      <c r="BI17" s="448"/>
      <c r="BJ17" s="448"/>
      <c r="BK17" s="448"/>
      <c r="BL17" s="448"/>
      <c r="BM17" s="449"/>
      <c r="BN17" s="467">
        <v>597167</v>
      </c>
      <c r="BO17" s="468"/>
      <c r="BP17" s="468"/>
      <c r="BQ17" s="468"/>
      <c r="BR17" s="468"/>
      <c r="BS17" s="468"/>
      <c r="BT17" s="468"/>
      <c r="BU17" s="469"/>
      <c r="BV17" s="467">
        <v>591595</v>
      </c>
      <c r="BW17" s="468"/>
      <c r="BX17" s="468"/>
      <c r="BY17" s="468"/>
      <c r="BZ17" s="468"/>
      <c r="CA17" s="468"/>
      <c r="CB17" s="468"/>
      <c r="CC17" s="469"/>
      <c r="CD17" s="200"/>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5"/>
      <c r="DK17" s="185"/>
      <c r="DL17" s="185"/>
      <c r="DM17" s="185"/>
      <c r="DN17" s="185"/>
      <c r="DO17" s="185"/>
    </row>
    <row r="18" spans="1:119" ht="18.75" customHeight="1" thickBot="1" x14ac:dyDescent="0.25">
      <c r="A18" s="186"/>
      <c r="B18" s="529" t="s">
        <v>154</v>
      </c>
      <c r="C18" s="530"/>
      <c r="D18" s="530"/>
      <c r="E18" s="531"/>
      <c r="F18" s="531"/>
      <c r="G18" s="531"/>
      <c r="H18" s="531"/>
      <c r="I18" s="531"/>
      <c r="J18" s="531"/>
      <c r="K18" s="531"/>
      <c r="L18" s="532">
        <v>364.3</v>
      </c>
      <c r="M18" s="532"/>
      <c r="N18" s="532"/>
      <c r="O18" s="532"/>
      <c r="P18" s="532"/>
      <c r="Q18" s="532"/>
      <c r="R18" s="533"/>
      <c r="S18" s="533"/>
      <c r="T18" s="533"/>
      <c r="U18" s="533"/>
      <c r="V18" s="534"/>
      <c r="W18" s="548"/>
      <c r="X18" s="549"/>
      <c r="Y18" s="549"/>
      <c r="Z18" s="549"/>
      <c r="AA18" s="549"/>
      <c r="AB18" s="559"/>
      <c r="AC18" s="431">
        <v>52.6</v>
      </c>
      <c r="AD18" s="432"/>
      <c r="AE18" s="432"/>
      <c r="AF18" s="432"/>
      <c r="AG18" s="535"/>
      <c r="AH18" s="431">
        <v>51.5</v>
      </c>
      <c r="AI18" s="432"/>
      <c r="AJ18" s="432"/>
      <c r="AK18" s="432"/>
      <c r="AL18" s="433"/>
      <c r="AM18" s="536"/>
      <c r="AN18" s="441"/>
      <c r="AO18" s="441"/>
      <c r="AP18" s="441"/>
      <c r="AQ18" s="441"/>
      <c r="AR18" s="441"/>
      <c r="AS18" s="441"/>
      <c r="AT18" s="442"/>
      <c r="AU18" s="524"/>
      <c r="AV18" s="525"/>
      <c r="AW18" s="525"/>
      <c r="AX18" s="525"/>
      <c r="AY18" s="447" t="s">
        <v>155</v>
      </c>
      <c r="AZ18" s="448"/>
      <c r="BA18" s="448"/>
      <c r="BB18" s="448"/>
      <c r="BC18" s="448"/>
      <c r="BD18" s="448"/>
      <c r="BE18" s="448"/>
      <c r="BF18" s="448"/>
      <c r="BG18" s="448"/>
      <c r="BH18" s="448"/>
      <c r="BI18" s="448"/>
      <c r="BJ18" s="448"/>
      <c r="BK18" s="448"/>
      <c r="BL18" s="448"/>
      <c r="BM18" s="449"/>
      <c r="BN18" s="467">
        <v>2511748</v>
      </c>
      <c r="BO18" s="468"/>
      <c r="BP18" s="468"/>
      <c r="BQ18" s="468"/>
      <c r="BR18" s="468"/>
      <c r="BS18" s="468"/>
      <c r="BT18" s="468"/>
      <c r="BU18" s="469"/>
      <c r="BV18" s="467">
        <v>2463028</v>
      </c>
      <c r="BW18" s="468"/>
      <c r="BX18" s="468"/>
      <c r="BY18" s="468"/>
      <c r="BZ18" s="468"/>
      <c r="CA18" s="468"/>
      <c r="CB18" s="468"/>
      <c r="CC18" s="469"/>
      <c r="CD18" s="200"/>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5"/>
      <c r="DK18" s="185"/>
      <c r="DL18" s="185"/>
      <c r="DM18" s="185"/>
      <c r="DN18" s="185"/>
      <c r="DO18" s="185"/>
    </row>
    <row r="19" spans="1:119" ht="18.75" customHeight="1" thickBot="1" x14ac:dyDescent="0.25">
      <c r="A19" s="186"/>
      <c r="B19" s="529" t="s">
        <v>156</v>
      </c>
      <c r="C19" s="530"/>
      <c r="D19" s="530"/>
      <c r="E19" s="531"/>
      <c r="F19" s="531"/>
      <c r="G19" s="531"/>
      <c r="H19" s="531"/>
      <c r="I19" s="531"/>
      <c r="J19" s="531"/>
      <c r="K19" s="531"/>
      <c r="L19" s="537">
        <v>12</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157</v>
      </c>
      <c r="AZ19" s="448"/>
      <c r="BA19" s="448"/>
      <c r="BB19" s="448"/>
      <c r="BC19" s="448"/>
      <c r="BD19" s="448"/>
      <c r="BE19" s="448"/>
      <c r="BF19" s="448"/>
      <c r="BG19" s="448"/>
      <c r="BH19" s="448"/>
      <c r="BI19" s="448"/>
      <c r="BJ19" s="448"/>
      <c r="BK19" s="448"/>
      <c r="BL19" s="448"/>
      <c r="BM19" s="449"/>
      <c r="BN19" s="467">
        <v>3173896</v>
      </c>
      <c r="BO19" s="468"/>
      <c r="BP19" s="468"/>
      <c r="BQ19" s="468"/>
      <c r="BR19" s="468"/>
      <c r="BS19" s="468"/>
      <c r="BT19" s="468"/>
      <c r="BU19" s="469"/>
      <c r="BV19" s="467">
        <v>3088078</v>
      </c>
      <c r="BW19" s="468"/>
      <c r="BX19" s="468"/>
      <c r="BY19" s="468"/>
      <c r="BZ19" s="468"/>
      <c r="CA19" s="468"/>
      <c r="CB19" s="468"/>
      <c r="CC19" s="469"/>
      <c r="CD19" s="200"/>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5"/>
      <c r="DK19" s="185"/>
      <c r="DL19" s="185"/>
      <c r="DM19" s="185"/>
      <c r="DN19" s="185"/>
      <c r="DO19" s="185"/>
    </row>
    <row r="20" spans="1:119" ht="18.75" customHeight="1" thickBot="1" x14ac:dyDescent="0.25">
      <c r="A20" s="186"/>
      <c r="B20" s="529" t="s">
        <v>158</v>
      </c>
      <c r="C20" s="530"/>
      <c r="D20" s="530"/>
      <c r="E20" s="531"/>
      <c r="F20" s="531"/>
      <c r="G20" s="531"/>
      <c r="H20" s="531"/>
      <c r="I20" s="531"/>
      <c r="J20" s="531"/>
      <c r="K20" s="531"/>
      <c r="L20" s="537">
        <v>2044</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200"/>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5"/>
      <c r="DK20" s="185"/>
      <c r="DL20" s="185"/>
      <c r="DM20" s="185"/>
      <c r="DN20" s="185"/>
      <c r="DO20" s="185"/>
    </row>
    <row r="21" spans="1:119" ht="18.75" customHeight="1" x14ac:dyDescent="0.2">
      <c r="A21" s="186"/>
      <c r="B21" s="526" t="s">
        <v>159</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200"/>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5"/>
      <c r="DK21" s="185"/>
      <c r="DL21" s="185"/>
      <c r="DM21" s="185"/>
      <c r="DN21" s="185"/>
      <c r="DO21" s="185"/>
    </row>
    <row r="22" spans="1:119" ht="18.75" customHeight="1" thickBot="1" x14ac:dyDescent="0.25">
      <c r="A22" s="186"/>
      <c r="B22" s="496" t="s">
        <v>160</v>
      </c>
      <c r="C22" s="497"/>
      <c r="D22" s="498"/>
      <c r="E22" s="505" t="s">
        <v>1</v>
      </c>
      <c r="F22" s="480"/>
      <c r="G22" s="480"/>
      <c r="H22" s="480"/>
      <c r="I22" s="480"/>
      <c r="J22" s="480"/>
      <c r="K22" s="481"/>
      <c r="L22" s="505" t="s">
        <v>161</v>
      </c>
      <c r="M22" s="480"/>
      <c r="N22" s="480"/>
      <c r="O22" s="480"/>
      <c r="P22" s="481"/>
      <c r="Q22" s="490" t="s">
        <v>162</v>
      </c>
      <c r="R22" s="491"/>
      <c r="S22" s="491"/>
      <c r="T22" s="491"/>
      <c r="U22" s="491"/>
      <c r="V22" s="506"/>
      <c r="W22" s="508" t="s">
        <v>163</v>
      </c>
      <c r="X22" s="497"/>
      <c r="Y22" s="498"/>
      <c r="Z22" s="505" t="s">
        <v>1</v>
      </c>
      <c r="AA22" s="480"/>
      <c r="AB22" s="480"/>
      <c r="AC22" s="480"/>
      <c r="AD22" s="480"/>
      <c r="AE22" s="480"/>
      <c r="AF22" s="480"/>
      <c r="AG22" s="481"/>
      <c r="AH22" s="479" t="s">
        <v>164</v>
      </c>
      <c r="AI22" s="480"/>
      <c r="AJ22" s="480"/>
      <c r="AK22" s="480"/>
      <c r="AL22" s="481"/>
      <c r="AM22" s="479" t="s">
        <v>165</v>
      </c>
      <c r="AN22" s="485"/>
      <c r="AO22" s="485"/>
      <c r="AP22" s="485"/>
      <c r="AQ22" s="485"/>
      <c r="AR22" s="486"/>
      <c r="AS22" s="490" t="s">
        <v>162</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200"/>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5"/>
      <c r="DK22" s="185"/>
      <c r="DL22" s="185"/>
      <c r="DM22" s="185"/>
      <c r="DN22" s="185"/>
      <c r="DO22" s="185"/>
    </row>
    <row r="23" spans="1:119" ht="18.75" customHeight="1" x14ac:dyDescent="0.2">
      <c r="A23" s="186"/>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166</v>
      </c>
      <c r="AZ23" s="460"/>
      <c r="BA23" s="460"/>
      <c r="BB23" s="460"/>
      <c r="BC23" s="460"/>
      <c r="BD23" s="460"/>
      <c r="BE23" s="460"/>
      <c r="BF23" s="460"/>
      <c r="BG23" s="460"/>
      <c r="BH23" s="460"/>
      <c r="BI23" s="460"/>
      <c r="BJ23" s="460"/>
      <c r="BK23" s="460"/>
      <c r="BL23" s="460"/>
      <c r="BM23" s="461"/>
      <c r="BN23" s="467">
        <v>7466710</v>
      </c>
      <c r="BO23" s="468"/>
      <c r="BP23" s="468"/>
      <c r="BQ23" s="468"/>
      <c r="BR23" s="468"/>
      <c r="BS23" s="468"/>
      <c r="BT23" s="468"/>
      <c r="BU23" s="469"/>
      <c r="BV23" s="467">
        <v>7686023</v>
      </c>
      <c r="BW23" s="468"/>
      <c r="BX23" s="468"/>
      <c r="BY23" s="468"/>
      <c r="BZ23" s="468"/>
      <c r="CA23" s="468"/>
      <c r="CB23" s="468"/>
      <c r="CC23" s="469"/>
      <c r="CD23" s="200"/>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5"/>
      <c r="DK23" s="185"/>
      <c r="DL23" s="185"/>
      <c r="DM23" s="185"/>
      <c r="DN23" s="185"/>
      <c r="DO23" s="185"/>
    </row>
    <row r="24" spans="1:119" ht="18.75" customHeight="1" thickBot="1" x14ac:dyDescent="0.25">
      <c r="A24" s="186"/>
      <c r="B24" s="499"/>
      <c r="C24" s="500"/>
      <c r="D24" s="501"/>
      <c r="E24" s="440" t="s">
        <v>167</v>
      </c>
      <c r="F24" s="441"/>
      <c r="G24" s="441"/>
      <c r="H24" s="441"/>
      <c r="I24" s="441"/>
      <c r="J24" s="441"/>
      <c r="K24" s="442"/>
      <c r="L24" s="443">
        <v>1</v>
      </c>
      <c r="M24" s="444"/>
      <c r="N24" s="444"/>
      <c r="O24" s="444"/>
      <c r="P24" s="445"/>
      <c r="Q24" s="443">
        <v>7100</v>
      </c>
      <c r="R24" s="444"/>
      <c r="S24" s="444"/>
      <c r="T24" s="444"/>
      <c r="U24" s="444"/>
      <c r="V24" s="445"/>
      <c r="W24" s="509"/>
      <c r="X24" s="500"/>
      <c r="Y24" s="501"/>
      <c r="Z24" s="440" t="s">
        <v>168</v>
      </c>
      <c r="AA24" s="441"/>
      <c r="AB24" s="441"/>
      <c r="AC24" s="441"/>
      <c r="AD24" s="441"/>
      <c r="AE24" s="441"/>
      <c r="AF24" s="441"/>
      <c r="AG24" s="442"/>
      <c r="AH24" s="443">
        <v>88</v>
      </c>
      <c r="AI24" s="444"/>
      <c r="AJ24" s="444"/>
      <c r="AK24" s="444"/>
      <c r="AL24" s="445"/>
      <c r="AM24" s="443">
        <v>251328</v>
      </c>
      <c r="AN24" s="444"/>
      <c r="AO24" s="444"/>
      <c r="AP24" s="444"/>
      <c r="AQ24" s="444"/>
      <c r="AR24" s="445"/>
      <c r="AS24" s="443">
        <v>2856</v>
      </c>
      <c r="AT24" s="444"/>
      <c r="AU24" s="444"/>
      <c r="AV24" s="444"/>
      <c r="AW24" s="444"/>
      <c r="AX24" s="446"/>
      <c r="AY24" s="434" t="s">
        <v>169</v>
      </c>
      <c r="AZ24" s="435"/>
      <c r="BA24" s="435"/>
      <c r="BB24" s="435"/>
      <c r="BC24" s="435"/>
      <c r="BD24" s="435"/>
      <c r="BE24" s="435"/>
      <c r="BF24" s="435"/>
      <c r="BG24" s="435"/>
      <c r="BH24" s="435"/>
      <c r="BI24" s="435"/>
      <c r="BJ24" s="435"/>
      <c r="BK24" s="435"/>
      <c r="BL24" s="435"/>
      <c r="BM24" s="436"/>
      <c r="BN24" s="467">
        <v>5924652</v>
      </c>
      <c r="BO24" s="468"/>
      <c r="BP24" s="468"/>
      <c r="BQ24" s="468"/>
      <c r="BR24" s="468"/>
      <c r="BS24" s="468"/>
      <c r="BT24" s="468"/>
      <c r="BU24" s="469"/>
      <c r="BV24" s="467">
        <v>6133202</v>
      </c>
      <c r="BW24" s="468"/>
      <c r="BX24" s="468"/>
      <c r="BY24" s="468"/>
      <c r="BZ24" s="468"/>
      <c r="CA24" s="468"/>
      <c r="CB24" s="468"/>
      <c r="CC24" s="469"/>
      <c r="CD24" s="200"/>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5"/>
      <c r="DK24" s="185"/>
      <c r="DL24" s="185"/>
      <c r="DM24" s="185"/>
      <c r="DN24" s="185"/>
      <c r="DO24" s="185"/>
    </row>
    <row r="25" spans="1:119" s="185" customFormat="1" ht="18.75" customHeight="1" x14ac:dyDescent="0.2">
      <c r="A25" s="186"/>
      <c r="B25" s="499"/>
      <c r="C25" s="500"/>
      <c r="D25" s="501"/>
      <c r="E25" s="440" t="s">
        <v>170</v>
      </c>
      <c r="F25" s="441"/>
      <c r="G25" s="441"/>
      <c r="H25" s="441"/>
      <c r="I25" s="441"/>
      <c r="J25" s="441"/>
      <c r="K25" s="442"/>
      <c r="L25" s="443">
        <v>1</v>
      </c>
      <c r="M25" s="444"/>
      <c r="N25" s="444"/>
      <c r="O25" s="444"/>
      <c r="P25" s="445"/>
      <c r="Q25" s="443">
        <v>6000</v>
      </c>
      <c r="R25" s="444"/>
      <c r="S25" s="444"/>
      <c r="T25" s="444"/>
      <c r="U25" s="444"/>
      <c r="V25" s="445"/>
      <c r="W25" s="509"/>
      <c r="X25" s="500"/>
      <c r="Y25" s="501"/>
      <c r="Z25" s="440" t="s">
        <v>171</v>
      </c>
      <c r="AA25" s="441"/>
      <c r="AB25" s="441"/>
      <c r="AC25" s="441"/>
      <c r="AD25" s="441"/>
      <c r="AE25" s="441"/>
      <c r="AF25" s="441"/>
      <c r="AG25" s="442"/>
      <c r="AH25" s="443" t="s">
        <v>172</v>
      </c>
      <c r="AI25" s="444"/>
      <c r="AJ25" s="444"/>
      <c r="AK25" s="444"/>
      <c r="AL25" s="445"/>
      <c r="AM25" s="443" t="s">
        <v>129</v>
      </c>
      <c r="AN25" s="444"/>
      <c r="AO25" s="444"/>
      <c r="AP25" s="444"/>
      <c r="AQ25" s="444"/>
      <c r="AR25" s="445"/>
      <c r="AS25" s="443" t="s">
        <v>129</v>
      </c>
      <c r="AT25" s="444"/>
      <c r="AU25" s="444"/>
      <c r="AV25" s="444"/>
      <c r="AW25" s="444"/>
      <c r="AX25" s="446"/>
      <c r="AY25" s="459" t="s">
        <v>173</v>
      </c>
      <c r="AZ25" s="460"/>
      <c r="BA25" s="460"/>
      <c r="BB25" s="460"/>
      <c r="BC25" s="460"/>
      <c r="BD25" s="460"/>
      <c r="BE25" s="460"/>
      <c r="BF25" s="460"/>
      <c r="BG25" s="460"/>
      <c r="BH25" s="460"/>
      <c r="BI25" s="460"/>
      <c r="BJ25" s="460"/>
      <c r="BK25" s="460"/>
      <c r="BL25" s="460"/>
      <c r="BM25" s="461"/>
      <c r="BN25" s="462">
        <v>101717</v>
      </c>
      <c r="BO25" s="463"/>
      <c r="BP25" s="463"/>
      <c r="BQ25" s="463"/>
      <c r="BR25" s="463"/>
      <c r="BS25" s="463"/>
      <c r="BT25" s="463"/>
      <c r="BU25" s="464"/>
      <c r="BV25" s="462">
        <v>62040</v>
      </c>
      <c r="BW25" s="463"/>
      <c r="BX25" s="463"/>
      <c r="BY25" s="463"/>
      <c r="BZ25" s="463"/>
      <c r="CA25" s="463"/>
      <c r="CB25" s="463"/>
      <c r="CC25" s="464"/>
      <c r="CD25" s="200"/>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5" customFormat="1" ht="18.75" customHeight="1" x14ac:dyDescent="0.2">
      <c r="A26" s="186"/>
      <c r="B26" s="499"/>
      <c r="C26" s="500"/>
      <c r="D26" s="501"/>
      <c r="E26" s="440" t="s">
        <v>174</v>
      </c>
      <c r="F26" s="441"/>
      <c r="G26" s="441"/>
      <c r="H26" s="441"/>
      <c r="I26" s="441"/>
      <c r="J26" s="441"/>
      <c r="K26" s="442"/>
      <c r="L26" s="443">
        <v>1</v>
      </c>
      <c r="M26" s="444"/>
      <c r="N26" s="444"/>
      <c r="O26" s="444"/>
      <c r="P26" s="445"/>
      <c r="Q26" s="443">
        <v>5700</v>
      </c>
      <c r="R26" s="444"/>
      <c r="S26" s="444"/>
      <c r="T26" s="444"/>
      <c r="U26" s="444"/>
      <c r="V26" s="445"/>
      <c r="W26" s="509"/>
      <c r="X26" s="500"/>
      <c r="Y26" s="501"/>
      <c r="Z26" s="440" t="s">
        <v>175</v>
      </c>
      <c r="AA26" s="522"/>
      <c r="AB26" s="522"/>
      <c r="AC26" s="522"/>
      <c r="AD26" s="522"/>
      <c r="AE26" s="522"/>
      <c r="AF26" s="522"/>
      <c r="AG26" s="523"/>
      <c r="AH26" s="443" t="s">
        <v>129</v>
      </c>
      <c r="AI26" s="444"/>
      <c r="AJ26" s="444"/>
      <c r="AK26" s="444"/>
      <c r="AL26" s="445"/>
      <c r="AM26" s="443" t="s">
        <v>129</v>
      </c>
      <c r="AN26" s="444"/>
      <c r="AO26" s="444"/>
      <c r="AP26" s="444"/>
      <c r="AQ26" s="444"/>
      <c r="AR26" s="445"/>
      <c r="AS26" s="443" t="s">
        <v>129</v>
      </c>
      <c r="AT26" s="444"/>
      <c r="AU26" s="444"/>
      <c r="AV26" s="444"/>
      <c r="AW26" s="444"/>
      <c r="AX26" s="446"/>
      <c r="AY26" s="476" t="s">
        <v>176</v>
      </c>
      <c r="AZ26" s="477"/>
      <c r="BA26" s="477"/>
      <c r="BB26" s="477"/>
      <c r="BC26" s="477"/>
      <c r="BD26" s="477"/>
      <c r="BE26" s="477"/>
      <c r="BF26" s="477"/>
      <c r="BG26" s="477"/>
      <c r="BH26" s="477"/>
      <c r="BI26" s="477"/>
      <c r="BJ26" s="477"/>
      <c r="BK26" s="477"/>
      <c r="BL26" s="477"/>
      <c r="BM26" s="478"/>
      <c r="BN26" s="467" t="s">
        <v>129</v>
      </c>
      <c r="BO26" s="468"/>
      <c r="BP26" s="468"/>
      <c r="BQ26" s="468"/>
      <c r="BR26" s="468"/>
      <c r="BS26" s="468"/>
      <c r="BT26" s="468"/>
      <c r="BU26" s="469"/>
      <c r="BV26" s="467" t="s">
        <v>129</v>
      </c>
      <c r="BW26" s="468"/>
      <c r="BX26" s="468"/>
      <c r="BY26" s="468"/>
      <c r="BZ26" s="468"/>
      <c r="CA26" s="468"/>
      <c r="CB26" s="468"/>
      <c r="CC26" s="469"/>
      <c r="CD26" s="200"/>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86"/>
      <c r="B27" s="499"/>
      <c r="C27" s="500"/>
      <c r="D27" s="501"/>
      <c r="E27" s="440" t="s">
        <v>177</v>
      </c>
      <c r="F27" s="441"/>
      <c r="G27" s="441"/>
      <c r="H27" s="441"/>
      <c r="I27" s="441"/>
      <c r="J27" s="441"/>
      <c r="K27" s="442"/>
      <c r="L27" s="443">
        <v>1</v>
      </c>
      <c r="M27" s="444"/>
      <c r="N27" s="444"/>
      <c r="O27" s="444"/>
      <c r="P27" s="445"/>
      <c r="Q27" s="443">
        <v>2800</v>
      </c>
      <c r="R27" s="444"/>
      <c r="S27" s="444"/>
      <c r="T27" s="444"/>
      <c r="U27" s="444"/>
      <c r="V27" s="445"/>
      <c r="W27" s="509"/>
      <c r="X27" s="500"/>
      <c r="Y27" s="501"/>
      <c r="Z27" s="440" t="s">
        <v>178</v>
      </c>
      <c r="AA27" s="441"/>
      <c r="AB27" s="441"/>
      <c r="AC27" s="441"/>
      <c r="AD27" s="441"/>
      <c r="AE27" s="441"/>
      <c r="AF27" s="441"/>
      <c r="AG27" s="442"/>
      <c r="AH27" s="443">
        <v>6</v>
      </c>
      <c r="AI27" s="444"/>
      <c r="AJ27" s="444"/>
      <c r="AK27" s="444"/>
      <c r="AL27" s="445"/>
      <c r="AM27" s="443">
        <v>15732</v>
      </c>
      <c r="AN27" s="444"/>
      <c r="AO27" s="444"/>
      <c r="AP27" s="444"/>
      <c r="AQ27" s="444"/>
      <c r="AR27" s="445"/>
      <c r="AS27" s="443">
        <v>2622</v>
      </c>
      <c r="AT27" s="444"/>
      <c r="AU27" s="444"/>
      <c r="AV27" s="444"/>
      <c r="AW27" s="444"/>
      <c r="AX27" s="446"/>
      <c r="AY27" s="473" t="s">
        <v>179</v>
      </c>
      <c r="AZ27" s="474"/>
      <c r="BA27" s="474"/>
      <c r="BB27" s="474"/>
      <c r="BC27" s="474"/>
      <c r="BD27" s="474"/>
      <c r="BE27" s="474"/>
      <c r="BF27" s="474"/>
      <c r="BG27" s="474"/>
      <c r="BH27" s="474"/>
      <c r="BI27" s="474"/>
      <c r="BJ27" s="474"/>
      <c r="BK27" s="474"/>
      <c r="BL27" s="474"/>
      <c r="BM27" s="475"/>
      <c r="BN27" s="470" t="s">
        <v>129</v>
      </c>
      <c r="BO27" s="471"/>
      <c r="BP27" s="471"/>
      <c r="BQ27" s="471"/>
      <c r="BR27" s="471"/>
      <c r="BS27" s="471"/>
      <c r="BT27" s="471"/>
      <c r="BU27" s="472"/>
      <c r="BV27" s="470" t="s">
        <v>129</v>
      </c>
      <c r="BW27" s="471"/>
      <c r="BX27" s="471"/>
      <c r="BY27" s="471"/>
      <c r="BZ27" s="471"/>
      <c r="CA27" s="471"/>
      <c r="CB27" s="471"/>
      <c r="CC27" s="472"/>
      <c r="CD27" s="202"/>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5"/>
      <c r="DK27" s="185"/>
      <c r="DL27" s="185"/>
      <c r="DM27" s="185"/>
      <c r="DN27" s="185"/>
      <c r="DO27" s="185"/>
    </row>
    <row r="28" spans="1:119" ht="18.75" customHeight="1" x14ac:dyDescent="0.2">
      <c r="A28" s="186"/>
      <c r="B28" s="499"/>
      <c r="C28" s="500"/>
      <c r="D28" s="501"/>
      <c r="E28" s="440" t="s">
        <v>180</v>
      </c>
      <c r="F28" s="441"/>
      <c r="G28" s="441"/>
      <c r="H28" s="441"/>
      <c r="I28" s="441"/>
      <c r="J28" s="441"/>
      <c r="K28" s="442"/>
      <c r="L28" s="443">
        <v>1</v>
      </c>
      <c r="M28" s="444"/>
      <c r="N28" s="444"/>
      <c r="O28" s="444"/>
      <c r="P28" s="445"/>
      <c r="Q28" s="443">
        <v>2200</v>
      </c>
      <c r="R28" s="444"/>
      <c r="S28" s="444"/>
      <c r="T28" s="444"/>
      <c r="U28" s="444"/>
      <c r="V28" s="445"/>
      <c r="W28" s="509"/>
      <c r="X28" s="500"/>
      <c r="Y28" s="501"/>
      <c r="Z28" s="440" t="s">
        <v>181</v>
      </c>
      <c r="AA28" s="441"/>
      <c r="AB28" s="441"/>
      <c r="AC28" s="441"/>
      <c r="AD28" s="441"/>
      <c r="AE28" s="441"/>
      <c r="AF28" s="441"/>
      <c r="AG28" s="442"/>
      <c r="AH28" s="443" t="s">
        <v>172</v>
      </c>
      <c r="AI28" s="444"/>
      <c r="AJ28" s="444"/>
      <c r="AK28" s="444"/>
      <c r="AL28" s="445"/>
      <c r="AM28" s="443" t="s">
        <v>172</v>
      </c>
      <c r="AN28" s="444"/>
      <c r="AO28" s="444"/>
      <c r="AP28" s="444"/>
      <c r="AQ28" s="444"/>
      <c r="AR28" s="445"/>
      <c r="AS28" s="443" t="s">
        <v>172</v>
      </c>
      <c r="AT28" s="444"/>
      <c r="AU28" s="444"/>
      <c r="AV28" s="444"/>
      <c r="AW28" s="444"/>
      <c r="AX28" s="446"/>
      <c r="AY28" s="450" t="s">
        <v>182</v>
      </c>
      <c r="AZ28" s="451"/>
      <c r="BA28" s="451"/>
      <c r="BB28" s="452"/>
      <c r="BC28" s="459" t="s">
        <v>48</v>
      </c>
      <c r="BD28" s="460"/>
      <c r="BE28" s="460"/>
      <c r="BF28" s="460"/>
      <c r="BG28" s="460"/>
      <c r="BH28" s="460"/>
      <c r="BI28" s="460"/>
      <c r="BJ28" s="460"/>
      <c r="BK28" s="460"/>
      <c r="BL28" s="460"/>
      <c r="BM28" s="461"/>
      <c r="BN28" s="462">
        <v>527092</v>
      </c>
      <c r="BO28" s="463"/>
      <c r="BP28" s="463"/>
      <c r="BQ28" s="463"/>
      <c r="BR28" s="463"/>
      <c r="BS28" s="463"/>
      <c r="BT28" s="463"/>
      <c r="BU28" s="464"/>
      <c r="BV28" s="462">
        <v>668883</v>
      </c>
      <c r="BW28" s="463"/>
      <c r="BX28" s="463"/>
      <c r="BY28" s="463"/>
      <c r="BZ28" s="463"/>
      <c r="CA28" s="463"/>
      <c r="CB28" s="463"/>
      <c r="CC28" s="464"/>
      <c r="CD28" s="200"/>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5"/>
      <c r="DK28" s="185"/>
      <c r="DL28" s="185"/>
      <c r="DM28" s="185"/>
      <c r="DN28" s="185"/>
      <c r="DO28" s="185"/>
    </row>
    <row r="29" spans="1:119" ht="18.75" customHeight="1" x14ac:dyDescent="0.2">
      <c r="A29" s="186"/>
      <c r="B29" s="499"/>
      <c r="C29" s="500"/>
      <c r="D29" s="501"/>
      <c r="E29" s="440" t="s">
        <v>183</v>
      </c>
      <c r="F29" s="441"/>
      <c r="G29" s="441"/>
      <c r="H29" s="441"/>
      <c r="I29" s="441"/>
      <c r="J29" s="441"/>
      <c r="K29" s="442"/>
      <c r="L29" s="443">
        <v>8</v>
      </c>
      <c r="M29" s="444"/>
      <c r="N29" s="444"/>
      <c r="O29" s="444"/>
      <c r="P29" s="445"/>
      <c r="Q29" s="443">
        <v>2000</v>
      </c>
      <c r="R29" s="444"/>
      <c r="S29" s="444"/>
      <c r="T29" s="444"/>
      <c r="U29" s="444"/>
      <c r="V29" s="445"/>
      <c r="W29" s="510"/>
      <c r="X29" s="511"/>
      <c r="Y29" s="512"/>
      <c r="Z29" s="440" t="s">
        <v>184</v>
      </c>
      <c r="AA29" s="441"/>
      <c r="AB29" s="441"/>
      <c r="AC29" s="441"/>
      <c r="AD29" s="441"/>
      <c r="AE29" s="441"/>
      <c r="AF29" s="441"/>
      <c r="AG29" s="442"/>
      <c r="AH29" s="443">
        <v>94</v>
      </c>
      <c r="AI29" s="444"/>
      <c r="AJ29" s="444"/>
      <c r="AK29" s="444"/>
      <c r="AL29" s="445"/>
      <c r="AM29" s="443">
        <v>267060</v>
      </c>
      <c r="AN29" s="444"/>
      <c r="AO29" s="444"/>
      <c r="AP29" s="444"/>
      <c r="AQ29" s="444"/>
      <c r="AR29" s="445"/>
      <c r="AS29" s="443">
        <v>2841</v>
      </c>
      <c r="AT29" s="444"/>
      <c r="AU29" s="444"/>
      <c r="AV29" s="444"/>
      <c r="AW29" s="444"/>
      <c r="AX29" s="446"/>
      <c r="AY29" s="453"/>
      <c r="AZ29" s="454"/>
      <c r="BA29" s="454"/>
      <c r="BB29" s="455"/>
      <c r="BC29" s="447" t="s">
        <v>185</v>
      </c>
      <c r="BD29" s="448"/>
      <c r="BE29" s="448"/>
      <c r="BF29" s="448"/>
      <c r="BG29" s="448"/>
      <c r="BH29" s="448"/>
      <c r="BI29" s="448"/>
      <c r="BJ29" s="448"/>
      <c r="BK29" s="448"/>
      <c r="BL29" s="448"/>
      <c r="BM29" s="449"/>
      <c r="BN29" s="467">
        <v>365014</v>
      </c>
      <c r="BO29" s="468"/>
      <c r="BP29" s="468"/>
      <c r="BQ29" s="468"/>
      <c r="BR29" s="468"/>
      <c r="BS29" s="468"/>
      <c r="BT29" s="468"/>
      <c r="BU29" s="469"/>
      <c r="BV29" s="467">
        <v>414962</v>
      </c>
      <c r="BW29" s="468"/>
      <c r="BX29" s="468"/>
      <c r="BY29" s="468"/>
      <c r="BZ29" s="468"/>
      <c r="CA29" s="468"/>
      <c r="CB29" s="468"/>
      <c r="CC29" s="469"/>
      <c r="CD29" s="202"/>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5"/>
      <c r="DK29" s="185"/>
      <c r="DL29" s="185"/>
      <c r="DM29" s="185"/>
      <c r="DN29" s="185"/>
      <c r="DO29" s="185"/>
    </row>
    <row r="30" spans="1:119" ht="18.75" customHeight="1" thickBot="1" x14ac:dyDescent="0.25">
      <c r="A30" s="186"/>
      <c r="B30" s="502"/>
      <c r="C30" s="503"/>
      <c r="D30" s="504"/>
      <c r="E30" s="513"/>
      <c r="F30" s="514"/>
      <c r="G30" s="514"/>
      <c r="H30" s="514"/>
      <c r="I30" s="514"/>
      <c r="J30" s="514"/>
      <c r="K30" s="515"/>
      <c r="L30" s="516"/>
      <c r="M30" s="517"/>
      <c r="N30" s="517"/>
      <c r="O30" s="517"/>
      <c r="P30" s="518"/>
      <c r="Q30" s="516"/>
      <c r="R30" s="517"/>
      <c r="S30" s="517"/>
      <c r="T30" s="517"/>
      <c r="U30" s="517"/>
      <c r="V30" s="518"/>
      <c r="W30" s="519" t="s">
        <v>186</v>
      </c>
      <c r="X30" s="520"/>
      <c r="Y30" s="520"/>
      <c r="Z30" s="520"/>
      <c r="AA30" s="520"/>
      <c r="AB30" s="520"/>
      <c r="AC30" s="520"/>
      <c r="AD30" s="520"/>
      <c r="AE30" s="520"/>
      <c r="AF30" s="520"/>
      <c r="AG30" s="521"/>
      <c r="AH30" s="431">
        <v>96.7</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332451</v>
      </c>
      <c r="BO30" s="471"/>
      <c r="BP30" s="471"/>
      <c r="BQ30" s="471"/>
      <c r="BR30" s="471"/>
      <c r="BS30" s="471"/>
      <c r="BT30" s="471"/>
      <c r="BU30" s="472"/>
      <c r="BV30" s="470">
        <v>295004</v>
      </c>
      <c r="BW30" s="471"/>
      <c r="BX30" s="471"/>
      <c r="BY30" s="471"/>
      <c r="BZ30" s="471"/>
      <c r="CA30" s="471"/>
      <c r="CB30" s="471"/>
      <c r="CC30" s="47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30" t="s">
        <v>193</v>
      </c>
      <c r="D33" s="430"/>
      <c r="E33" s="429" t="s">
        <v>194</v>
      </c>
      <c r="F33" s="429"/>
      <c r="G33" s="429"/>
      <c r="H33" s="429"/>
      <c r="I33" s="429"/>
      <c r="J33" s="429"/>
      <c r="K33" s="429"/>
      <c r="L33" s="429"/>
      <c r="M33" s="429"/>
      <c r="N33" s="429"/>
      <c r="O33" s="429"/>
      <c r="P33" s="429"/>
      <c r="Q33" s="429"/>
      <c r="R33" s="429"/>
      <c r="S33" s="429"/>
      <c r="T33" s="215"/>
      <c r="U33" s="430" t="s">
        <v>195</v>
      </c>
      <c r="V33" s="430"/>
      <c r="W33" s="429" t="s">
        <v>194</v>
      </c>
      <c r="X33" s="429"/>
      <c r="Y33" s="429"/>
      <c r="Z33" s="429"/>
      <c r="AA33" s="429"/>
      <c r="AB33" s="429"/>
      <c r="AC33" s="429"/>
      <c r="AD33" s="429"/>
      <c r="AE33" s="429"/>
      <c r="AF33" s="429"/>
      <c r="AG33" s="429"/>
      <c r="AH33" s="429"/>
      <c r="AI33" s="429"/>
      <c r="AJ33" s="429"/>
      <c r="AK33" s="429"/>
      <c r="AL33" s="215"/>
      <c r="AM33" s="430" t="s">
        <v>193</v>
      </c>
      <c r="AN33" s="430"/>
      <c r="AO33" s="429" t="s">
        <v>194</v>
      </c>
      <c r="AP33" s="429"/>
      <c r="AQ33" s="429"/>
      <c r="AR33" s="429"/>
      <c r="AS33" s="429"/>
      <c r="AT33" s="429"/>
      <c r="AU33" s="429"/>
      <c r="AV33" s="429"/>
      <c r="AW33" s="429"/>
      <c r="AX33" s="429"/>
      <c r="AY33" s="429"/>
      <c r="AZ33" s="429"/>
      <c r="BA33" s="429"/>
      <c r="BB33" s="429"/>
      <c r="BC33" s="429"/>
      <c r="BD33" s="216"/>
      <c r="BE33" s="429" t="s">
        <v>196</v>
      </c>
      <c r="BF33" s="429"/>
      <c r="BG33" s="429" t="s">
        <v>197</v>
      </c>
      <c r="BH33" s="429"/>
      <c r="BI33" s="429"/>
      <c r="BJ33" s="429"/>
      <c r="BK33" s="429"/>
      <c r="BL33" s="429"/>
      <c r="BM33" s="429"/>
      <c r="BN33" s="429"/>
      <c r="BO33" s="429"/>
      <c r="BP33" s="429"/>
      <c r="BQ33" s="429"/>
      <c r="BR33" s="429"/>
      <c r="BS33" s="429"/>
      <c r="BT33" s="429"/>
      <c r="BU33" s="429"/>
      <c r="BV33" s="216"/>
      <c r="BW33" s="430" t="s">
        <v>196</v>
      </c>
      <c r="BX33" s="430"/>
      <c r="BY33" s="429" t="s">
        <v>198</v>
      </c>
      <c r="BZ33" s="429"/>
      <c r="CA33" s="429"/>
      <c r="CB33" s="429"/>
      <c r="CC33" s="429"/>
      <c r="CD33" s="429"/>
      <c r="CE33" s="429"/>
      <c r="CF33" s="429"/>
      <c r="CG33" s="429"/>
      <c r="CH33" s="429"/>
      <c r="CI33" s="429"/>
      <c r="CJ33" s="429"/>
      <c r="CK33" s="429"/>
      <c r="CL33" s="429"/>
      <c r="CM33" s="429"/>
      <c r="CN33" s="215"/>
      <c r="CO33" s="430" t="s">
        <v>199</v>
      </c>
      <c r="CP33" s="430"/>
      <c r="CQ33" s="429" t="s">
        <v>200</v>
      </c>
      <c r="CR33" s="429"/>
      <c r="CS33" s="429"/>
      <c r="CT33" s="429"/>
      <c r="CU33" s="429"/>
      <c r="CV33" s="429"/>
      <c r="CW33" s="429"/>
      <c r="CX33" s="429"/>
      <c r="CY33" s="429"/>
      <c r="CZ33" s="429"/>
      <c r="DA33" s="429"/>
      <c r="DB33" s="429"/>
      <c r="DC33" s="429"/>
      <c r="DD33" s="429"/>
      <c r="DE33" s="429"/>
      <c r="DF33" s="215"/>
      <c r="DG33" s="428" t="s">
        <v>201</v>
      </c>
      <c r="DH33" s="428"/>
      <c r="DI33" s="217"/>
      <c r="DJ33" s="185"/>
      <c r="DK33" s="185"/>
      <c r="DL33" s="185"/>
      <c r="DM33" s="185"/>
      <c r="DN33" s="185"/>
      <c r="DO33" s="185"/>
    </row>
    <row r="34" spans="1:119" ht="32.25" customHeight="1" x14ac:dyDescent="0.2">
      <c r="A34" s="186"/>
      <c r="B34" s="212"/>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3"/>
      <c r="U34" s="426">
        <f>IF(W34="","",MAX(C34:D43)+1)</f>
        <v>2</v>
      </c>
      <c r="V34" s="426"/>
      <c r="W34" s="425" t="str">
        <f>IF('各会計、関係団体の財政状況及び健全化判断比率'!B28="","",'各会計、関係団体の財政状況及び健全化判断比率'!B28)</f>
        <v>国民健康保険事業特別会計</v>
      </c>
      <c r="X34" s="425"/>
      <c r="Y34" s="425"/>
      <c r="Z34" s="425"/>
      <c r="AA34" s="425"/>
      <c r="AB34" s="425"/>
      <c r="AC34" s="425"/>
      <c r="AD34" s="425"/>
      <c r="AE34" s="425"/>
      <c r="AF34" s="425"/>
      <c r="AG34" s="425"/>
      <c r="AH34" s="425"/>
      <c r="AI34" s="425"/>
      <c r="AJ34" s="425"/>
      <c r="AK34" s="425"/>
      <c r="AL34" s="213"/>
      <c r="AM34" s="426">
        <f>IF(AO34="","",MAX(C34:D43,U34:V43)+1)</f>
        <v>5</v>
      </c>
      <c r="AN34" s="426"/>
      <c r="AO34" s="425" t="str">
        <f>IF('各会計、関係団体の財政状況及び健全化判断比率'!B31="","",'各会計、関係団体の財政状況及び健全化判断比率'!B31)</f>
        <v>水道事業会計</v>
      </c>
      <c r="AP34" s="425"/>
      <c r="AQ34" s="425"/>
      <c r="AR34" s="425"/>
      <c r="AS34" s="425"/>
      <c r="AT34" s="425"/>
      <c r="AU34" s="425"/>
      <c r="AV34" s="425"/>
      <c r="AW34" s="425"/>
      <c r="AX34" s="425"/>
      <c r="AY34" s="425"/>
      <c r="AZ34" s="425"/>
      <c r="BA34" s="425"/>
      <c r="BB34" s="425"/>
      <c r="BC34" s="425"/>
      <c r="BD34" s="213"/>
      <c r="BE34" s="426">
        <f>IF(BG34="","",MAX(C34:D43,U34:V43,AM34:AN43)+1)</f>
        <v>6</v>
      </c>
      <c r="BF34" s="426"/>
      <c r="BG34" s="425" t="str">
        <f>IF('各会計、関係団体の財政状況及び健全化判断比率'!B32="","",'各会計、関係団体の財政状況及び健全化判断比率'!B32)</f>
        <v>下水道事業特別会計</v>
      </c>
      <c r="BH34" s="425"/>
      <c r="BI34" s="425"/>
      <c r="BJ34" s="425"/>
      <c r="BK34" s="425"/>
      <c r="BL34" s="425"/>
      <c r="BM34" s="425"/>
      <c r="BN34" s="425"/>
      <c r="BO34" s="425"/>
      <c r="BP34" s="425"/>
      <c r="BQ34" s="425"/>
      <c r="BR34" s="425"/>
      <c r="BS34" s="425"/>
      <c r="BT34" s="425"/>
      <c r="BU34" s="425"/>
      <c r="BV34" s="213"/>
      <c r="BW34" s="426">
        <f>IF(BY34="","",MAX(C34:D43,U34:V43,AM34:AN43,BE34:BF43)+1)</f>
        <v>7</v>
      </c>
      <c r="BX34" s="426"/>
      <c r="BY34" s="425" t="str">
        <f>IF('各会計、関係団体の財政状況及び健全化判断比率'!B68="","",'各会計、関係団体の財政状況及び健全化判断比率'!B68)</f>
        <v>日高東部衛生組合</v>
      </c>
      <c r="BZ34" s="425"/>
      <c r="CA34" s="425"/>
      <c r="CB34" s="425"/>
      <c r="CC34" s="425"/>
      <c r="CD34" s="425"/>
      <c r="CE34" s="425"/>
      <c r="CF34" s="425"/>
      <c r="CG34" s="425"/>
      <c r="CH34" s="425"/>
      <c r="CI34" s="425"/>
      <c r="CJ34" s="425"/>
      <c r="CK34" s="425"/>
      <c r="CL34" s="425"/>
      <c r="CM34" s="425"/>
      <c r="CN34" s="213"/>
      <c r="CO34" s="426">
        <f>IF(CQ34="","",MAX(C34:D43,U34:V43,AM34:AN43,BE34:BF43,BW34:BX43)+1)</f>
        <v>10</v>
      </c>
      <c r="CP34" s="426"/>
      <c r="CQ34" s="425" t="str">
        <f>IF('各会計、関係団体の財政状況及び健全化判断比率'!BS7="","",'各会計、関係団体の財政状況及び健全化判断比率'!BS7)</f>
        <v>様似観光開発公社</v>
      </c>
      <c r="CR34" s="425"/>
      <c r="CS34" s="425"/>
      <c r="CT34" s="425"/>
      <c r="CU34" s="425"/>
      <c r="CV34" s="425"/>
      <c r="CW34" s="425"/>
      <c r="CX34" s="425"/>
      <c r="CY34" s="425"/>
      <c r="CZ34" s="425"/>
      <c r="DA34" s="425"/>
      <c r="DB34" s="425"/>
      <c r="DC34" s="425"/>
      <c r="DD34" s="425"/>
      <c r="DE34" s="425"/>
      <c r="DF34" s="210"/>
      <c r="DG34" s="427" t="str">
        <f>IF('各会計、関係団体の財政状況及び健全化判断比率'!BR7="","",'各会計、関係団体の財政状況及び健全化判断比率'!BR7)</f>
        <v/>
      </c>
      <c r="DH34" s="427"/>
      <c r="DI34" s="217"/>
      <c r="DJ34" s="185"/>
      <c r="DK34" s="185"/>
      <c r="DL34" s="185"/>
      <c r="DM34" s="185"/>
      <c r="DN34" s="185"/>
      <c r="DO34" s="185"/>
    </row>
    <row r="35" spans="1:119" ht="32.25" customHeight="1" x14ac:dyDescent="0.2">
      <c r="A35" s="186"/>
      <c r="B35" s="212"/>
      <c r="C35" s="426" t="str">
        <f>IF(E35="","",C34+1)</f>
        <v/>
      </c>
      <c r="D35" s="426"/>
      <c r="E35" s="425" t="str">
        <f>IF('各会計、関係団体の財政状況及び健全化判断比率'!B8="","",'各会計、関係団体の財政状況及び健全化判断比率'!B8)</f>
        <v/>
      </c>
      <c r="F35" s="425"/>
      <c r="G35" s="425"/>
      <c r="H35" s="425"/>
      <c r="I35" s="425"/>
      <c r="J35" s="425"/>
      <c r="K35" s="425"/>
      <c r="L35" s="425"/>
      <c r="M35" s="425"/>
      <c r="N35" s="425"/>
      <c r="O35" s="425"/>
      <c r="P35" s="425"/>
      <c r="Q35" s="425"/>
      <c r="R35" s="425"/>
      <c r="S35" s="425"/>
      <c r="T35" s="213"/>
      <c r="U35" s="426">
        <f>IF(W35="","",U34+1)</f>
        <v>3</v>
      </c>
      <c r="V35" s="426"/>
      <c r="W35" s="425" t="str">
        <f>IF('各会計、関係団体の財政状況及び健全化判断比率'!B29="","",'各会計、関係団体の財政状況及び健全化判断比率'!B29)</f>
        <v>介護保険特別会計</v>
      </c>
      <c r="X35" s="425"/>
      <c r="Y35" s="425"/>
      <c r="Z35" s="425"/>
      <c r="AA35" s="425"/>
      <c r="AB35" s="425"/>
      <c r="AC35" s="425"/>
      <c r="AD35" s="425"/>
      <c r="AE35" s="425"/>
      <c r="AF35" s="425"/>
      <c r="AG35" s="425"/>
      <c r="AH35" s="425"/>
      <c r="AI35" s="425"/>
      <c r="AJ35" s="425"/>
      <c r="AK35" s="425"/>
      <c r="AL35" s="213"/>
      <c r="AM35" s="426" t="str">
        <f t="shared" ref="AM35:AM43" si="0">IF(AO35="","",AM34+1)</f>
        <v/>
      </c>
      <c r="AN35" s="426"/>
      <c r="AO35" s="425"/>
      <c r="AP35" s="425"/>
      <c r="AQ35" s="425"/>
      <c r="AR35" s="425"/>
      <c r="AS35" s="425"/>
      <c r="AT35" s="425"/>
      <c r="AU35" s="425"/>
      <c r="AV35" s="425"/>
      <c r="AW35" s="425"/>
      <c r="AX35" s="425"/>
      <c r="AY35" s="425"/>
      <c r="AZ35" s="425"/>
      <c r="BA35" s="425"/>
      <c r="BB35" s="425"/>
      <c r="BC35" s="425"/>
      <c r="BD35" s="213"/>
      <c r="BE35" s="426" t="str">
        <f t="shared" ref="BE35:BE43" si="1">IF(BG35="","",BE34+1)</f>
        <v/>
      </c>
      <c r="BF35" s="426"/>
      <c r="BG35" s="425"/>
      <c r="BH35" s="425"/>
      <c r="BI35" s="425"/>
      <c r="BJ35" s="425"/>
      <c r="BK35" s="425"/>
      <c r="BL35" s="425"/>
      <c r="BM35" s="425"/>
      <c r="BN35" s="425"/>
      <c r="BO35" s="425"/>
      <c r="BP35" s="425"/>
      <c r="BQ35" s="425"/>
      <c r="BR35" s="425"/>
      <c r="BS35" s="425"/>
      <c r="BT35" s="425"/>
      <c r="BU35" s="425"/>
      <c r="BV35" s="213"/>
      <c r="BW35" s="426">
        <f t="shared" ref="BW35:BW43" si="2">IF(BY35="","",BW34+1)</f>
        <v>8</v>
      </c>
      <c r="BX35" s="426"/>
      <c r="BY35" s="425" t="str">
        <f>IF('各会計、関係団体の財政状況及び健全化判断比率'!B69="","",'各会計、関係団体の財政状況及び健全化判断比率'!B69)</f>
        <v>日高東部消防組合</v>
      </c>
      <c r="BZ35" s="425"/>
      <c r="CA35" s="425"/>
      <c r="CB35" s="425"/>
      <c r="CC35" s="425"/>
      <c r="CD35" s="425"/>
      <c r="CE35" s="425"/>
      <c r="CF35" s="425"/>
      <c r="CG35" s="425"/>
      <c r="CH35" s="425"/>
      <c r="CI35" s="425"/>
      <c r="CJ35" s="425"/>
      <c r="CK35" s="425"/>
      <c r="CL35" s="425"/>
      <c r="CM35" s="425"/>
      <c r="CN35" s="213"/>
      <c r="CO35" s="426" t="str">
        <f t="shared" ref="CO35:CO43" si="3">IF(CQ35="","",CO34+1)</f>
        <v/>
      </c>
      <c r="CP35" s="426"/>
      <c r="CQ35" s="425" t="str">
        <f>IF('各会計、関係団体の財政状況及び健全化判断比率'!BS8="","",'各会計、関係団体の財政状況及び健全化判断比率'!BS8)</f>
        <v/>
      </c>
      <c r="CR35" s="425"/>
      <c r="CS35" s="425"/>
      <c r="CT35" s="425"/>
      <c r="CU35" s="425"/>
      <c r="CV35" s="425"/>
      <c r="CW35" s="425"/>
      <c r="CX35" s="425"/>
      <c r="CY35" s="425"/>
      <c r="CZ35" s="425"/>
      <c r="DA35" s="425"/>
      <c r="DB35" s="425"/>
      <c r="DC35" s="425"/>
      <c r="DD35" s="425"/>
      <c r="DE35" s="425"/>
      <c r="DF35" s="210"/>
      <c r="DG35" s="427" t="str">
        <f>IF('各会計、関係団体の財政状況及び健全化判断比率'!BR8="","",'各会計、関係団体の財政状況及び健全化判断比率'!BR8)</f>
        <v/>
      </c>
      <c r="DH35" s="427"/>
      <c r="DI35" s="217"/>
      <c r="DJ35" s="185"/>
      <c r="DK35" s="185"/>
      <c r="DL35" s="185"/>
      <c r="DM35" s="185"/>
      <c r="DN35" s="185"/>
      <c r="DO35" s="185"/>
    </row>
    <row r="36" spans="1:119" ht="32.25" customHeight="1" x14ac:dyDescent="0.2">
      <c r="A36" s="186"/>
      <c r="B36" s="212"/>
      <c r="C36" s="426" t="str">
        <f>IF(E36="","",C35+1)</f>
        <v/>
      </c>
      <c r="D36" s="426"/>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13"/>
      <c r="U36" s="426">
        <f t="shared" ref="U36:U43" si="4">IF(W36="","",U35+1)</f>
        <v>4</v>
      </c>
      <c r="V36" s="426"/>
      <c r="W36" s="425" t="str">
        <f>IF('各会計、関係団体の財政状況及び健全化判断比率'!B30="","",'各会計、関係団体の財政状況及び健全化判断比率'!B30)</f>
        <v>後期高齢者医療特別会計</v>
      </c>
      <c r="X36" s="425"/>
      <c r="Y36" s="425"/>
      <c r="Z36" s="425"/>
      <c r="AA36" s="425"/>
      <c r="AB36" s="425"/>
      <c r="AC36" s="425"/>
      <c r="AD36" s="425"/>
      <c r="AE36" s="425"/>
      <c r="AF36" s="425"/>
      <c r="AG36" s="425"/>
      <c r="AH36" s="425"/>
      <c r="AI36" s="425"/>
      <c r="AJ36" s="425"/>
      <c r="AK36" s="425"/>
      <c r="AL36" s="213"/>
      <c r="AM36" s="426" t="str">
        <f t="shared" si="0"/>
        <v/>
      </c>
      <c r="AN36" s="426"/>
      <c r="AO36" s="425"/>
      <c r="AP36" s="425"/>
      <c r="AQ36" s="425"/>
      <c r="AR36" s="425"/>
      <c r="AS36" s="425"/>
      <c r="AT36" s="425"/>
      <c r="AU36" s="425"/>
      <c r="AV36" s="425"/>
      <c r="AW36" s="425"/>
      <c r="AX36" s="425"/>
      <c r="AY36" s="425"/>
      <c r="AZ36" s="425"/>
      <c r="BA36" s="425"/>
      <c r="BB36" s="425"/>
      <c r="BC36" s="425"/>
      <c r="BD36" s="213"/>
      <c r="BE36" s="426" t="str">
        <f t="shared" si="1"/>
        <v/>
      </c>
      <c r="BF36" s="426"/>
      <c r="BG36" s="425"/>
      <c r="BH36" s="425"/>
      <c r="BI36" s="425"/>
      <c r="BJ36" s="425"/>
      <c r="BK36" s="425"/>
      <c r="BL36" s="425"/>
      <c r="BM36" s="425"/>
      <c r="BN36" s="425"/>
      <c r="BO36" s="425"/>
      <c r="BP36" s="425"/>
      <c r="BQ36" s="425"/>
      <c r="BR36" s="425"/>
      <c r="BS36" s="425"/>
      <c r="BT36" s="425"/>
      <c r="BU36" s="425"/>
      <c r="BV36" s="213"/>
      <c r="BW36" s="426">
        <f t="shared" si="2"/>
        <v>9</v>
      </c>
      <c r="BX36" s="426"/>
      <c r="BY36" s="425" t="str">
        <f>IF('各会計、関係団体の財政状況及び健全化判断比率'!B70="","",'各会計、関係団体の財政状況及び健全化判断比率'!B70)</f>
        <v>日高管内地方税滞納整理機構</v>
      </c>
      <c r="BZ36" s="425"/>
      <c r="CA36" s="425"/>
      <c r="CB36" s="425"/>
      <c r="CC36" s="425"/>
      <c r="CD36" s="425"/>
      <c r="CE36" s="425"/>
      <c r="CF36" s="425"/>
      <c r="CG36" s="425"/>
      <c r="CH36" s="425"/>
      <c r="CI36" s="425"/>
      <c r="CJ36" s="425"/>
      <c r="CK36" s="425"/>
      <c r="CL36" s="425"/>
      <c r="CM36" s="425"/>
      <c r="CN36" s="213"/>
      <c r="CO36" s="426" t="str">
        <f t="shared" si="3"/>
        <v/>
      </c>
      <c r="CP36" s="426"/>
      <c r="CQ36" s="425" t="str">
        <f>IF('各会計、関係団体の財政状況及び健全化判断比率'!BS9="","",'各会計、関係団体の財政状況及び健全化判断比率'!BS9)</f>
        <v/>
      </c>
      <c r="CR36" s="425"/>
      <c r="CS36" s="425"/>
      <c r="CT36" s="425"/>
      <c r="CU36" s="425"/>
      <c r="CV36" s="425"/>
      <c r="CW36" s="425"/>
      <c r="CX36" s="425"/>
      <c r="CY36" s="425"/>
      <c r="CZ36" s="425"/>
      <c r="DA36" s="425"/>
      <c r="DB36" s="425"/>
      <c r="DC36" s="425"/>
      <c r="DD36" s="425"/>
      <c r="DE36" s="425"/>
      <c r="DF36" s="210"/>
      <c r="DG36" s="427" t="str">
        <f>IF('各会計、関係団体の財政状況及び健全化判断比率'!BR9="","",'各会計、関係団体の財政状況及び健全化判断比率'!BR9)</f>
        <v/>
      </c>
      <c r="DH36" s="427"/>
      <c r="DI36" s="217"/>
      <c r="DJ36" s="185"/>
      <c r="DK36" s="185"/>
      <c r="DL36" s="185"/>
      <c r="DM36" s="185"/>
      <c r="DN36" s="185"/>
      <c r="DO36" s="185"/>
    </row>
    <row r="37" spans="1:119" ht="32.25" customHeight="1" x14ac:dyDescent="0.2">
      <c r="A37" s="186"/>
      <c r="B37" s="212"/>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3"/>
      <c r="U37" s="426" t="str">
        <f t="shared" si="4"/>
        <v/>
      </c>
      <c r="V37" s="426"/>
      <c r="W37" s="425"/>
      <c r="X37" s="425"/>
      <c r="Y37" s="425"/>
      <c r="Z37" s="425"/>
      <c r="AA37" s="425"/>
      <c r="AB37" s="425"/>
      <c r="AC37" s="425"/>
      <c r="AD37" s="425"/>
      <c r="AE37" s="425"/>
      <c r="AF37" s="425"/>
      <c r="AG37" s="425"/>
      <c r="AH37" s="425"/>
      <c r="AI37" s="425"/>
      <c r="AJ37" s="425"/>
      <c r="AK37" s="425"/>
      <c r="AL37" s="213"/>
      <c r="AM37" s="426" t="str">
        <f t="shared" si="0"/>
        <v/>
      </c>
      <c r="AN37" s="426"/>
      <c r="AO37" s="425"/>
      <c r="AP37" s="425"/>
      <c r="AQ37" s="425"/>
      <c r="AR37" s="425"/>
      <c r="AS37" s="425"/>
      <c r="AT37" s="425"/>
      <c r="AU37" s="425"/>
      <c r="AV37" s="425"/>
      <c r="AW37" s="425"/>
      <c r="AX37" s="425"/>
      <c r="AY37" s="425"/>
      <c r="AZ37" s="425"/>
      <c r="BA37" s="425"/>
      <c r="BB37" s="425"/>
      <c r="BC37" s="425"/>
      <c r="BD37" s="213"/>
      <c r="BE37" s="426" t="str">
        <f t="shared" si="1"/>
        <v/>
      </c>
      <c r="BF37" s="426"/>
      <c r="BG37" s="425"/>
      <c r="BH37" s="425"/>
      <c r="BI37" s="425"/>
      <c r="BJ37" s="425"/>
      <c r="BK37" s="425"/>
      <c r="BL37" s="425"/>
      <c r="BM37" s="425"/>
      <c r="BN37" s="425"/>
      <c r="BO37" s="425"/>
      <c r="BP37" s="425"/>
      <c r="BQ37" s="425"/>
      <c r="BR37" s="425"/>
      <c r="BS37" s="425"/>
      <c r="BT37" s="425"/>
      <c r="BU37" s="425"/>
      <c r="BV37" s="213"/>
      <c r="BW37" s="426" t="str">
        <f t="shared" si="2"/>
        <v/>
      </c>
      <c r="BX37" s="426"/>
      <c r="BY37" s="425" t="str">
        <f>IF('各会計、関係団体の財政状況及び健全化判断比率'!B71="","",'各会計、関係団体の財政状況及び健全化判断比率'!B71)</f>
        <v/>
      </c>
      <c r="BZ37" s="425"/>
      <c r="CA37" s="425"/>
      <c r="CB37" s="425"/>
      <c r="CC37" s="425"/>
      <c r="CD37" s="425"/>
      <c r="CE37" s="425"/>
      <c r="CF37" s="425"/>
      <c r="CG37" s="425"/>
      <c r="CH37" s="425"/>
      <c r="CI37" s="425"/>
      <c r="CJ37" s="425"/>
      <c r="CK37" s="425"/>
      <c r="CL37" s="425"/>
      <c r="CM37" s="425"/>
      <c r="CN37" s="213"/>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10"/>
      <c r="DG37" s="427" t="str">
        <f>IF('各会計、関係団体の財政状況及び健全化判断比率'!BR10="","",'各会計、関係団体の財政状況及び健全化判断比率'!BR10)</f>
        <v/>
      </c>
      <c r="DH37" s="427"/>
      <c r="DI37" s="217"/>
      <c r="DJ37" s="185"/>
      <c r="DK37" s="185"/>
      <c r="DL37" s="185"/>
      <c r="DM37" s="185"/>
      <c r="DN37" s="185"/>
      <c r="DO37" s="185"/>
    </row>
    <row r="38" spans="1:119" ht="32.25" customHeight="1" x14ac:dyDescent="0.2">
      <c r="A38" s="186"/>
      <c r="B38" s="212"/>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3"/>
      <c r="U38" s="426" t="str">
        <f t="shared" si="4"/>
        <v/>
      </c>
      <c r="V38" s="426"/>
      <c r="W38" s="425"/>
      <c r="X38" s="425"/>
      <c r="Y38" s="425"/>
      <c r="Z38" s="425"/>
      <c r="AA38" s="425"/>
      <c r="AB38" s="425"/>
      <c r="AC38" s="425"/>
      <c r="AD38" s="425"/>
      <c r="AE38" s="425"/>
      <c r="AF38" s="425"/>
      <c r="AG38" s="425"/>
      <c r="AH38" s="425"/>
      <c r="AI38" s="425"/>
      <c r="AJ38" s="425"/>
      <c r="AK38" s="425"/>
      <c r="AL38" s="213"/>
      <c r="AM38" s="426" t="str">
        <f t="shared" si="0"/>
        <v/>
      </c>
      <c r="AN38" s="426"/>
      <c r="AO38" s="425"/>
      <c r="AP38" s="425"/>
      <c r="AQ38" s="425"/>
      <c r="AR38" s="425"/>
      <c r="AS38" s="425"/>
      <c r="AT38" s="425"/>
      <c r="AU38" s="425"/>
      <c r="AV38" s="425"/>
      <c r="AW38" s="425"/>
      <c r="AX38" s="425"/>
      <c r="AY38" s="425"/>
      <c r="AZ38" s="425"/>
      <c r="BA38" s="425"/>
      <c r="BB38" s="425"/>
      <c r="BC38" s="425"/>
      <c r="BD38" s="213"/>
      <c r="BE38" s="426" t="str">
        <f t="shared" si="1"/>
        <v/>
      </c>
      <c r="BF38" s="426"/>
      <c r="BG38" s="425"/>
      <c r="BH38" s="425"/>
      <c r="BI38" s="425"/>
      <c r="BJ38" s="425"/>
      <c r="BK38" s="425"/>
      <c r="BL38" s="425"/>
      <c r="BM38" s="425"/>
      <c r="BN38" s="425"/>
      <c r="BO38" s="425"/>
      <c r="BP38" s="425"/>
      <c r="BQ38" s="425"/>
      <c r="BR38" s="425"/>
      <c r="BS38" s="425"/>
      <c r="BT38" s="425"/>
      <c r="BU38" s="425"/>
      <c r="BV38" s="213"/>
      <c r="BW38" s="426" t="str">
        <f t="shared" si="2"/>
        <v/>
      </c>
      <c r="BX38" s="426"/>
      <c r="BY38" s="425" t="str">
        <f>IF('各会計、関係団体の財政状況及び健全化判断比率'!B72="","",'各会計、関係団体の財政状況及び健全化判断比率'!B72)</f>
        <v/>
      </c>
      <c r="BZ38" s="425"/>
      <c r="CA38" s="425"/>
      <c r="CB38" s="425"/>
      <c r="CC38" s="425"/>
      <c r="CD38" s="425"/>
      <c r="CE38" s="425"/>
      <c r="CF38" s="425"/>
      <c r="CG38" s="425"/>
      <c r="CH38" s="425"/>
      <c r="CI38" s="425"/>
      <c r="CJ38" s="425"/>
      <c r="CK38" s="425"/>
      <c r="CL38" s="425"/>
      <c r="CM38" s="425"/>
      <c r="CN38" s="213"/>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10"/>
      <c r="DG38" s="427" t="str">
        <f>IF('各会計、関係団体の財政状況及び健全化判断比率'!BR11="","",'各会計、関係団体の財政状況及び健全化判断比率'!BR11)</f>
        <v/>
      </c>
      <c r="DH38" s="427"/>
      <c r="DI38" s="217"/>
      <c r="DJ38" s="185"/>
      <c r="DK38" s="185"/>
      <c r="DL38" s="185"/>
      <c r="DM38" s="185"/>
      <c r="DN38" s="185"/>
      <c r="DO38" s="185"/>
    </row>
    <row r="39" spans="1:119" ht="32.25" customHeight="1" x14ac:dyDescent="0.2">
      <c r="A39" s="186"/>
      <c r="B39" s="212"/>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3"/>
      <c r="U39" s="426" t="str">
        <f t="shared" si="4"/>
        <v/>
      </c>
      <c r="V39" s="426"/>
      <c r="W39" s="425"/>
      <c r="X39" s="425"/>
      <c r="Y39" s="425"/>
      <c r="Z39" s="425"/>
      <c r="AA39" s="425"/>
      <c r="AB39" s="425"/>
      <c r="AC39" s="425"/>
      <c r="AD39" s="425"/>
      <c r="AE39" s="425"/>
      <c r="AF39" s="425"/>
      <c r="AG39" s="425"/>
      <c r="AH39" s="425"/>
      <c r="AI39" s="425"/>
      <c r="AJ39" s="425"/>
      <c r="AK39" s="425"/>
      <c r="AL39" s="213"/>
      <c r="AM39" s="426" t="str">
        <f t="shared" si="0"/>
        <v/>
      </c>
      <c r="AN39" s="426"/>
      <c r="AO39" s="425"/>
      <c r="AP39" s="425"/>
      <c r="AQ39" s="425"/>
      <c r="AR39" s="425"/>
      <c r="AS39" s="425"/>
      <c r="AT39" s="425"/>
      <c r="AU39" s="425"/>
      <c r="AV39" s="425"/>
      <c r="AW39" s="425"/>
      <c r="AX39" s="425"/>
      <c r="AY39" s="425"/>
      <c r="AZ39" s="425"/>
      <c r="BA39" s="425"/>
      <c r="BB39" s="425"/>
      <c r="BC39" s="425"/>
      <c r="BD39" s="213"/>
      <c r="BE39" s="426" t="str">
        <f t="shared" si="1"/>
        <v/>
      </c>
      <c r="BF39" s="426"/>
      <c r="BG39" s="425"/>
      <c r="BH39" s="425"/>
      <c r="BI39" s="425"/>
      <c r="BJ39" s="425"/>
      <c r="BK39" s="425"/>
      <c r="BL39" s="425"/>
      <c r="BM39" s="425"/>
      <c r="BN39" s="425"/>
      <c r="BO39" s="425"/>
      <c r="BP39" s="425"/>
      <c r="BQ39" s="425"/>
      <c r="BR39" s="425"/>
      <c r="BS39" s="425"/>
      <c r="BT39" s="425"/>
      <c r="BU39" s="425"/>
      <c r="BV39" s="213"/>
      <c r="BW39" s="426" t="str">
        <f t="shared" si="2"/>
        <v/>
      </c>
      <c r="BX39" s="426"/>
      <c r="BY39" s="425" t="str">
        <f>IF('各会計、関係団体の財政状況及び健全化判断比率'!B73="","",'各会計、関係団体の財政状況及び健全化判断比率'!B73)</f>
        <v/>
      </c>
      <c r="BZ39" s="425"/>
      <c r="CA39" s="425"/>
      <c r="CB39" s="425"/>
      <c r="CC39" s="425"/>
      <c r="CD39" s="425"/>
      <c r="CE39" s="425"/>
      <c r="CF39" s="425"/>
      <c r="CG39" s="425"/>
      <c r="CH39" s="425"/>
      <c r="CI39" s="425"/>
      <c r="CJ39" s="425"/>
      <c r="CK39" s="425"/>
      <c r="CL39" s="425"/>
      <c r="CM39" s="425"/>
      <c r="CN39" s="213"/>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10"/>
      <c r="DG39" s="427" t="str">
        <f>IF('各会計、関係団体の財政状況及び健全化判断比率'!BR12="","",'各会計、関係団体の財政状況及び健全化判断比率'!BR12)</f>
        <v/>
      </c>
      <c r="DH39" s="427"/>
      <c r="DI39" s="217"/>
      <c r="DJ39" s="185"/>
      <c r="DK39" s="185"/>
      <c r="DL39" s="185"/>
      <c r="DM39" s="185"/>
      <c r="DN39" s="185"/>
      <c r="DO39" s="185"/>
    </row>
    <row r="40" spans="1:119" ht="32.25" customHeight="1" x14ac:dyDescent="0.2">
      <c r="A40" s="186"/>
      <c r="B40" s="212"/>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3"/>
      <c r="U40" s="426" t="str">
        <f t="shared" si="4"/>
        <v/>
      </c>
      <c r="V40" s="426"/>
      <c r="W40" s="425"/>
      <c r="X40" s="425"/>
      <c r="Y40" s="425"/>
      <c r="Z40" s="425"/>
      <c r="AA40" s="425"/>
      <c r="AB40" s="425"/>
      <c r="AC40" s="425"/>
      <c r="AD40" s="425"/>
      <c r="AE40" s="425"/>
      <c r="AF40" s="425"/>
      <c r="AG40" s="425"/>
      <c r="AH40" s="425"/>
      <c r="AI40" s="425"/>
      <c r="AJ40" s="425"/>
      <c r="AK40" s="425"/>
      <c r="AL40" s="213"/>
      <c r="AM40" s="426" t="str">
        <f t="shared" si="0"/>
        <v/>
      </c>
      <c r="AN40" s="426"/>
      <c r="AO40" s="425"/>
      <c r="AP40" s="425"/>
      <c r="AQ40" s="425"/>
      <c r="AR40" s="425"/>
      <c r="AS40" s="425"/>
      <c r="AT40" s="425"/>
      <c r="AU40" s="425"/>
      <c r="AV40" s="425"/>
      <c r="AW40" s="425"/>
      <c r="AX40" s="425"/>
      <c r="AY40" s="425"/>
      <c r="AZ40" s="425"/>
      <c r="BA40" s="425"/>
      <c r="BB40" s="425"/>
      <c r="BC40" s="425"/>
      <c r="BD40" s="213"/>
      <c r="BE40" s="426" t="str">
        <f t="shared" si="1"/>
        <v/>
      </c>
      <c r="BF40" s="426"/>
      <c r="BG40" s="425"/>
      <c r="BH40" s="425"/>
      <c r="BI40" s="425"/>
      <c r="BJ40" s="425"/>
      <c r="BK40" s="425"/>
      <c r="BL40" s="425"/>
      <c r="BM40" s="425"/>
      <c r="BN40" s="425"/>
      <c r="BO40" s="425"/>
      <c r="BP40" s="425"/>
      <c r="BQ40" s="425"/>
      <c r="BR40" s="425"/>
      <c r="BS40" s="425"/>
      <c r="BT40" s="425"/>
      <c r="BU40" s="425"/>
      <c r="BV40" s="213"/>
      <c r="BW40" s="426" t="str">
        <f t="shared" si="2"/>
        <v/>
      </c>
      <c r="BX40" s="426"/>
      <c r="BY40" s="425" t="str">
        <f>IF('各会計、関係団体の財政状況及び健全化判断比率'!B74="","",'各会計、関係団体の財政状況及び健全化判断比率'!B74)</f>
        <v/>
      </c>
      <c r="BZ40" s="425"/>
      <c r="CA40" s="425"/>
      <c r="CB40" s="425"/>
      <c r="CC40" s="425"/>
      <c r="CD40" s="425"/>
      <c r="CE40" s="425"/>
      <c r="CF40" s="425"/>
      <c r="CG40" s="425"/>
      <c r="CH40" s="425"/>
      <c r="CI40" s="425"/>
      <c r="CJ40" s="425"/>
      <c r="CK40" s="425"/>
      <c r="CL40" s="425"/>
      <c r="CM40" s="425"/>
      <c r="CN40" s="213"/>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10"/>
      <c r="DG40" s="427" t="str">
        <f>IF('各会計、関係団体の財政状況及び健全化判断比率'!BR13="","",'各会計、関係団体の財政状況及び健全化判断比率'!BR13)</f>
        <v/>
      </c>
      <c r="DH40" s="427"/>
      <c r="DI40" s="217"/>
      <c r="DJ40" s="185"/>
      <c r="DK40" s="185"/>
      <c r="DL40" s="185"/>
      <c r="DM40" s="185"/>
      <c r="DN40" s="185"/>
      <c r="DO40" s="185"/>
    </row>
    <row r="41" spans="1:119" ht="32.25" customHeight="1" x14ac:dyDescent="0.2">
      <c r="A41" s="186"/>
      <c r="B41" s="212"/>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3"/>
      <c r="U41" s="426" t="str">
        <f t="shared" si="4"/>
        <v/>
      </c>
      <c r="V41" s="426"/>
      <c r="W41" s="425"/>
      <c r="X41" s="425"/>
      <c r="Y41" s="425"/>
      <c r="Z41" s="425"/>
      <c r="AA41" s="425"/>
      <c r="AB41" s="425"/>
      <c r="AC41" s="425"/>
      <c r="AD41" s="425"/>
      <c r="AE41" s="425"/>
      <c r="AF41" s="425"/>
      <c r="AG41" s="425"/>
      <c r="AH41" s="425"/>
      <c r="AI41" s="425"/>
      <c r="AJ41" s="425"/>
      <c r="AK41" s="425"/>
      <c r="AL41" s="213"/>
      <c r="AM41" s="426" t="str">
        <f t="shared" si="0"/>
        <v/>
      </c>
      <c r="AN41" s="426"/>
      <c r="AO41" s="425"/>
      <c r="AP41" s="425"/>
      <c r="AQ41" s="425"/>
      <c r="AR41" s="425"/>
      <c r="AS41" s="425"/>
      <c r="AT41" s="425"/>
      <c r="AU41" s="425"/>
      <c r="AV41" s="425"/>
      <c r="AW41" s="425"/>
      <c r="AX41" s="425"/>
      <c r="AY41" s="425"/>
      <c r="AZ41" s="425"/>
      <c r="BA41" s="425"/>
      <c r="BB41" s="425"/>
      <c r="BC41" s="425"/>
      <c r="BD41" s="213"/>
      <c r="BE41" s="426" t="str">
        <f t="shared" si="1"/>
        <v/>
      </c>
      <c r="BF41" s="426"/>
      <c r="BG41" s="425"/>
      <c r="BH41" s="425"/>
      <c r="BI41" s="425"/>
      <c r="BJ41" s="425"/>
      <c r="BK41" s="425"/>
      <c r="BL41" s="425"/>
      <c r="BM41" s="425"/>
      <c r="BN41" s="425"/>
      <c r="BO41" s="425"/>
      <c r="BP41" s="425"/>
      <c r="BQ41" s="425"/>
      <c r="BR41" s="425"/>
      <c r="BS41" s="425"/>
      <c r="BT41" s="425"/>
      <c r="BU41" s="425"/>
      <c r="BV41" s="213"/>
      <c r="BW41" s="426" t="str">
        <f t="shared" si="2"/>
        <v/>
      </c>
      <c r="BX41" s="426"/>
      <c r="BY41" s="425" t="str">
        <f>IF('各会計、関係団体の財政状況及び健全化判断比率'!B75="","",'各会計、関係団体の財政状況及び健全化判断比率'!B75)</f>
        <v/>
      </c>
      <c r="BZ41" s="425"/>
      <c r="CA41" s="425"/>
      <c r="CB41" s="425"/>
      <c r="CC41" s="425"/>
      <c r="CD41" s="425"/>
      <c r="CE41" s="425"/>
      <c r="CF41" s="425"/>
      <c r="CG41" s="425"/>
      <c r="CH41" s="425"/>
      <c r="CI41" s="425"/>
      <c r="CJ41" s="425"/>
      <c r="CK41" s="425"/>
      <c r="CL41" s="425"/>
      <c r="CM41" s="425"/>
      <c r="CN41" s="213"/>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10"/>
      <c r="DG41" s="427" t="str">
        <f>IF('各会計、関係団体の財政状況及び健全化判断比率'!BR14="","",'各会計、関係団体の財政状況及び健全化判断比率'!BR14)</f>
        <v/>
      </c>
      <c r="DH41" s="427"/>
      <c r="DI41" s="217"/>
      <c r="DJ41" s="185"/>
      <c r="DK41" s="185"/>
      <c r="DL41" s="185"/>
      <c r="DM41" s="185"/>
      <c r="DN41" s="185"/>
      <c r="DO41" s="185"/>
    </row>
    <row r="42" spans="1:119" ht="32.25" customHeight="1" x14ac:dyDescent="0.2">
      <c r="A42" s="185"/>
      <c r="B42" s="212"/>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3"/>
      <c r="U42" s="426" t="str">
        <f t="shared" si="4"/>
        <v/>
      </c>
      <c r="V42" s="426"/>
      <c r="W42" s="425"/>
      <c r="X42" s="425"/>
      <c r="Y42" s="425"/>
      <c r="Z42" s="425"/>
      <c r="AA42" s="425"/>
      <c r="AB42" s="425"/>
      <c r="AC42" s="425"/>
      <c r="AD42" s="425"/>
      <c r="AE42" s="425"/>
      <c r="AF42" s="425"/>
      <c r="AG42" s="425"/>
      <c r="AH42" s="425"/>
      <c r="AI42" s="425"/>
      <c r="AJ42" s="425"/>
      <c r="AK42" s="425"/>
      <c r="AL42" s="213"/>
      <c r="AM42" s="426" t="str">
        <f t="shared" si="0"/>
        <v/>
      </c>
      <c r="AN42" s="426"/>
      <c r="AO42" s="425"/>
      <c r="AP42" s="425"/>
      <c r="AQ42" s="425"/>
      <c r="AR42" s="425"/>
      <c r="AS42" s="425"/>
      <c r="AT42" s="425"/>
      <c r="AU42" s="425"/>
      <c r="AV42" s="425"/>
      <c r="AW42" s="425"/>
      <c r="AX42" s="425"/>
      <c r="AY42" s="425"/>
      <c r="AZ42" s="425"/>
      <c r="BA42" s="425"/>
      <c r="BB42" s="425"/>
      <c r="BC42" s="425"/>
      <c r="BD42" s="213"/>
      <c r="BE42" s="426" t="str">
        <f t="shared" si="1"/>
        <v/>
      </c>
      <c r="BF42" s="426"/>
      <c r="BG42" s="425"/>
      <c r="BH42" s="425"/>
      <c r="BI42" s="425"/>
      <c r="BJ42" s="425"/>
      <c r="BK42" s="425"/>
      <c r="BL42" s="425"/>
      <c r="BM42" s="425"/>
      <c r="BN42" s="425"/>
      <c r="BO42" s="425"/>
      <c r="BP42" s="425"/>
      <c r="BQ42" s="425"/>
      <c r="BR42" s="425"/>
      <c r="BS42" s="425"/>
      <c r="BT42" s="425"/>
      <c r="BU42" s="425"/>
      <c r="BV42" s="213"/>
      <c r="BW42" s="426" t="str">
        <f t="shared" si="2"/>
        <v/>
      </c>
      <c r="BX42" s="426"/>
      <c r="BY42" s="425" t="str">
        <f>IF('各会計、関係団体の財政状況及び健全化判断比率'!B76="","",'各会計、関係団体の財政状況及び健全化判断比率'!B76)</f>
        <v/>
      </c>
      <c r="BZ42" s="425"/>
      <c r="CA42" s="425"/>
      <c r="CB42" s="425"/>
      <c r="CC42" s="425"/>
      <c r="CD42" s="425"/>
      <c r="CE42" s="425"/>
      <c r="CF42" s="425"/>
      <c r="CG42" s="425"/>
      <c r="CH42" s="425"/>
      <c r="CI42" s="425"/>
      <c r="CJ42" s="425"/>
      <c r="CK42" s="425"/>
      <c r="CL42" s="425"/>
      <c r="CM42" s="425"/>
      <c r="CN42" s="213"/>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10"/>
      <c r="DG42" s="427" t="str">
        <f>IF('各会計、関係団体の財政状況及び健全化判断比率'!BR15="","",'各会計、関係団体の財政状況及び健全化判断比率'!BR15)</f>
        <v/>
      </c>
      <c r="DH42" s="427"/>
      <c r="DI42" s="217"/>
      <c r="DJ42" s="185"/>
      <c r="DK42" s="185"/>
      <c r="DL42" s="185"/>
      <c r="DM42" s="185"/>
      <c r="DN42" s="185"/>
      <c r="DO42" s="185"/>
    </row>
    <row r="43" spans="1:119" ht="32.25" customHeight="1" x14ac:dyDescent="0.2">
      <c r="A43" s="185"/>
      <c r="B43" s="212"/>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3"/>
      <c r="U43" s="426" t="str">
        <f t="shared" si="4"/>
        <v/>
      </c>
      <c r="V43" s="426"/>
      <c r="W43" s="425"/>
      <c r="X43" s="425"/>
      <c r="Y43" s="425"/>
      <c r="Z43" s="425"/>
      <c r="AA43" s="425"/>
      <c r="AB43" s="425"/>
      <c r="AC43" s="425"/>
      <c r="AD43" s="425"/>
      <c r="AE43" s="425"/>
      <c r="AF43" s="425"/>
      <c r="AG43" s="425"/>
      <c r="AH43" s="425"/>
      <c r="AI43" s="425"/>
      <c r="AJ43" s="425"/>
      <c r="AK43" s="425"/>
      <c r="AL43" s="213"/>
      <c r="AM43" s="426" t="str">
        <f t="shared" si="0"/>
        <v/>
      </c>
      <c r="AN43" s="426"/>
      <c r="AO43" s="425"/>
      <c r="AP43" s="425"/>
      <c r="AQ43" s="425"/>
      <c r="AR43" s="425"/>
      <c r="AS43" s="425"/>
      <c r="AT43" s="425"/>
      <c r="AU43" s="425"/>
      <c r="AV43" s="425"/>
      <c r="AW43" s="425"/>
      <c r="AX43" s="425"/>
      <c r="AY43" s="425"/>
      <c r="AZ43" s="425"/>
      <c r="BA43" s="425"/>
      <c r="BB43" s="425"/>
      <c r="BC43" s="425"/>
      <c r="BD43" s="213"/>
      <c r="BE43" s="426" t="str">
        <f t="shared" si="1"/>
        <v/>
      </c>
      <c r="BF43" s="426"/>
      <c r="BG43" s="425"/>
      <c r="BH43" s="425"/>
      <c r="BI43" s="425"/>
      <c r="BJ43" s="425"/>
      <c r="BK43" s="425"/>
      <c r="BL43" s="425"/>
      <c r="BM43" s="425"/>
      <c r="BN43" s="425"/>
      <c r="BO43" s="425"/>
      <c r="BP43" s="425"/>
      <c r="BQ43" s="425"/>
      <c r="BR43" s="425"/>
      <c r="BS43" s="425"/>
      <c r="BT43" s="425"/>
      <c r="BU43" s="425"/>
      <c r="BV43" s="213"/>
      <c r="BW43" s="426" t="str">
        <f t="shared" si="2"/>
        <v/>
      </c>
      <c r="BX43" s="426"/>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13"/>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10"/>
      <c r="DG43" s="427" t="str">
        <f>IF('各会計、関係団体の財政状況及び健全化判断比率'!BR16="","",'各会計、関係団体の財政状況及び健全化判断比率'!BR16)</f>
        <v/>
      </c>
      <c r="DH43" s="42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sheetData>
  <sheetProtection algorithmName="SHA-512" hashValue="zZuZiPIC+dPlVr5VWWgTbs3JdevsgQguAeZts6Z/8J829kinPyZlGphqikmG6TNTi7TfC8MZNGW88VZ9v+7xag==" saltValue="LJNTG+dhbsHywyF/q8Pl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249" t="s">
        <v>552</v>
      </c>
      <c r="D34" s="1249"/>
      <c r="E34" s="1250"/>
      <c r="F34" s="32">
        <v>3.88</v>
      </c>
      <c r="G34" s="33">
        <v>4.1100000000000003</v>
      </c>
      <c r="H34" s="33">
        <v>4.17</v>
      </c>
      <c r="I34" s="33">
        <v>4.1399999999999997</v>
      </c>
      <c r="J34" s="34">
        <v>4.51</v>
      </c>
      <c r="K34" s="22"/>
      <c r="L34" s="22"/>
      <c r="M34" s="22"/>
      <c r="N34" s="22"/>
      <c r="O34" s="22"/>
      <c r="P34" s="22"/>
    </row>
    <row r="35" spans="1:16" ht="39" customHeight="1" x14ac:dyDescent="0.2">
      <c r="A35" s="22"/>
      <c r="B35" s="35"/>
      <c r="C35" s="1243" t="s">
        <v>553</v>
      </c>
      <c r="D35" s="1244"/>
      <c r="E35" s="1245"/>
      <c r="F35" s="36">
        <v>2.99</v>
      </c>
      <c r="G35" s="37">
        <v>3.11</v>
      </c>
      <c r="H35" s="37">
        <v>2.87</v>
      </c>
      <c r="I35" s="37">
        <v>2.92</v>
      </c>
      <c r="J35" s="38">
        <v>3.41</v>
      </c>
      <c r="K35" s="22"/>
      <c r="L35" s="22"/>
      <c r="M35" s="22"/>
      <c r="N35" s="22"/>
      <c r="O35" s="22"/>
      <c r="P35" s="22"/>
    </row>
    <row r="36" spans="1:16" ht="39" customHeight="1" x14ac:dyDescent="0.2">
      <c r="A36" s="22"/>
      <c r="B36" s="35"/>
      <c r="C36" s="1243" t="s">
        <v>554</v>
      </c>
      <c r="D36" s="1244"/>
      <c r="E36" s="1245"/>
      <c r="F36" s="36">
        <v>1.9</v>
      </c>
      <c r="G36" s="37">
        <v>0.04</v>
      </c>
      <c r="H36" s="37">
        <v>1.51</v>
      </c>
      <c r="I36" s="37">
        <v>1.05</v>
      </c>
      <c r="J36" s="38">
        <v>1.86</v>
      </c>
      <c r="K36" s="22"/>
      <c r="L36" s="22"/>
      <c r="M36" s="22"/>
      <c r="N36" s="22"/>
      <c r="O36" s="22"/>
      <c r="P36" s="22"/>
    </row>
    <row r="37" spans="1:16" ht="39" customHeight="1" x14ac:dyDescent="0.2">
      <c r="A37" s="22"/>
      <c r="B37" s="35"/>
      <c r="C37" s="1243" t="s">
        <v>555</v>
      </c>
      <c r="D37" s="1244"/>
      <c r="E37" s="1245"/>
      <c r="F37" s="36">
        <v>0.32</v>
      </c>
      <c r="G37" s="37">
        <v>0.32</v>
      </c>
      <c r="H37" s="37">
        <v>0.37</v>
      </c>
      <c r="I37" s="37">
        <v>0.55000000000000004</v>
      </c>
      <c r="J37" s="38">
        <v>1.21</v>
      </c>
      <c r="K37" s="22"/>
      <c r="L37" s="22"/>
      <c r="M37" s="22"/>
      <c r="N37" s="22"/>
      <c r="O37" s="22"/>
      <c r="P37" s="22"/>
    </row>
    <row r="38" spans="1:16" ht="39" customHeight="1" x14ac:dyDescent="0.2">
      <c r="A38" s="22"/>
      <c r="B38" s="35"/>
      <c r="C38" s="1243" t="s">
        <v>556</v>
      </c>
      <c r="D38" s="1244"/>
      <c r="E38" s="1245"/>
      <c r="F38" s="36">
        <v>0.06</v>
      </c>
      <c r="G38" s="37">
        <v>0.08</v>
      </c>
      <c r="H38" s="37">
        <v>0.05</v>
      </c>
      <c r="I38" s="37">
        <v>0.03</v>
      </c>
      <c r="J38" s="38">
        <v>0.02</v>
      </c>
      <c r="K38" s="22"/>
      <c r="L38" s="22"/>
      <c r="M38" s="22"/>
      <c r="N38" s="22"/>
      <c r="O38" s="22"/>
      <c r="P38" s="22"/>
    </row>
    <row r="39" spans="1:16" ht="39" customHeight="1" x14ac:dyDescent="0.2">
      <c r="A39" s="22"/>
      <c r="B39" s="35"/>
      <c r="C39" s="1243" t="s">
        <v>557</v>
      </c>
      <c r="D39" s="1244"/>
      <c r="E39" s="1245"/>
      <c r="F39" s="36">
        <v>0</v>
      </c>
      <c r="G39" s="37">
        <v>0</v>
      </c>
      <c r="H39" s="37">
        <v>0</v>
      </c>
      <c r="I39" s="37">
        <v>0</v>
      </c>
      <c r="J39" s="38">
        <v>0</v>
      </c>
      <c r="K39" s="22"/>
      <c r="L39" s="22"/>
      <c r="M39" s="22"/>
      <c r="N39" s="22"/>
      <c r="O39" s="22"/>
      <c r="P39" s="22"/>
    </row>
    <row r="40" spans="1:16" ht="39" customHeight="1" x14ac:dyDescent="0.2">
      <c r="A40" s="22"/>
      <c r="B40" s="35"/>
      <c r="C40" s="1243"/>
      <c r="D40" s="1244"/>
      <c r="E40" s="1245"/>
      <c r="F40" s="36"/>
      <c r="G40" s="37"/>
      <c r="H40" s="37"/>
      <c r="I40" s="37"/>
      <c r="J40" s="38"/>
      <c r="K40" s="22"/>
      <c r="L40" s="22"/>
      <c r="M40" s="22"/>
      <c r="N40" s="22"/>
      <c r="O40" s="22"/>
      <c r="P40" s="22"/>
    </row>
    <row r="41" spans="1:16" ht="39" customHeight="1" x14ac:dyDescent="0.2">
      <c r="A41" s="22"/>
      <c r="B41" s="35"/>
      <c r="C41" s="1243"/>
      <c r="D41" s="1244"/>
      <c r="E41" s="1245"/>
      <c r="F41" s="36"/>
      <c r="G41" s="37"/>
      <c r="H41" s="37"/>
      <c r="I41" s="37"/>
      <c r="J41" s="38"/>
      <c r="K41" s="22"/>
      <c r="L41" s="22"/>
      <c r="M41" s="22"/>
      <c r="N41" s="22"/>
      <c r="O41" s="22"/>
      <c r="P41" s="22"/>
    </row>
    <row r="42" spans="1:16" ht="39" customHeight="1" x14ac:dyDescent="0.2">
      <c r="A42" s="22"/>
      <c r="B42" s="39"/>
      <c r="C42" s="1243" t="s">
        <v>558</v>
      </c>
      <c r="D42" s="1244"/>
      <c r="E42" s="1245"/>
      <c r="F42" s="36" t="s">
        <v>501</v>
      </c>
      <c r="G42" s="37" t="s">
        <v>501</v>
      </c>
      <c r="H42" s="37" t="s">
        <v>501</v>
      </c>
      <c r="I42" s="37" t="s">
        <v>501</v>
      </c>
      <c r="J42" s="38" t="s">
        <v>501</v>
      </c>
      <c r="K42" s="22"/>
      <c r="L42" s="22"/>
      <c r="M42" s="22"/>
      <c r="N42" s="22"/>
      <c r="O42" s="22"/>
      <c r="P42" s="22"/>
    </row>
    <row r="43" spans="1:16" ht="39" customHeight="1" thickBot="1" x14ac:dyDescent="0.25">
      <c r="A43" s="22"/>
      <c r="B43" s="40"/>
      <c r="C43" s="1246" t="s">
        <v>559</v>
      </c>
      <c r="D43" s="1247"/>
      <c r="E43" s="1248"/>
      <c r="F43" s="41" t="s">
        <v>501</v>
      </c>
      <c r="G43" s="42" t="s">
        <v>501</v>
      </c>
      <c r="H43" s="42" t="s">
        <v>501</v>
      </c>
      <c r="I43" s="42" t="s">
        <v>501</v>
      </c>
      <c r="J43" s="43" t="s">
        <v>501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P7VXLMz4mW3auHFVsQsg2m91+9yPdIJG/n4/9N89AZ12a38WlcaDJBji2CZRJFdnUgtQbOpKgW127b8P/veKg==" saltValue="dP13ZM82Z2Y1jbrin3M/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2">
      <c r="A45" s="48"/>
      <c r="B45" s="1269" t="s">
        <v>11</v>
      </c>
      <c r="C45" s="1270"/>
      <c r="D45" s="58"/>
      <c r="E45" s="1275" t="s">
        <v>12</v>
      </c>
      <c r="F45" s="1275"/>
      <c r="G45" s="1275"/>
      <c r="H45" s="1275"/>
      <c r="I45" s="1275"/>
      <c r="J45" s="1276"/>
      <c r="K45" s="59">
        <v>484</v>
      </c>
      <c r="L45" s="60">
        <v>582</v>
      </c>
      <c r="M45" s="60">
        <v>608</v>
      </c>
      <c r="N45" s="60">
        <v>615</v>
      </c>
      <c r="O45" s="61">
        <v>652</v>
      </c>
      <c r="P45" s="48"/>
      <c r="Q45" s="48"/>
      <c r="R45" s="48"/>
      <c r="S45" s="48"/>
      <c r="T45" s="48"/>
      <c r="U45" s="48"/>
    </row>
    <row r="46" spans="1:21" ht="30.75" customHeight="1" x14ac:dyDescent="0.2">
      <c r="A46" s="48"/>
      <c r="B46" s="1271"/>
      <c r="C46" s="1272"/>
      <c r="D46" s="62"/>
      <c r="E46" s="1253" t="s">
        <v>13</v>
      </c>
      <c r="F46" s="1253"/>
      <c r="G46" s="1253"/>
      <c r="H46" s="1253"/>
      <c r="I46" s="1253"/>
      <c r="J46" s="1254"/>
      <c r="K46" s="63" t="s">
        <v>501</v>
      </c>
      <c r="L46" s="64" t="s">
        <v>501</v>
      </c>
      <c r="M46" s="64" t="s">
        <v>501</v>
      </c>
      <c r="N46" s="64" t="s">
        <v>501</v>
      </c>
      <c r="O46" s="65" t="s">
        <v>501</v>
      </c>
      <c r="P46" s="48"/>
      <c r="Q46" s="48"/>
      <c r="R46" s="48"/>
      <c r="S46" s="48"/>
      <c r="T46" s="48"/>
      <c r="U46" s="48"/>
    </row>
    <row r="47" spans="1:21" ht="30.75" customHeight="1" x14ac:dyDescent="0.2">
      <c r="A47" s="48"/>
      <c r="B47" s="1271"/>
      <c r="C47" s="1272"/>
      <c r="D47" s="62"/>
      <c r="E47" s="1253" t="s">
        <v>14</v>
      </c>
      <c r="F47" s="1253"/>
      <c r="G47" s="1253"/>
      <c r="H47" s="1253"/>
      <c r="I47" s="1253"/>
      <c r="J47" s="1254"/>
      <c r="K47" s="63" t="s">
        <v>501</v>
      </c>
      <c r="L47" s="64" t="s">
        <v>501</v>
      </c>
      <c r="M47" s="64" t="s">
        <v>501</v>
      </c>
      <c r="N47" s="64" t="s">
        <v>501</v>
      </c>
      <c r="O47" s="65" t="s">
        <v>501</v>
      </c>
      <c r="P47" s="48"/>
      <c r="Q47" s="48"/>
      <c r="R47" s="48"/>
      <c r="S47" s="48"/>
      <c r="T47" s="48"/>
      <c r="U47" s="48"/>
    </row>
    <row r="48" spans="1:21" ht="30.75" customHeight="1" x14ac:dyDescent="0.2">
      <c r="A48" s="48"/>
      <c r="B48" s="1271"/>
      <c r="C48" s="1272"/>
      <c r="D48" s="62"/>
      <c r="E48" s="1253" t="s">
        <v>15</v>
      </c>
      <c r="F48" s="1253"/>
      <c r="G48" s="1253"/>
      <c r="H48" s="1253"/>
      <c r="I48" s="1253"/>
      <c r="J48" s="1254"/>
      <c r="K48" s="63">
        <v>181</v>
      </c>
      <c r="L48" s="64">
        <v>170</v>
      </c>
      <c r="M48" s="64">
        <v>168</v>
      </c>
      <c r="N48" s="64">
        <v>155</v>
      </c>
      <c r="O48" s="65">
        <v>159</v>
      </c>
      <c r="P48" s="48"/>
      <c r="Q48" s="48"/>
      <c r="R48" s="48"/>
      <c r="S48" s="48"/>
      <c r="T48" s="48"/>
      <c r="U48" s="48"/>
    </row>
    <row r="49" spans="1:21" ht="30.75" customHeight="1" x14ac:dyDescent="0.2">
      <c r="A49" s="48"/>
      <c r="B49" s="1271"/>
      <c r="C49" s="1272"/>
      <c r="D49" s="62"/>
      <c r="E49" s="1253" t="s">
        <v>16</v>
      </c>
      <c r="F49" s="1253"/>
      <c r="G49" s="1253"/>
      <c r="H49" s="1253"/>
      <c r="I49" s="1253"/>
      <c r="J49" s="1254"/>
      <c r="K49" s="63" t="s">
        <v>501</v>
      </c>
      <c r="L49" s="64" t="s">
        <v>501</v>
      </c>
      <c r="M49" s="64" t="s">
        <v>501</v>
      </c>
      <c r="N49" s="64" t="s">
        <v>501</v>
      </c>
      <c r="O49" s="65" t="s">
        <v>501</v>
      </c>
      <c r="P49" s="48"/>
      <c r="Q49" s="48"/>
      <c r="R49" s="48"/>
      <c r="S49" s="48"/>
      <c r="T49" s="48"/>
      <c r="U49" s="48"/>
    </row>
    <row r="50" spans="1:21" ht="30.75" customHeight="1" x14ac:dyDescent="0.2">
      <c r="A50" s="48"/>
      <c r="B50" s="1271"/>
      <c r="C50" s="1272"/>
      <c r="D50" s="62"/>
      <c r="E50" s="1253" t="s">
        <v>17</v>
      </c>
      <c r="F50" s="1253"/>
      <c r="G50" s="1253"/>
      <c r="H50" s="1253"/>
      <c r="I50" s="1253"/>
      <c r="J50" s="1254"/>
      <c r="K50" s="63">
        <v>10</v>
      </c>
      <c r="L50" s="64">
        <v>20</v>
      </c>
      <c r="M50" s="64">
        <v>15</v>
      </c>
      <c r="N50" s="64">
        <v>11</v>
      </c>
      <c r="O50" s="65">
        <v>15</v>
      </c>
      <c r="P50" s="48"/>
      <c r="Q50" s="48"/>
      <c r="R50" s="48"/>
      <c r="S50" s="48"/>
      <c r="T50" s="48"/>
      <c r="U50" s="48"/>
    </row>
    <row r="51" spans="1:21" ht="30.75" customHeight="1" x14ac:dyDescent="0.2">
      <c r="A51" s="48"/>
      <c r="B51" s="1273"/>
      <c r="C51" s="1274"/>
      <c r="D51" s="66"/>
      <c r="E51" s="1253" t="s">
        <v>18</v>
      </c>
      <c r="F51" s="1253"/>
      <c r="G51" s="1253"/>
      <c r="H51" s="1253"/>
      <c r="I51" s="1253"/>
      <c r="J51" s="1254"/>
      <c r="K51" s="63">
        <v>1</v>
      </c>
      <c r="L51" s="64">
        <v>3</v>
      </c>
      <c r="M51" s="64">
        <v>1</v>
      </c>
      <c r="N51" s="64">
        <v>0</v>
      </c>
      <c r="O51" s="65">
        <v>0</v>
      </c>
      <c r="P51" s="48"/>
      <c r="Q51" s="48"/>
      <c r="R51" s="48"/>
      <c r="S51" s="48"/>
      <c r="T51" s="48"/>
      <c r="U51" s="48"/>
    </row>
    <row r="52" spans="1:21" ht="30.75" customHeight="1" x14ac:dyDescent="0.2">
      <c r="A52" s="48"/>
      <c r="B52" s="1251" t="s">
        <v>19</v>
      </c>
      <c r="C52" s="1252"/>
      <c r="D52" s="66"/>
      <c r="E52" s="1253" t="s">
        <v>20</v>
      </c>
      <c r="F52" s="1253"/>
      <c r="G52" s="1253"/>
      <c r="H52" s="1253"/>
      <c r="I52" s="1253"/>
      <c r="J52" s="1254"/>
      <c r="K52" s="63">
        <v>607</v>
      </c>
      <c r="L52" s="64">
        <v>597</v>
      </c>
      <c r="M52" s="64">
        <v>609</v>
      </c>
      <c r="N52" s="64">
        <v>589</v>
      </c>
      <c r="O52" s="65">
        <v>602</v>
      </c>
      <c r="P52" s="48"/>
      <c r="Q52" s="48"/>
      <c r="R52" s="48"/>
      <c r="S52" s="48"/>
      <c r="T52" s="48"/>
      <c r="U52" s="48"/>
    </row>
    <row r="53" spans="1:21" ht="30.75" customHeight="1" thickBot="1" x14ac:dyDescent="0.25">
      <c r="A53" s="48"/>
      <c r="B53" s="1255" t="s">
        <v>21</v>
      </c>
      <c r="C53" s="1256"/>
      <c r="D53" s="67"/>
      <c r="E53" s="1257" t="s">
        <v>22</v>
      </c>
      <c r="F53" s="1257"/>
      <c r="G53" s="1257"/>
      <c r="H53" s="1257"/>
      <c r="I53" s="1257"/>
      <c r="J53" s="1258"/>
      <c r="K53" s="68">
        <v>69</v>
      </c>
      <c r="L53" s="69">
        <v>178</v>
      </c>
      <c r="M53" s="69">
        <v>183</v>
      </c>
      <c r="N53" s="69">
        <v>192</v>
      </c>
      <c r="O53" s="70">
        <v>224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5">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2">
      <c r="B57" s="1259" t="s">
        <v>25</v>
      </c>
      <c r="C57" s="1260"/>
      <c r="D57" s="1263" t="s">
        <v>26</v>
      </c>
      <c r="E57" s="1264"/>
      <c r="F57" s="1264"/>
      <c r="G57" s="1264"/>
      <c r="H57" s="1264"/>
      <c r="I57" s="1264"/>
      <c r="J57" s="1265"/>
      <c r="K57" s="83" t="s">
        <v>501</v>
      </c>
      <c r="L57" s="84" t="s">
        <v>501</v>
      </c>
      <c r="M57" s="84" t="s">
        <v>501</v>
      </c>
      <c r="N57" s="84" t="s">
        <v>501</v>
      </c>
      <c r="O57" s="85" t="s">
        <v>501</v>
      </c>
    </row>
    <row r="58" spans="1:21" ht="31.5" customHeight="1" thickBot="1" x14ac:dyDescent="0.25">
      <c r="B58" s="1261"/>
      <c r="C58" s="1262"/>
      <c r="D58" s="1266" t="s">
        <v>27</v>
      </c>
      <c r="E58" s="1267"/>
      <c r="F58" s="1267"/>
      <c r="G58" s="1267"/>
      <c r="H58" s="1267"/>
      <c r="I58" s="1267"/>
      <c r="J58" s="1268"/>
      <c r="K58" s="86" t="s">
        <v>501</v>
      </c>
      <c r="L58" s="87" t="s">
        <v>501</v>
      </c>
      <c r="M58" s="87" t="s">
        <v>501</v>
      </c>
      <c r="N58" s="87" t="s">
        <v>501</v>
      </c>
      <c r="O58" s="88" t="s">
        <v>501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viIXYGAsuWayIvkHW9VnSAbg+IKxxu8+NUBQLF3UYxF9ZgXTBc0o32dC0Bu43OqAc5E/oyig+dg6zxof0UpTg==" saltValue="WYqAQ3LaV8hdLlfoZ+QG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543</v>
      </c>
      <c r="J40" s="100" t="s">
        <v>544</v>
      </c>
      <c r="K40" s="100" t="s">
        <v>545</v>
      </c>
      <c r="L40" s="100" t="s">
        <v>546</v>
      </c>
      <c r="M40" s="101" t="s">
        <v>547</v>
      </c>
    </row>
    <row r="41" spans="2:13" ht="27.75" customHeight="1" x14ac:dyDescent="0.2">
      <c r="B41" s="1289" t="s">
        <v>30</v>
      </c>
      <c r="C41" s="1290"/>
      <c r="D41" s="102"/>
      <c r="E41" s="1291" t="s">
        <v>31</v>
      </c>
      <c r="F41" s="1291"/>
      <c r="G41" s="1291"/>
      <c r="H41" s="1292"/>
      <c r="I41" s="103">
        <v>6704</v>
      </c>
      <c r="J41" s="104">
        <v>7837</v>
      </c>
      <c r="K41" s="104">
        <v>7888</v>
      </c>
      <c r="L41" s="104">
        <v>7686</v>
      </c>
      <c r="M41" s="105">
        <v>7467</v>
      </c>
    </row>
    <row r="42" spans="2:13" ht="27.75" customHeight="1" x14ac:dyDescent="0.2">
      <c r="B42" s="1279"/>
      <c r="C42" s="1280"/>
      <c r="D42" s="106"/>
      <c r="E42" s="1283" t="s">
        <v>32</v>
      </c>
      <c r="F42" s="1283"/>
      <c r="G42" s="1283"/>
      <c r="H42" s="1284"/>
      <c r="I42" s="107">
        <v>1275</v>
      </c>
      <c r="J42" s="108" t="s">
        <v>501</v>
      </c>
      <c r="K42" s="108" t="s">
        <v>501</v>
      </c>
      <c r="L42" s="108" t="s">
        <v>501</v>
      </c>
      <c r="M42" s="109" t="s">
        <v>501</v>
      </c>
    </row>
    <row r="43" spans="2:13" ht="27.75" customHeight="1" x14ac:dyDescent="0.2">
      <c r="B43" s="1279"/>
      <c r="C43" s="1280"/>
      <c r="D43" s="106"/>
      <c r="E43" s="1283" t="s">
        <v>33</v>
      </c>
      <c r="F43" s="1283"/>
      <c r="G43" s="1283"/>
      <c r="H43" s="1284"/>
      <c r="I43" s="107">
        <v>1637</v>
      </c>
      <c r="J43" s="108">
        <v>1530</v>
      </c>
      <c r="K43" s="108">
        <v>1442</v>
      </c>
      <c r="L43" s="108">
        <v>1322</v>
      </c>
      <c r="M43" s="109">
        <v>1198</v>
      </c>
    </row>
    <row r="44" spans="2:13" ht="27.75" customHeight="1" x14ac:dyDescent="0.2">
      <c r="B44" s="1279"/>
      <c r="C44" s="1280"/>
      <c r="D44" s="106"/>
      <c r="E44" s="1283" t="s">
        <v>34</v>
      </c>
      <c r="F44" s="1283"/>
      <c r="G44" s="1283"/>
      <c r="H44" s="1284"/>
      <c r="I44" s="107" t="s">
        <v>501</v>
      </c>
      <c r="J44" s="108" t="s">
        <v>501</v>
      </c>
      <c r="K44" s="108" t="s">
        <v>501</v>
      </c>
      <c r="L44" s="108" t="s">
        <v>501</v>
      </c>
      <c r="M44" s="109" t="s">
        <v>501</v>
      </c>
    </row>
    <row r="45" spans="2:13" ht="27.75" customHeight="1" x14ac:dyDescent="0.2">
      <c r="B45" s="1279"/>
      <c r="C45" s="1280"/>
      <c r="D45" s="106"/>
      <c r="E45" s="1283" t="s">
        <v>35</v>
      </c>
      <c r="F45" s="1283"/>
      <c r="G45" s="1283"/>
      <c r="H45" s="1284"/>
      <c r="I45" s="107">
        <v>649</v>
      </c>
      <c r="J45" s="108">
        <v>649</v>
      </c>
      <c r="K45" s="108">
        <v>608</v>
      </c>
      <c r="L45" s="108">
        <v>571</v>
      </c>
      <c r="M45" s="109">
        <v>556</v>
      </c>
    </row>
    <row r="46" spans="2:13" ht="27.75" customHeight="1" x14ac:dyDescent="0.2">
      <c r="B46" s="1279"/>
      <c r="C46" s="1280"/>
      <c r="D46" s="110"/>
      <c r="E46" s="1283" t="s">
        <v>36</v>
      </c>
      <c r="F46" s="1283"/>
      <c r="G46" s="1283"/>
      <c r="H46" s="1284"/>
      <c r="I46" s="107" t="s">
        <v>501</v>
      </c>
      <c r="J46" s="108" t="s">
        <v>501</v>
      </c>
      <c r="K46" s="108" t="s">
        <v>501</v>
      </c>
      <c r="L46" s="108" t="s">
        <v>501</v>
      </c>
      <c r="M46" s="109" t="s">
        <v>501</v>
      </c>
    </row>
    <row r="47" spans="2:13" ht="27.75" customHeight="1" x14ac:dyDescent="0.2">
      <c r="B47" s="1279"/>
      <c r="C47" s="1280"/>
      <c r="D47" s="111"/>
      <c r="E47" s="1293" t="s">
        <v>37</v>
      </c>
      <c r="F47" s="1294"/>
      <c r="G47" s="1294"/>
      <c r="H47" s="1295"/>
      <c r="I47" s="107" t="s">
        <v>501</v>
      </c>
      <c r="J47" s="108" t="s">
        <v>501</v>
      </c>
      <c r="K47" s="108" t="s">
        <v>501</v>
      </c>
      <c r="L47" s="108" t="s">
        <v>501</v>
      </c>
      <c r="M47" s="109" t="s">
        <v>501</v>
      </c>
    </row>
    <row r="48" spans="2:13" ht="27.75" customHeight="1" x14ac:dyDescent="0.2">
      <c r="B48" s="1279"/>
      <c r="C48" s="1280"/>
      <c r="D48" s="106"/>
      <c r="E48" s="1283" t="s">
        <v>38</v>
      </c>
      <c r="F48" s="1283"/>
      <c r="G48" s="1283"/>
      <c r="H48" s="1284"/>
      <c r="I48" s="107" t="s">
        <v>501</v>
      </c>
      <c r="J48" s="108" t="s">
        <v>501</v>
      </c>
      <c r="K48" s="108" t="s">
        <v>501</v>
      </c>
      <c r="L48" s="108" t="s">
        <v>501</v>
      </c>
      <c r="M48" s="109" t="s">
        <v>501</v>
      </c>
    </row>
    <row r="49" spans="2:13" ht="27.75" customHeight="1" x14ac:dyDescent="0.2">
      <c r="B49" s="1281"/>
      <c r="C49" s="1282"/>
      <c r="D49" s="106"/>
      <c r="E49" s="1283" t="s">
        <v>39</v>
      </c>
      <c r="F49" s="1283"/>
      <c r="G49" s="1283"/>
      <c r="H49" s="1284"/>
      <c r="I49" s="107" t="s">
        <v>501</v>
      </c>
      <c r="J49" s="108" t="s">
        <v>501</v>
      </c>
      <c r="K49" s="108" t="s">
        <v>501</v>
      </c>
      <c r="L49" s="108" t="s">
        <v>501</v>
      </c>
      <c r="M49" s="109" t="s">
        <v>501</v>
      </c>
    </row>
    <row r="50" spans="2:13" ht="27.75" customHeight="1" x14ac:dyDescent="0.2">
      <c r="B50" s="1277" t="s">
        <v>40</v>
      </c>
      <c r="C50" s="1278"/>
      <c r="D50" s="112"/>
      <c r="E50" s="1283" t="s">
        <v>41</v>
      </c>
      <c r="F50" s="1283"/>
      <c r="G50" s="1283"/>
      <c r="H50" s="1284"/>
      <c r="I50" s="107">
        <v>1748</v>
      </c>
      <c r="J50" s="108">
        <v>1729</v>
      </c>
      <c r="K50" s="108">
        <v>1489</v>
      </c>
      <c r="L50" s="108">
        <v>1440</v>
      </c>
      <c r="M50" s="109">
        <v>1298</v>
      </c>
    </row>
    <row r="51" spans="2:13" ht="27.75" customHeight="1" x14ac:dyDescent="0.2">
      <c r="B51" s="1279"/>
      <c r="C51" s="1280"/>
      <c r="D51" s="106"/>
      <c r="E51" s="1283" t="s">
        <v>42</v>
      </c>
      <c r="F51" s="1283"/>
      <c r="G51" s="1283"/>
      <c r="H51" s="1284"/>
      <c r="I51" s="107">
        <v>541</v>
      </c>
      <c r="J51" s="108">
        <v>592</v>
      </c>
      <c r="K51" s="108">
        <v>563</v>
      </c>
      <c r="L51" s="108">
        <v>632</v>
      </c>
      <c r="M51" s="109">
        <v>720</v>
      </c>
    </row>
    <row r="52" spans="2:13" ht="27.75" customHeight="1" x14ac:dyDescent="0.2">
      <c r="B52" s="1281"/>
      <c r="C52" s="1282"/>
      <c r="D52" s="106"/>
      <c r="E52" s="1283" t="s">
        <v>43</v>
      </c>
      <c r="F52" s="1283"/>
      <c r="G52" s="1283"/>
      <c r="H52" s="1284"/>
      <c r="I52" s="107">
        <v>5601</v>
      </c>
      <c r="J52" s="108">
        <v>6234</v>
      </c>
      <c r="K52" s="108">
        <v>6207</v>
      </c>
      <c r="L52" s="108">
        <v>5936</v>
      </c>
      <c r="M52" s="109">
        <v>5671</v>
      </c>
    </row>
    <row r="53" spans="2:13" ht="27.75" customHeight="1" thickBot="1" x14ac:dyDescent="0.25">
      <c r="B53" s="1285" t="s">
        <v>44</v>
      </c>
      <c r="C53" s="1286"/>
      <c r="D53" s="113"/>
      <c r="E53" s="1287" t="s">
        <v>45</v>
      </c>
      <c r="F53" s="1287"/>
      <c r="G53" s="1287"/>
      <c r="H53" s="1288"/>
      <c r="I53" s="114">
        <v>2375</v>
      </c>
      <c r="J53" s="115">
        <v>1461</v>
      </c>
      <c r="K53" s="115">
        <v>1680</v>
      </c>
      <c r="L53" s="115">
        <v>1571</v>
      </c>
      <c r="M53" s="116">
        <v>1532</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1Zw04p7rWer5Ee5q044xPvHI52dnkWVCJwNiMJ7pkM9x6NrL0pbrYAm+b709ZVK9+IYNCMEXcPRl53lE2V6vw==" saltValue="1E96CyzMgzUmSUhI3kxJ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545</v>
      </c>
      <c r="G54" s="125" t="s">
        <v>546</v>
      </c>
      <c r="H54" s="126" t="s">
        <v>547</v>
      </c>
    </row>
    <row r="55" spans="2:8" ht="52.5" customHeight="1" x14ac:dyDescent="0.2">
      <c r="B55" s="127"/>
      <c r="C55" s="1304" t="s">
        <v>48</v>
      </c>
      <c r="D55" s="1304"/>
      <c r="E55" s="1305"/>
      <c r="F55" s="128">
        <v>797</v>
      </c>
      <c r="G55" s="128">
        <v>669</v>
      </c>
      <c r="H55" s="129">
        <v>527</v>
      </c>
    </row>
    <row r="56" spans="2:8" ht="52.5" customHeight="1" x14ac:dyDescent="0.2">
      <c r="B56" s="130"/>
      <c r="C56" s="1306" t="s">
        <v>49</v>
      </c>
      <c r="D56" s="1306"/>
      <c r="E56" s="1307"/>
      <c r="F56" s="131">
        <v>415</v>
      </c>
      <c r="G56" s="131">
        <v>415</v>
      </c>
      <c r="H56" s="132">
        <v>365</v>
      </c>
    </row>
    <row r="57" spans="2:8" ht="53.25" customHeight="1" x14ac:dyDescent="0.2">
      <c r="B57" s="130"/>
      <c r="C57" s="1308" t="s">
        <v>50</v>
      </c>
      <c r="D57" s="1308"/>
      <c r="E57" s="1309"/>
      <c r="F57" s="133">
        <v>220</v>
      </c>
      <c r="G57" s="133">
        <v>295</v>
      </c>
      <c r="H57" s="134">
        <v>332</v>
      </c>
    </row>
    <row r="58" spans="2:8" ht="45.75" customHeight="1" x14ac:dyDescent="0.2">
      <c r="B58" s="135"/>
      <c r="C58" s="1296" t="s">
        <v>566</v>
      </c>
      <c r="D58" s="1297"/>
      <c r="E58" s="1298"/>
      <c r="F58" s="136">
        <v>79</v>
      </c>
      <c r="G58" s="136">
        <v>108</v>
      </c>
      <c r="H58" s="137">
        <v>129</v>
      </c>
    </row>
    <row r="59" spans="2:8" ht="45.75" customHeight="1" x14ac:dyDescent="0.2">
      <c r="B59" s="135"/>
      <c r="C59" s="1296" t="s">
        <v>567</v>
      </c>
      <c r="D59" s="1297"/>
      <c r="E59" s="1298"/>
      <c r="F59" s="136">
        <v>25</v>
      </c>
      <c r="G59" s="136">
        <v>41</v>
      </c>
      <c r="H59" s="137">
        <v>66</v>
      </c>
    </row>
    <row r="60" spans="2:8" ht="45.75" customHeight="1" x14ac:dyDescent="0.2">
      <c r="B60" s="135"/>
      <c r="C60" s="1296" t="s">
        <v>568</v>
      </c>
      <c r="D60" s="1297"/>
      <c r="E60" s="1298"/>
      <c r="F60" s="136">
        <v>54</v>
      </c>
      <c r="G60" s="136">
        <v>54</v>
      </c>
      <c r="H60" s="137">
        <v>44</v>
      </c>
    </row>
    <row r="61" spans="2:8" ht="45.75" customHeight="1" x14ac:dyDescent="0.2">
      <c r="B61" s="135"/>
      <c r="C61" s="1296" t="s">
        <v>569</v>
      </c>
      <c r="D61" s="1297"/>
      <c r="E61" s="1298"/>
      <c r="F61" s="136">
        <v>12</v>
      </c>
      <c r="G61" s="136">
        <v>42</v>
      </c>
      <c r="H61" s="137">
        <v>42</v>
      </c>
    </row>
    <row r="62" spans="2:8" ht="45.75" customHeight="1" thickBot="1" x14ac:dyDescent="0.25">
      <c r="B62" s="138"/>
      <c r="C62" s="1299" t="s">
        <v>570</v>
      </c>
      <c r="D62" s="1300"/>
      <c r="E62" s="1301"/>
      <c r="F62" s="385">
        <v>40</v>
      </c>
      <c r="G62" s="386">
        <v>40</v>
      </c>
      <c r="H62" s="139">
        <v>39</v>
      </c>
    </row>
    <row r="63" spans="2:8" ht="52.5" customHeight="1" thickBot="1" x14ac:dyDescent="0.25">
      <c r="B63" s="140"/>
      <c r="C63" s="1302" t="s">
        <v>51</v>
      </c>
      <c r="D63" s="1302"/>
      <c r="E63" s="1303"/>
      <c r="F63" s="141">
        <v>1432</v>
      </c>
      <c r="G63" s="141">
        <v>1379</v>
      </c>
      <c r="H63" s="142">
        <v>1225</v>
      </c>
    </row>
    <row r="64" spans="2:8" ht="15" customHeight="1" x14ac:dyDescent="0.2"/>
  </sheetData>
  <sheetProtection algorithmName="SHA-512" hashValue="B8r+phUherpAsdB5F1POqvZSqBbZhxG660Ccy/O3iS4BIoJv3kwGjLaPnV8mJgdz8iHhX1NYm5Wb7+FyV/FcFA==" saltValue="RuU9UK0/LLVkWEgc23sU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2B5BF-0F02-46DF-9F3D-7B65A857D5BF}">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9" customWidth="1"/>
    <col min="2" max="107" width="2.44140625" style="389" customWidth="1"/>
    <col min="108" max="108" width="6.109375" style="397" customWidth="1"/>
    <col min="109" max="109" width="5.88671875" style="396" customWidth="1"/>
    <col min="110" max="110" width="19.109375" style="389" hidden="1"/>
    <col min="111" max="115" width="12.6640625" style="389" hidden="1"/>
    <col min="116" max="349" width="8.6640625" style="389" hidden="1"/>
    <col min="350" max="355" width="14.88671875" style="389" hidden="1"/>
    <col min="356" max="357" width="15.88671875" style="389" hidden="1"/>
    <col min="358" max="363" width="16.109375" style="389" hidden="1"/>
    <col min="364" max="364" width="6.109375" style="389" hidden="1"/>
    <col min="365" max="365" width="3" style="389" hidden="1"/>
    <col min="366" max="605" width="8.6640625" style="389" hidden="1"/>
    <col min="606" max="611" width="14.88671875" style="389" hidden="1"/>
    <col min="612" max="613" width="15.88671875" style="389" hidden="1"/>
    <col min="614" max="619" width="16.109375" style="389" hidden="1"/>
    <col min="620" max="620" width="6.109375" style="389" hidden="1"/>
    <col min="621" max="621" width="3" style="389" hidden="1"/>
    <col min="622" max="861" width="8.6640625" style="389" hidden="1"/>
    <col min="862" max="867" width="14.88671875" style="389" hidden="1"/>
    <col min="868" max="869" width="15.88671875" style="389" hidden="1"/>
    <col min="870" max="875" width="16.109375" style="389" hidden="1"/>
    <col min="876" max="876" width="6.109375" style="389" hidden="1"/>
    <col min="877" max="877" width="3" style="389" hidden="1"/>
    <col min="878" max="1117" width="8.6640625" style="389" hidden="1"/>
    <col min="1118" max="1123" width="14.88671875" style="389" hidden="1"/>
    <col min="1124" max="1125" width="15.88671875" style="389" hidden="1"/>
    <col min="1126" max="1131" width="16.109375" style="389" hidden="1"/>
    <col min="1132" max="1132" width="6.109375" style="389" hidden="1"/>
    <col min="1133" max="1133" width="3" style="389" hidden="1"/>
    <col min="1134" max="1373" width="8.6640625" style="389" hidden="1"/>
    <col min="1374" max="1379" width="14.88671875" style="389" hidden="1"/>
    <col min="1380" max="1381" width="15.88671875" style="389" hidden="1"/>
    <col min="1382" max="1387" width="16.109375" style="389" hidden="1"/>
    <col min="1388" max="1388" width="6.109375" style="389" hidden="1"/>
    <col min="1389" max="1389" width="3" style="389" hidden="1"/>
    <col min="1390" max="1629" width="8.6640625" style="389" hidden="1"/>
    <col min="1630" max="1635" width="14.88671875" style="389" hidden="1"/>
    <col min="1636" max="1637" width="15.88671875" style="389" hidden="1"/>
    <col min="1638" max="1643" width="16.109375" style="389" hidden="1"/>
    <col min="1644" max="1644" width="6.109375" style="389" hidden="1"/>
    <col min="1645" max="1645" width="3" style="389" hidden="1"/>
    <col min="1646" max="1885" width="8.6640625" style="389" hidden="1"/>
    <col min="1886" max="1891" width="14.88671875" style="389" hidden="1"/>
    <col min="1892" max="1893" width="15.88671875" style="389" hidden="1"/>
    <col min="1894" max="1899" width="16.109375" style="389" hidden="1"/>
    <col min="1900" max="1900" width="6.109375" style="389" hidden="1"/>
    <col min="1901" max="1901" width="3" style="389" hidden="1"/>
    <col min="1902" max="2141" width="8.6640625" style="389" hidden="1"/>
    <col min="2142" max="2147" width="14.88671875" style="389" hidden="1"/>
    <col min="2148" max="2149" width="15.88671875" style="389" hidden="1"/>
    <col min="2150" max="2155" width="16.109375" style="389" hidden="1"/>
    <col min="2156" max="2156" width="6.109375" style="389" hidden="1"/>
    <col min="2157" max="2157" width="3" style="389" hidden="1"/>
    <col min="2158" max="2397" width="8.6640625" style="389" hidden="1"/>
    <col min="2398" max="2403" width="14.88671875" style="389" hidden="1"/>
    <col min="2404" max="2405" width="15.88671875" style="389" hidden="1"/>
    <col min="2406" max="2411" width="16.109375" style="389" hidden="1"/>
    <col min="2412" max="2412" width="6.109375" style="389" hidden="1"/>
    <col min="2413" max="2413" width="3" style="389" hidden="1"/>
    <col min="2414" max="2653" width="8.6640625" style="389" hidden="1"/>
    <col min="2654" max="2659" width="14.88671875" style="389" hidden="1"/>
    <col min="2660" max="2661" width="15.88671875" style="389" hidden="1"/>
    <col min="2662" max="2667" width="16.109375" style="389" hidden="1"/>
    <col min="2668" max="2668" width="6.109375" style="389" hidden="1"/>
    <col min="2669" max="2669" width="3" style="389" hidden="1"/>
    <col min="2670" max="2909" width="8.6640625" style="389" hidden="1"/>
    <col min="2910" max="2915" width="14.88671875" style="389" hidden="1"/>
    <col min="2916" max="2917" width="15.88671875" style="389" hidden="1"/>
    <col min="2918" max="2923" width="16.109375" style="389" hidden="1"/>
    <col min="2924" max="2924" width="6.109375" style="389" hidden="1"/>
    <col min="2925" max="2925" width="3" style="389" hidden="1"/>
    <col min="2926" max="3165" width="8.6640625" style="389" hidden="1"/>
    <col min="3166" max="3171" width="14.88671875" style="389" hidden="1"/>
    <col min="3172" max="3173" width="15.88671875" style="389" hidden="1"/>
    <col min="3174" max="3179" width="16.109375" style="389" hidden="1"/>
    <col min="3180" max="3180" width="6.109375" style="389" hidden="1"/>
    <col min="3181" max="3181" width="3" style="389" hidden="1"/>
    <col min="3182" max="3421" width="8.6640625" style="389" hidden="1"/>
    <col min="3422" max="3427" width="14.88671875" style="389" hidden="1"/>
    <col min="3428" max="3429" width="15.88671875" style="389" hidden="1"/>
    <col min="3430" max="3435" width="16.109375" style="389" hidden="1"/>
    <col min="3436" max="3436" width="6.109375" style="389" hidden="1"/>
    <col min="3437" max="3437" width="3" style="389" hidden="1"/>
    <col min="3438" max="3677" width="8.6640625" style="389" hidden="1"/>
    <col min="3678" max="3683" width="14.88671875" style="389" hidden="1"/>
    <col min="3684" max="3685" width="15.88671875" style="389" hidden="1"/>
    <col min="3686" max="3691" width="16.109375" style="389" hidden="1"/>
    <col min="3692" max="3692" width="6.109375" style="389" hidden="1"/>
    <col min="3693" max="3693" width="3" style="389" hidden="1"/>
    <col min="3694" max="3933" width="8.6640625" style="389" hidden="1"/>
    <col min="3934" max="3939" width="14.88671875" style="389" hidden="1"/>
    <col min="3940" max="3941" width="15.88671875" style="389" hidden="1"/>
    <col min="3942" max="3947" width="16.109375" style="389" hidden="1"/>
    <col min="3948" max="3948" width="6.109375" style="389" hidden="1"/>
    <col min="3949" max="3949" width="3" style="389" hidden="1"/>
    <col min="3950" max="4189" width="8.6640625" style="389" hidden="1"/>
    <col min="4190" max="4195" width="14.88671875" style="389" hidden="1"/>
    <col min="4196" max="4197" width="15.88671875" style="389" hidden="1"/>
    <col min="4198" max="4203" width="16.109375" style="389" hidden="1"/>
    <col min="4204" max="4204" width="6.109375" style="389" hidden="1"/>
    <col min="4205" max="4205" width="3" style="389" hidden="1"/>
    <col min="4206" max="4445" width="8.6640625" style="389" hidden="1"/>
    <col min="4446" max="4451" width="14.88671875" style="389" hidden="1"/>
    <col min="4452" max="4453" width="15.88671875" style="389" hidden="1"/>
    <col min="4454" max="4459" width="16.109375" style="389" hidden="1"/>
    <col min="4460" max="4460" width="6.109375" style="389" hidden="1"/>
    <col min="4461" max="4461" width="3" style="389" hidden="1"/>
    <col min="4462" max="4701" width="8.6640625" style="389" hidden="1"/>
    <col min="4702" max="4707" width="14.88671875" style="389" hidden="1"/>
    <col min="4708" max="4709" width="15.88671875" style="389" hidden="1"/>
    <col min="4710" max="4715" width="16.109375" style="389" hidden="1"/>
    <col min="4716" max="4716" width="6.109375" style="389" hidden="1"/>
    <col min="4717" max="4717" width="3" style="389" hidden="1"/>
    <col min="4718" max="4957" width="8.6640625" style="389" hidden="1"/>
    <col min="4958" max="4963" width="14.88671875" style="389" hidden="1"/>
    <col min="4964" max="4965" width="15.88671875" style="389" hidden="1"/>
    <col min="4966" max="4971" width="16.109375" style="389" hidden="1"/>
    <col min="4972" max="4972" width="6.109375" style="389" hidden="1"/>
    <col min="4973" max="4973" width="3" style="389" hidden="1"/>
    <col min="4974" max="5213" width="8.6640625" style="389" hidden="1"/>
    <col min="5214" max="5219" width="14.88671875" style="389" hidden="1"/>
    <col min="5220" max="5221" width="15.88671875" style="389" hidden="1"/>
    <col min="5222" max="5227" width="16.109375" style="389" hidden="1"/>
    <col min="5228" max="5228" width="6.109375" style="389" hidden="1"/>
    <col min="5229" max="5229" width="3" style="389" hidden="1"/>
    <col min="5230" max="5469" width="8.6640625" style="389" hidden="1"/>
    <col min="5470" max="5475" width="14.88671875" style="389" hidden="1"/>
    <col min="5476" max="5477" width="15.88671875" style="389" hidden="1"/>
    <col min="5478" max="5483" width="16.109375" style="389" hidden="1"/>
    <col min="5484" max="5484" width="6.109375" style="389" hidden="1"/>
    <col min="5485" max="5485" width="3" style="389" hidden="1"/>
    <col min="5486" max="5725" width="8.6640625" style="389" hidden="1"/>
    <col min="5726" max="5731" width="14.88671875" style="389" hidden="1"/>
    <col min="5732" max="5733" width="15.88671875" style="389" hidden="1"/>
    <col min="5734" max="5739" width="16.109375" style="389" hidden="1"/>
    <col min="5740" max="5740" width="6.109375" style="389" hidden="1"/>
    <col min="5741" max="5741" width="3" style="389" hidden="1"/>
    <col min="5742" max="5981" width="8.6640625" style="389" hidden="1"/>
    <col min="5982" max="5987" width="14.88671875" style="389" hidden="1"/>
    <col min="5988" max="5989" width="15.88671875" style="389" hidden="1"/>
    <col min="5990" max="5995" width="16.109375" style="389" hidden="1"/>
    <col min="5996" max="5996" width="6.109375" style="389" hidden="1"/>
    <col min="5997" max="5997" width="3" style="389" hidden="1"/>
    <col min="5998" max="6237" width="8.6640625" style="389" hidden="1"/>
    <col min="6238" max="6243" width="14.88671875" style="389" hidden="1"/>
    <col min="6244" max="6245" width="15.88671875" style="389" hidden="1"/>
    <col min="6246" max="6251" width="16.109375" style="389" hidden="1"/>
    <col min="6252" max="6252" width="6.109375" style="389" hidden="1"/>
    <col min="6253" max="6253" width="3" style="389" hidden="1"/>
    <col min="6254" max="6493" width="8.6640625" style="389" hidden="1"/>
    <col min="6494" max="6499" width="14.88671875" style="389" hidden="1"/>
    <col min="6500" max="6501" width="15.88671875" style="389" hidden="1"/>
    <col min="6502" max="6507" width="16.109375" style="389" hidden="1"/>
    <col min="6508" max="6508" width="6.109375" style="389" hidden="1"/>
    <col min="6509" max="6509" width="3" style="389" hidden="1"/>
    <col min="6510" max="6749" width="8.6640625" style="389" hidden="1"/>
    <col min="6750" max="6755" width="14.88671875" style="389" hidden="1"/>
    <col min="6756" max="6757" width="15.88671875" style="389" hidden="1"/>
    <col min="6758" max="6763" width="16.109375" style="389" hidden="1"/>
    <col min="6764" max="6764" width="6.109375" style="389" hidden="1"/>
    <col min="6765" max="6765" width="3" style="389" hidden="1"/>
    <col min="6766" max="7005" width="8.6640625" style="389" hidden="1"/>
    <col min="7006" max="7011" width="14.88671875" style="389" hidden="1"/>
    <col min="7012" max="7013" width="15.88671875" style="389" hidden="1"/>
    <col min="7014" max="7019" width="16.109375" style="389" hidden="1"/>
    <col min="7020" max="7020" width="6.109375" style="389" hidden="1"/>
    <col min="7021" max="7021" width="3" style="389" hidden="1"/>
    <col min="7022" max="7261" width="8.6640625" style="389" hidden="1"/>
    <col min="7262" max="7267" width="14.88671875" style="389" hidden="1"/>
    <col min="7268" max="7269" width="15.88671875" style="389" hidden="1"/>
    <col min="7270" max="7275" width="16.109375" style="389" hidden="1"/>
    <col min="7276" max="7276" width="6.109375" style="389" hidden="1"/>
    <col min="7277" max="7277" width="3" style="389" hidden="1"/>
    <col min="7278" max="7517" width="8.6640625" style="389" hidden="1"/>
    <col min="7518" max="7523" width="14.88671875" style="389" hidden="1"/>
    <col min="7524" max="7525" width="15.88671875" style="389" hidden="1"/>
    <col min="7526" max="7531" width="16.109375" style="389" hidden="1"/>
    <col min="7532" max="7532" width="6.109375" style="389" hidden="1"/>
    <col min="7533" max="7533" width="3" style="389" hidden="1"/>
    <col min="7534" max="7773" width="8.6640625" style="389" hidden="1"/>
    <col min="7774" max="7779" width="14.88671875" style="389" hidden="1"/>
    <col min="7780" max="7781" width="15.88671875" style="389" hidden="1"/>
    <col min="7782" max="7787" width="16.109375" style="389" hidden="1"/>
    <col min="7788" max="7788" width="6.109375" style="389" hidden="1"/>
    <col min="7789" max="7789" width="3" style="389" hidden="1"/>
    <col min="7790" max="8029" width="8.6640625" style="389" hidden="1"/>
    <col min="8030" max="8035" width="14.88671875" style="389" hidden="1"/>
    <col min="8036" max="8037" width="15.88671875" style="389" hidden="1"/>
    <col min="8038" max="8043" width="16.109375" style="389" hidden="1"/>
    <col min="8044" max="8044" width="6.109375" style="389" hidden="1"/>
    <col min="8045" max="8045" width="3" style="389" hidden="1"/>
    <col min="8046" max="8285" width="8.6640625" style="389" hidden="1"/>
    <col min="8286" max="8291" width="14.88671875" style="389" hidden="1"/>
    <col min="8292" max="8293" width="15.88671875" style="389" hidden="1"/>
    <col min="8294" max="8299" width="16.109375" style="389" hidden="1"/>
    <col min="8300" max="8300" width="6.109375" style="389" hidden="1"/>
    <col min="8301" max="8301" width="3" style="389" hidden="1"/>
    <col min="8302" max="8541" width="8.6640625" style="389" hidden="1"/>
    <col min="8542" max="8547" width="14.88671875" style="389" hidden="1"/>
    <col min="8548" max="8549" width="15.88671875" style="389" hidden="1"/>
    <col min="8550" max="8555" width="16.109375" style="389" hidden="1"/>
    <col min="8556" max="8556" width="6.109375" style="389" hidden="1"/>
    <col min="8557" max="8557" width="3" style="389" hidden="1"/>
    <col min="8558" max="8797" width="8.6640625" style="389" hidden="1"/>
    <col min="8798" max="8803" width="14.88671875" style="389" hidden="1"/>
    <col min="8804" max="8805" width="15.88671875" style="389" hidden="1"/>
    <col min="8806" max="8811" width="16.109375" style="389" hidden="1"/>
    <col min="8812" max="8812" width="6.109375" style="389" hidden="1"/>
    <col min="8813" max="8813" width="3" style="389" hidden="1"/>
    <col min="8814" max="9053" width="8.6640625" style="389" hidden="1"/>
    <col min="9054" max="9059" width="14.88671875" style="389" hidden="1"/>
    <col min="9060" max="9061" width="15.88671875" style="389" hidden="1"/>
    <col min="9062" max="9067" width="16.109375" style="389" hidden="1"/>
    <col min="9068" max="9068" width="6.109375" style="389" hidden="1"/>
    <col min="9069" max="9069" width="3" style="389" hidden="1"/>
    <col min="9070" max="9309" width="8.6640625" style="389" hidden="1"/>
    <col min="9310" max="9315" width="14.88671875" style="389" hidden="1"/>
    <col min="9316" max="9317" width="15.88671875" style="389" hidden="1"/>
    <col min="9318" max="9323" width="16.109375" style="389" hidden="1"/>
    <col min="9324" max="9324" width="6.109375" style="389" hidden="1"/>
    <col min="9325" max="9325" width="3" style="389" hidden="1"/>
    <col min="9326" max="9565" width="8.6640625" style="389" hidden="1"/>
    <col min="9566" max="9571" width="14.88671875" style="389" hidden="1"/>
    <col min="9572" max="9573" width="15.88671875" style="389" hidden="1"/>
    <col min="9574" max="9579" width="16.109375" style="389" hidden="1"/>
    <col min="9580" max="9580" width="6.109375" style="389" hidden="1"/>
    <col min="9581" max="9581" width="3" style="389" hidden="1"/>
    <col min="9582" max="9821" width="8.6640625" style="389" hidden="1"/>
    <col min="9822" max="9827" width="14.88671875" style="389" hidden="1"/>
    <col min="9828" max="9829" width="15.88671875" style="389" hidden="1"/>
    <col min="9830" max="9835" width="16.109375" style="389" hidden="1"/>
    <col min="9836" max="9836" width="6.109375" style="389" hidden="1"/>
    <col min="9837" max="9837" width="3" style="389" hidden="1"/>
    <col min="9838" max="10077" width="8.6640625" style="389" hidden="1"/>
    <col min="10078" max="10083" width="14.88671875" style="389" hidden="1"/>
    <col min="10084" max="10085" width="15.88671875" style="389" hidden="1"/>
    <col min="10086" max="10091" width="16.109375" style="389" hidden="1"/>
    <col min="10092" max="10092" width="6.109375" style="389" hidden="1"/>
    <col min="10093" max="10093" width="3" style="389" hidden="1"/>
    <col min="10094" max="10333" width="8.6640625" style="389" hidden="1"/>
    <col min="10334" max="10339" width="14.88671875" style="389" hidden="1"/>
    <col min="10340" max="10341" width="15.88671875" style="389" hidden="1"/>
    <col min="10342" max="10347" width="16.109375" style="389" hidden="1"/>
    <col min="10348" max="10348" width="6.109375" style="389" hidden="1"/>
    <col min="10349" max="10349" width="3" style="389" hidden="1"/>
    <col min="10350" max="10589" width="8.6640625" style="389" hidden="1"/>
    <col min="10590" max="10595" width="14.88671875" style="389" hidden="1"/>
    <col min="10596" max="10597" width="15.88671875" style="389" hidden="1"/>
    <col min="10598" max="10603" width="16.109375" style="389" hidden="1"/>
    <col min="10604" max="10604" width="6.109375" style="389" hidden="1"/>
    <col min="10605" max="10605" width="3" style="389" hidden="1"/>
    <col min="10606" max="10845" width="8.6640625" style="389" hidden="1"/>
    <col min="10846" max="10851" width="14.88671875" style="389" hidden="1"/>
    <col min="10852" max="10853" width="15.88671875" style="389" hidden="1"/>
    <col min="10854" max="10859" width="16.109375" style="389" hidden="1"/>
    <col min="10860" max="10860" width="6.109375" style="389" hidden="1"/>
    <col min="10861" max="10861" width="3" style="389" hidden="1"/>
    <col min="10862" max="11101" width="8.6640625" style="389" hidden="1"/>
    <col min="11102" max="11107" width="14.88671875" style="389" hidden="1"/>
    <col min="11108" max="11109" width="15.88671875" style="389" hidden="1"/>
    <col min="11110" max="11115" width="16.109375" style="389" hidden="1"/>
    <col min="11116" max="11116" width="6.109375" style="389" hidden="1"/>
    <col min="11117" max="11117" width="3" style="389" hidden="1"/>
    <col min="11118" max="11357" width="8.6640625" style="389" hidden="1"/>
    <col min="11358" max="11363" width="14.88671875" style="389" hidden="1"/>
    <col min="11364" max="11365" width="15.88671875" style="389" hidden="1"/>
    <col min="11366" max="11371" width="16.109375" style="389" hidden="1"/>
    <col min="11372" max="11372" width="6.109375" style="389" hidden="1"/>
    <col min="11373" max="11373" width="3" style="389" hidden="1"/>
    <col min="11374" max="11613" width="8.6640625" style="389" hidden="1"/>
    <col min="11614" max="11619" width="14.88671875" style="389" hidden="1"/>
    <col min="11620" max="11621" width="15.88671875" style="389" hidden="1"/>
    <col min="11622" max="11627" width="16.109375" style="389" hidden="1"/>
    <col min="11628" max="11628" width="6.109375" style="389" hidden="1"/>
    <col min="11629" max="11629" width="3" style="389" hidden="1"/>
    <col min="11630" max="11869" width="8.6640625" style="389" hidden="1"/>
    <col min="11870" max="11875" width="14.88671875" style="389" hidden="1"/>
    <col min="11876" max="11877" width="15.88671875" style="389" hidden="1"/>
    <col min="11878" max="11883" width="16.109375" style="389" hidden="1"/>
    <col min="11884" max="11884" width="6.109375" style="389" hidden="1"/>
    <col min="11885" max="11885" width="3" style="389" hidden="1"/>
    <col min="11886" max="12125" width="8.6640625" style="389" hidden="1"/>
    <col min="12126" max="12131" width="14.88671875" style="389" hidden="1"/>
    <col min="12132" max="12133" width="15.88671875" style="389" hidden="1"/>
    <col min="12134" max="12139" width="16.109375" style="389" hidden="1"/>
    <col min="12140" max="12140" width="6.109375" style="389" hidden="1"/>
    <col min="12141" max="12141" width="3" style="389" hidden="1"/>
    <col min="12142" max="12381" width="8.6640625" style="389" hidden="1"/>
    <col min="12382" max="12387" width="14.88671875" style="389" hidden="1"/>
    <col min="12388" max="12389" width="15.88671875" style="389" hidden="1"/>
    <col min="12390" max="12395" width="16.109375" style="389" hidden="1"/>
    <col min="12396" max="12396" width="6.109375" style="389" hidden="1"/>
    <col min="12397" max="12397" width="3" style="389" hidden="1"/>
    <col min="12398" max="12637" width="8.6640625" style="389" hidden="1"/>
    <col min="12638" max="12643" width="14.88671875" style="389" hidden="1"/>
    <col min="12644" max="12645" width="15.88671875" style="389" hidden="1"/>
    <col min="12646" max="12651" width="16.109375" style="389" hidden="1"/>
    <col min="12652" max="12652" width="6.109375" style="389" hidden="1"/>
    <col min="12653" max="12653" width="3" style="389" hidden="1"/>
    <col min="12654" max="12893" width="8.6640625" style="389" hidden="1"/>
    <col min="12894" max="12899" width="14.88671875" style="389" hidden="1"/>
    <col min="12900" max="12901" width="15.88671875" style="389" hidden="1"/>
    <col min="12902" max="12907" width="16.109375" style="389" hidden="1"/>
    <col min="12908" max="12908" width="6.109375" style="389" hidden="1"/>
    <col min="12909" max="12909" width="3" style="389" hidden="1"/>
    <col min="12910" max="13149" width="8.6640625" style="389" hidden="1"/>
    <col min="13150" max="13155" width="14.88671875" style="389" hidden="1"/>
    <col min="13156" max="13157" width="15.88671875" style="389" hidden="1"/>
    <col min="13158" max="13163" width="16.109375" style="389" hidden="1"/>
    <col min="13164" max="13164" width="6.109375" style="389" hidden="1"/>
    <col min="13165" max="13165" width="3" style="389" hidden="1"/>
    <col min="13166" max="13405" width="8.6640625" style="389" hidden="1"/>
    <col min="13406" max="13411" width="14.88671875" style="389" hidden="1"/>
    <col min="13412" max="13413" width="15.88671875" style="389" hidden="1"/>
    <col min="13414" max="13419" width="16.109375" style="389" hidden="1"/>
    <col min="13420" max="13420" width="6.109375" style="389" hidden="1"/>
    <col min="13421" max="13421" width="3" style="389" hidden="1"/>
    <col min="13422" max="13661" width="8.6640625" style="389" hidden="1"/>
    <col min="13662" max="13667" width="14.88671875" style="389" hidden="1"/>
    <col min="13668" max="13669" width="15.88671875" style="389" hidden="1"/>
    <col min="13670" max="13675" width="16.109375" style="389" hidden="1"/>
    <col min="13676" max="13676" width="6.109375" style="389" hidden="1"/>
    <col min="13677" max="13677" width="3" style="389" hidden="1"/>
    <col min="13678" max="13917" width="8.6640625" style="389" hidden="1"/>
    <col min="13918" max="13923" width="14.88671875" style="389" hidden="1"/>
    <col min="13924" max="13925" width="15.88671875" style="389" hidden="1"/>
    <col min="13926" max="13931" width="16.109375" style="389" hidden="1"/>
    <col min="13932" max="13932" width="6.109375" style="389" hidden="1"/>
    <col min="13933" max="13933" width="3" style="389" hidden="1"/>
    <col min="13934" max="14173" width="8.6640625" style="389" hidden="1"/>
    <col min="14174" max="14179" width="14.88671875" style="389" hidden="1"/>
    <col min="14180" max="14181" width="15.88671875" style="389" hidden="1"/>
    <col min="14182" max="14187" width="16.109375" style="389" hidden="1"/>
    <col min="14188" max="14188" width="6.109375" style="389" hidden="1"/>
    <col min="14189" max="14189" width="3" style="389" hidden="1"/>
    <col min="14190" max="14429" width="8.6640625" style="389" hidden="1"/>
    <col min="14430" max="14435" width="14.88671875" style="389" hidden="1"/>
    <col min="14436" max="14437" width="15.88671875" style="389" hidden="1"/>
    <col min="14438" max="14443" width="16.109375" style="389" hidden="1"/>
    <col min="14444" max="14444" width="6.109375" style="389" hidden="1"/>
    <col min="14445" max="14445" width="3" style="389" hidden="1"/>
    <col min="14446" max="14685" width="8.6640625" style="389" hidden="1"/>
    <col min="14686" max="14691" width="14.88671875" style="389" hidden="1"/>
    <col min="14692" max="14693" width="15.88671875" style="389" hidden="1"/>
    <col min="14694" max="14699" width="16.109375" style="389" hidden="1"/>
    <col min="14700" max="14700" width="6.109375" style="389" hidden="1"/>
    <col min="14701" max="14701" width="3" style="389" hidden="1"/>
    <col min="14702" max="14941" width="8.6640625" style="389" hidden="1"/>
    <col min="14942" max="14947" width="14.88671875" style="389" hidden="1"/>
    <col min="14948" max="14949" width="15.88671875" style="389" hidden="1"/>
    <col min="14950" max="14955" width="16.109375" style="389" hidden="1"/>
    <col min="14956" max="14956" width="6.109375" style="389" hidden="1"/>
    <col min="14957" max="14957" width="3" style="389" hidden="1"/>
    <col min="14958" max="15197" width="8.6640625" style="389" hidden="1"/>
    <col min="15198" max="15203" width="14.88671875" style="389" hidden="1"/>
    <col min="15204" max="15205" width="15.88671875" style="389" hidden="1"/>
    <col min="15206" max="15211" width="16.109375" style="389" hidden="1"/>
    <col min="15212" max="15212" width="6.109375" style="389" hidden="1"/>
    <col min="15213" max="15213" width="3" style="389" hidden="1"/>
    <col min="15214" max="15453" width="8.6640625" style="389" hidden="1"/>
    <col min="15454" max="15459" width="14.88671875" style="389" hidden="1"/>
    <col min="15460" max="15461" width="15.88671875" style="389" hidden="1"/>
    <col min="15462" max="15467" width="16.109375" style="389" hidden="1"/>
    <col min="15468" max="15468" width="6.109375" style="389" hidden="1"/>
    <col min="15469" max="15469" width="3" style="389" hidden="1"/>
    <col min="15470" max="15709" width="8.6640625" style="389" hidden="1"/>
    <col min="15710" max="15715" width="14.88671875" style="389" hidden="1"/>
    <col min="15716" max="15717" width="15.88671875" style="389" hidden="1"/>
    <col min="15718" max="15723" width="16.109375" style="389" hidden="1"/>
    <col min="15724" max="15724" width="6.109375" style="389" hidden="1"/>
    <col min="15725" max="15725" width="3" style="389" hidden="1"/>
    <col min="15726" max="15965" width="8.6640625" style="389" hidden="1"/>
    <col min="15966" max="15971" width="14.88671875" style="389" hidden="1"/>
    <col min="15972" max="15973" width="15.88671875" style="389" hidden="1"/>
    <col min="15974" max="15979" width="16.109375" style="389" hidden="1"/>
    <col min="15980" max="15980" width="6.109375" style="389" hidden="1"/>
    <col min="15981" max="15981" width="3" style="389" hidden="1"/>
    <col min="15982" max="16221" width="8.6640625" style="389" hidden="1"/>
    <col min="16222" max="16227" width="14.88671875" style="389" hidden="1"/>
    <col min="16228" max="16229" width="15.88671875" style="389" hidden="1"/>
    <col min="16230" max="16235" width="16.109375" style="389" hidden="1"/>
    <col min="16236" max="16236" width="6.109375" style="389" hidden="1"/>
    <col min="16237" max="16237" width="3" style="389" hidden="1"/>
    <col min="16238" max="16384" width="8.6640625" style="389" hidden="1"/>
  </cols>
  <sheetData>
    <row r="1" spans="1:143" ht="42.75" customHeight="1" x14ac:dyDescent="0.2">
      <c r="A1" s="387"/>
      <c r="B1" s="388"/>
      <c r="DD1" s="389"/>
      <c r="DE1" s="389"/>
    </row>
    <row r="2" spans="1:143" ht="25.5" customHeight="1" x14ac:dyDescent="0.2">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2">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90" customFormat="1" ht="13.2" x14ac:dyDescent="0.2">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91"/>
      <c r="DG10" s="291"/>
      <c r="DH10" s="291"/>
      <c r="DI10" s="291"/>
      <c r="DJ10" s="291"/>
      <c r="DK10" s="291"/>
      <c r="DL10" s="291"/>
      <c r="DM10" s="291"/>
      <c r="DN10" s="291"/>
      <c r="DO10" s="291"/>
      <c r="DP10" s="291"/>
      <c r="DQ10" s="291"/>
      <c r="DR10" s="291"/>
      <c r="DS10" s="291"/>
      <c r="DT10" s="291"/>
      <c r="DU10" s="291"/>
      <c r="DV10" s="291"/>
      <c r="DW10" s="291"/>
      <c r="EM10" s="290" t="s">
        <v>576</v>
      </c>
    </row>
    <row r="11" spans="1:143" s="290" customFormat="1" ht="13.2" x14ac:dyDescent="0.2">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91"/>
      <c r="DG12" s="291"/>
      <c r="DH12" s="291"/>
      <c r="DI12" s="291"/>
      <c r="DJ12" s="291"/>
      <c r="DK12" s="291"/>
      <c r="DL12" s="291"/>
      <c r="DM12" s="291"/>
      <c r="DN12" s="291"/>
      <c r="DO12" s="291"/>
      <c r="DP12" s="291"/>
      <c r="DQ12" s="291"/>
      <c r="DR12" s="291"/>
      <c r="DS12" s="291"/>
      <c r="DT12" s="291"/>
      <c r="DU12" s="291"/>
      <c r="DV12" s="291"/>
      <c r="DW12" s="291"/>
      <c r="EM12" s="290" t="s">
        <v>576</v>
      </c>
    </row>
    <row r="13" spans="1:143" s="290" customFormat="1" ht="13.2" x14ac:dyDescent="0.2">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9"/>
      <c r="DE19" s="389"/>
    </row>
    <row r="20" spans="1:351" ht="13.2" x14ac:dyDescent="0.2">
      <c r="DD20" s="389"/>
      <c r="DE20" s="389"/>
    </row>
    <row r="21" spans="1:351" ht="16.2" x14ac:dyDescent="0.2">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6.2" x14ac:dyDescent="0.2">
      <c r="B22" s="396"/>
      <c r="MM22" s="395"/>
    </row>
    <row r="23" spans="1:351" ht="13.2" x14ac:dyDescent="0.2">
      <c r="B23" s="396"/>
    </row>
    <row r="24" spans="1:351" ht="13.2" x14ac:dyDescent="0.2">
      <c r="B24" s="396"/>
    </row>
    <row r="25" spans="1:351" ht="13.2" x14ac:dyDescent="0.2">
      <c r="B25" s="396"/>
    </row>
    <row r="26" spans="1:351" ht="13.2" x14ac:dyDescent="0.2">
      <c r="B26" s="396"/>
    </row>
    <row r="27" spans="1:351" ht="13.2" x14ac:dyDescent="0.2">
      <c r="B27" s="396"/>
    </row>
    <row r="28" spans="1:351" ht="13.2" x14ac:dyDescent="0.2">
      <c r="B28" s="396"/>
    </row>
    <row r="29" spans="1:351" ht="13.2" x14ac:dyDescent="0.2">
      <c r="B29" s="396"/>
    </row>
    <row r="30" spans="1:351" ht="13.2" x14ac:dyDescent="0.2">
      <c r="B30" s="396"/>
    </row>
    <row r="31" spans="1:351" ht="13.2" x14ac:dyDescent="0.2">
      <c r="B31" s="396"/>
    </row>
    <row r="32" spans="1:351" ht="13.2" x14ac:dyDescent="0.2">
      <c r="B32" s="396"/>
    </row>
    <row r="33" spans="2:109" ht="13.2" x14ac:dyDescent="0.2">
      <c r="B33" s="396"/>
    </row>
    <row r="34" spans="2:109" ht="13.2" x14ac:dyDescent="0.2">
      <c r="B34" s="396"/>
    </row>
    <row r="35" spans="2:109" ht="13.2" x14ac:dyDescent="0.2">
      <c r="B35" s="396"/>
    </row>
    <row r="36" spans="2:109" ht="13.2" x14ac:dyDescent="0.2">
      <c r="B36" s="396"/>
    </row>
    <row r="37" spans="2:109" ht="13.2" x14ac:dyDescent="0.2">
      <c r="B37" s="396"/>
    </row>
    <row r="38" spans="2:109" ht="13.2" x14ac:dyDescent="0.2">
      <c r="B38" s="396"/>
    </row>
    <row r="39" spans="2:109" ht="13.2" x14ac:dyDescent="0.2">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ht="13.2" x14ac:dyDescent="0.2">
      <c r="B40" s="401"/>
      <c r="DD40" s="401"/>
      <c r="DE40" s="389"/>
    </row>
    <row r="41" spans="2:109" ht="16.2" x14ac:dyDescent="0.2">
      <c r="B41" s="402" t="s">
        <v>577</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ht="13.2" x14ac:dyDescent="0.2">
      <c r="B42" s="396"/>
      <c r="G42" s="403"/>
      <c r="I42" s="404"/>
      <c r="J42" s="404"/>
      <c r="K42" s="404"/>
      <c r="AM42" s="403"/>
      <c r="AN42" s="403" t="s">
        <v>578</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2">
      <c r="B43" s="396"/>
      <c r="AN43" s="1323" t="s">
        <v>579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96"/>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96"/>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96"/>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96"/>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ht="13.2" x14ac:dyDescent="0.2">
      <c r="B49" s="396"/>
      <c r="AN49" s="389" t="s">
        <v>580</v>
      </c>
    </row>
    <row r="50" spans="1:109" ht="13.2" x14ac:dyDescent="0.2">
      <c r="B50" s="396"/>
      <c r="G50" s="1316"/>
      <c r="H50" s="1316"/>
      <c r="I50" s="1316"/>
      <c r="J50" s="1316"/>
      <c r="K50" s="406"/>
      <c r="L50" s="406"/>
      <c r="M50" s="407"/>
      <c r="N50" s="40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543</v>
      </c>
      <c r="BQ50" s="1315"/>
      <c r="BR50" s="1315"/>
      <c r="BS50" s="1315"/>
      <c r="BT50" s="1315"/>
      <c r="BU50" s="1315"/>
      <c r="BV50" s="1315"/>
      <c r="BW50" s="1315"/>
      <c r="BX50" s="1315" t="s">
        <v>544</v>
      </c>
      <c r="BY50" s="1315"/>
      <c r="BZ50" s="1315"/>
      <c r="CA50" s="1315"/>
      <c r="CB50" s="1315"/>
      <c r="CC50" s="1315"/>
      <c r="CD50" s="1315"/>
      <c r="CE50" s="1315"/>
      <c r="CF50" s="1315" t="s">
        <v>545</v>
      </c>
      <c r="CG50" s="1315"/>
      <c r="CH50" s="1315"/>
      <c r="CI50" s="1315"/>
      <c r="CJ50" s="1315"/>
      <c r="CK50" s="1315"/>
      <c r="CL50" s="1315"/>
      <c r="CM50" s="1315"/>
      <c r="CN50" s="1315" t="s">
        <v>546</v>
      </c>
      <c r="CO50" s="1315"/>
      <c r="CP50" s="1315"/>
      <c r="CQ50" s="1315"/>
      <c r="CR50" s="1315"/>
      <c r="CS50" s="1315"/>
      <c r="CT50" s="1315"/>
      <c r="CU50" s="1315"/>
      <c r="CV50" s="1315" t="s">
        <v>547</v>
      </c>
      <c r="CW50" s="1315"/>
      <c r="CX50" s="1315"/>
      <c r="CY50" s="1315"/>
      <c r="CZ50" s="1315"/>
      <c r="DA50" s="1315"/>
      <c r="DB50" s="1315"/>
      <c r="DC50" s="1315"/>
    </row>
    <row r="51" spans="1:109" ht="13.5" customHeight="1" x14ac:dyDescent="0.2">
      <c r="B51" s="396"/>
      <c r="G51" s="1318"/>
      <c r="H51" s="1318"/>
      <c r="I51" s="1332"/>
      <c r="J51" s="1332"/>
      <c r="K51" s="1317"/>
      <c r="L51" s="1317"/>
      <c r="M51" s="1317"/>
      <c r="N51" s="1317"/>
      <c r="AM51" s="405"/>
      <c r="AN51" s="1313" t="s">
        <v>581</v>
      </c>
      <c r="AO51" s="1313"/>
      <c r="AP51" s="1313"/>
      <c r="AQ51" s="1313"/>
      <c r="AR51" s="1313"/>
      <c r="AS51" s="1313"/>
      <c r="AT51" s="1313"/>
      <c r="AU51" s="1313"/>
      <c r="AV51" s="1313"/>
      <c r="AW51" s="1313"/>
      <c r="AX51" s="1313"/>
      <c r="AY51" s="1313"/>
      <c r="AZ51" s="1313"/>
      <c r="BA51" s="1313"/>
      <c r="BB51" s="1313" t="s">
        <v>582</v>
      </c>
      <c r="BC51" s="1313"/>
      <c r="BD51" s="1313"/>
      <c r="BE51" s="1313"/>
      <c r="BF51" s="1313"/>
      <c r="BG51" s="1313"/>
      <c r="BH51" s="1313"/>
      <c r="BI51" s="1313"/>
      <c r="BJ51" s="1313"/>
      <c r="BK51" s="1313"/>
      <c r="BL51" s="1313"/>
      <c r="BM51" s="1313"/>
      <c r="BN51" s="1313"/>
      <c r="BO51" s="1313"/>
      <c r="BP51" s="1322"/>
      <c r="BQ51" s="1310"/>
      <c r="BR51" s="1310"/>
      <c r="BS51" s="1310"/>
      <c r="BT51" s="1310"/>
      <c r="BU51" s="1310"/>
      <c r="BV51" s="1310"/>
      <c r="BW51" s="1310"/>
      <c r="BX51" s="1310">
        <v>64.400000000000006</v>
      </c>
      <c r="BY51" s="1310"/>
      <c r="BZ51" s="1310"/>
      <c r="CA51" s="1310"/>
      <c r="CB51" s="1310"/>
      <c r="CC51" s="1310"/>
      <c r="CD51" s="1310"/>
      <c r="CE51" s="1310"/>
      <c r="CF51" s="1310">
        <v>75.7</v>
      </c>
      <c r="CG51" s="1310"/>
      <c r="CH51" s="1310"/>
      <c r="CI51" s="1310"/>
      <c r="CJ51" s="1310"/>
      <c r="CK51" s="1310"/>
      <c r="CL51" s="1310"/>
      <c r="CM51" s="1310"/>
      <c r="CN51" s="1310">
        <v>72.2</v>
      </c>
      <c r="CO51" s="1310"/>
      <c r="CP51" s="1310"/>
      <c r="CQ51" s="1310"/>
      <c r="CR51" s="1310"/>
      <c r="CS51" s="1310"/>
      <c r="CT51" s="1310"/>
      <c r="CU51" s="1310"/>
      <c r="CV51" s="1310">
        <v>71.3</v>
      </c>
      <c r="CW51" s="1310"/>
      <c r="CX51" s="1310"/>
      <c r="CY51" s="1310"/>
      <c r="CZ51" s="1310"/>
      <c r="DA51" s="1310"/>
      <c r="DB51" s="1310"/>
      <c r="DC51" s="1310"/>
    </row>
    <row r="52" spans="1:109" ht="13.2" x14ac:dyDescent="0.2">
      <c r="B52" s="396"/>
      <c r="G52" s="1318"/>
      <c r="H52" s="1318"/>
      <c r="I52" s="1332"/>
      <c r="J52" s="1332"/>
      <c r="K52" s="1317"/>
      <c r="L52" s="1317"/>
      <c r="M52" s="1317"/>
      <c r="N52" s="1317"/>
      <c r="AM52" s="405"/>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404"/>
      <c r="B53" s="396"/>
      <c r="G53" s="1318"/>
      <c r="H53" s="1318"/>
      <c r="I53" s="1316"/>
      <c r="J53" s="1316"/>
      <c r="K53" s="1317"/>
      <c r="L53" s="1317"/>
      <c r="M53" s="1317"/>
      <c r="N53" s="1317"/>
      <c r="AM53" s="405"/>
      <c r="AN53" s="1313"/>
      <c r="AO53" s="1313"/>
      <c r="AP53" s="1313"/>
      <c r="AQ53" s="1313"/>
      <c r="AR53" s="1313"/>
      <c r="AS53" s="1313"/>
      <c r="AT53" s="1313"/>
      <c r="AU53" s="1313"/>
      <c r="AV53" s="1313"/>
      <c r="AW53" s="1313"/>
      <c r="AX53" s="1313"/>
      <c r="AY53" s="1313"/>
      <c r="AZ53" s="1313"/>
      <c r="BA53" s="1313"/>
      <c r="BB53" s="1313" t="s">
        <v>583</v>
      </c>
      <c r="BC53" s="1313"/>
      <c r="BD53" s="1313"/>
      <c r="BE53" s="1313"/>
      <c r="BF53" s="1313"/>
      <c r="BG53" s="1313"/>
      <c r="BH53" s="1313"/>
      <c r="BI53" s="1313"/>
      <c r="BJ53" s="1313"/>
      <c r="BK53" s="1313"/>
      <c r="BL53" s="1313"/>
      <c r="BM53" s="1313"/>
      <c r="BN53" s="1313"/>
      <c r="BO53" s="1313"/>
      <c r="BP53" s="1322"/>
      <c r="BQ53" s="1310"/>
      <c r="BR53" s="1310"/>
      <c r="BS53" s="1310"/>
      <c r="BT53" s="1310"/>
      <c r="BU53" s="1310"/>
      <c r="BV53" s="1310"/>
      <c r="BW53" s="1310"/>
      <c r="BX53" s="1310">
        <v>62.7</v>
      </c>
      <c r="BY53" s="1310"/>
      <c r="BZ53" s="1310"/>
      <c r="CA53" s="1310"/>
      <c r="CB53" s="1310"/>
      <c r="CC53" s="1310"/>
      <c r="CD53" s="1310"/>
      <c r="CE53" s="1310"/>
      <c r="CF53" s="1310">
        <v>62.6</v>
      </c>
      <c r="CG53" s="1310"/>
      <c r="CH53" s="1310"/>
      <c r="CI53" s="1310"/>
      <c r="CJ53" s="1310"/>
      <c r="CK53" s="1310"/>
      <c r="CL53" s="1310"/>
      <c r="CM53" s="1310"/>
      <c r="CN53" s="1310">
        <v>63.8</v>
      </c>
      <c r="CO53" s="1310"/>
      <c r="CP53" s="1310"/>
      <c r="CQ53" s="1310"/>
      <c r="CR53" s="1310"/>
      <c r="CS53" s="1310"/>
      <c r="CT53" s="1310"/>
      <c r="CU53" s="1310"/>
      <c r="CV53" s="1310">
        <v>60</v>
      </c>
      <c r="CW53" s="1310"/>
      <c r="CX53" s="1310"/>
      <c r="CY53" s="1310"/>
      <c r="CZ53" s="1310"/>
      <c r="DA53" s="1310"/>
      <c r="DB53" s="1310"/>
      <c r="DC53" s="1310"/>
    </row>
    <row r="54" spans="1:109" ht="13.2" x14ac:dyDescent="0.2">
      <c r="A54" s="404"/>
      <c r="B54" s="396"/>
      <c r="G54" s="1318"/>
      <c r="H54" s="1318"/>
      <c r="I54" s="1316"/>
      <c r="J54" s="1316"/>
      <c r="K54" s="1317"/>
      <c r="L54" s="1317"/>
      <c r="M54" s="1317"/>
      <c r="N54" s="1317"/>
      <c r="AM54" s="405"/>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404"/>
      <c r="B55" s="396"/>
      <c r="G55" s="1316"/>
      <c r="H55" s="1316"/>
      <c r="I55" s="1316"/>
      <c r="J55" s="1316"/>
      <c r="K55" s="1317"/>
      <c r="L55" s="1317"/>
      <c r="M55" s="1317"/>
      <c r="N55" s="1317"/>
      <c r="AN55" s="1315" t="s">
        <v>584</v>
      </c>
      <c r="AO55" s="1315"/>
      <c r="AP55" s="1315"/>
      <c r="AQ55" s="1315"/>
      <c r="AR55" s="1315"/>
      <c r="AS55" s="1315"/>
      <c r="AT55" s="1315"/>
      <c r="AU55" s="1315"/>
      <c r="AV55" s="1315"/>
      <c r="AW55" s="1315"/>
      <c r="AX55" s="1315"/>
      <c r="AY55" s="1315"/>
      <c r="AZ55" s="1315"/>
      <c r="BA55" s="1315"/>
      <c r="BB55" s="1313" t="s">
        <v>582</v>
      </c>
      <c r="BC55" s="1313"/>
      <c r="BD55" s="1313"/>
      <c r="BE55" s="1313"/>
      <c r="BF55" s="1313"/>
      <c r="BG55" s="1313"/>
      <c r="BH55" s="1313"/>
      <c r="BI55" s="1313"/>
      <c r="BJ55" s="1313"/>
      <c r="BK55" s="1313"/>
      <c r="BL55" s="1313"/>
      <c r="BM55" s="1313"/>
      <c r="BN55" s="1313"/>
      <c r="BO55" s="1313"/>
      <c r="BP55" s="1322"/>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ht="13.2" x14ac:dyDescent="0.2">
      <c r="A56" s="404"/>
      <c r="B56" s="396"/>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4" customFormat="1" ht="13.2" x14ac:dyDescent="0.2">
      <c r="B57" s="408"/>
      <c r="G57" s="1316"/>
      <c r="H57" s="1316"/>
      <c r="I57" s="1311"/>
      <c r="J57" s="1311"/>
      <c r="K57" s="1317"/>
      <c r="L57" s="1317"/>
      <c r="M57" s="1317"/>
      <c r="N57" s="1317"/>
      <c r="AM57" s="389"/>
      <c r="AN57" s="1315"/>
      <c r="AO57" s="1315"/>
      <c r="AP57" s="1315"/>
      <c r="AQ57" s="1315"/>
      <c r="AR57" s="1315"/>
      <c r="AS57" s="1315"/>
      <c r="AT57" s="1315"/>
      <c r="AU57" s="1315"/>
      <c r="AV57" s="1315"/>
      <c r="AW57" s="1315"/>
      <c r="AX57" s="1315"/>
      <c r="AY57" s="1315"/>
      <c r="AZ57" s="1315"/>
      <c r="BA57" s="1315"/>
      <c r="BB57" s="1313" t="s">
        <v>583</v>
      </c>
      <c r="BC57" s="1313"/>
      <c r="BD57" s="1313"/>
      <c r="BE57" s="1313"/>
      <c r="BF57" s="1313"/>
      <c r="BG57" s="1313"/>
      <c r="BH57" s="1313"/>
      <c r="BI57" s="1313"/>
      <c r="BJ57" s="1313"/>
      <c r="BK57" s="1313"/>
      <c r="BL57" s="1313"/>
      <c r="BM57" s="1313"/>
      <c r="BN57" s="1313"/>
      <c r="BO57" s="1313"/>
      <c r="BP57" s="1322"/>
      <c r="BQ57" s="1310"/>
      <c r="BR57" s="1310"/>
      <c r="BS57" s="1310"/>
      <c r="BT57" s="1310"/>
      <c r="BU57" s="1310"/>
      <c r="BV57" s="1310"/>
      <c r="BW57" s="1310"/>
      <c r="BX57" s="1310">
        <v>56.3</v>
      </c>
      <c r="BY57" s="1310"/>
      <c r="BZ57" s="1310"/>
      <c r="CA57" s="1310"/>
      <c r="CB57" s="1310"/>
      <c r="CC57" s="1310"/>
      <c r="CD57" s="1310"/>
      <c r="CE57" s="1310"/>
      <c r="CF57" s="1310">
        <v>57.6</v>
      </c>
      <c r="CG57" s="1310"/>
      <c r="CH57" s="1310"/>
      <c r="CI57" s="1310"/>
      <c r="CJ57" s="1310"/>
      <c r="CK57" s="1310"/>
      <c r="CL57" s="1310"/>
      <c r="CM57" s="1310"/>
      <c r="CN57" s="1310">
        <v>58.8</v>
      </c>
      <c r="CO57" s="1310"/>
      <c r="CP57" s="1310"/>
      <c r="CQ57" s="1310"/>
      <c r="CR57" s="1310"/>
      <c r="CS57" s="1310"/>
      <c r="CT57" s="1310"/>
      <c r="CU57" s="1310"/>
      <c r="CV57" s="1310">
        <v>59.5</v>
      </c>
      <c r="CW57" s="1310"/>
      <c r="CX57" s="1310"/>
      <c r="CY57" s="1310"/>
      <c r="CZ57" s="1310"/>
      <c r="DA57" s="1310"/>
      <c r="DB57" s="1310"/>
      <c r="DC57" s="1310"/>
      <c r="DD57" s="409"/>
      <c r="DE57" s="408"/>
    </row>
    <row r="58" spans="1:109" s="404" customFormat="1" ht="13.2" x14ac:dyDescent="0.2">
      <c r="A58" s="389"/>
      <c r="B58" s="408"/>
      <c r="G58" s="1316"/>
      <c r="H58" s="1316"/>
      <c r="I58" s="1311"/>
      <c r="J58" s="1311"/>
      <c r="K58" s="1317"/>
      <c r="L58" s="1317"/>
      <c r="M58" s="1317"/>
      <c r="N58" s="1317"/>
      <c r="AM58" s="389"/>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9"/>
      <c r="DE58" s="408"/>
    </row>
    <row r="59" spans="1:109" s="404" customFormat="1" ht="13.2" x14ac:dyDescent="0.2">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ht="13.2" x14ac:dyDescent="0.2">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ht="13.2" x14ac:dyDescent="0.2">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ht="13.2" x14ac:dyDescent="0.2">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6.2" x14ac:dyDescent="0.2">
      <c r="B63" s="415" t="s">
        <v>585</v>
      </c>
    </row>
    <row r="64" spans="1:109" ht="13.2" x14ac:dyDescent="0.2">
      <c r="B64" s="396"/>
      <c r="G64" s="403"/>
      <c r="I64" s="416"/>
      <c r="J64" s="416"/>
      <c r="K64" s="416"/>
      <c r="L64" s="416"/>
      <c r="M64" s="416"/>
      <c r="N64" s="417"/>
      <c r="AM64" s="403"/>
      <c r="AN64" s="403" t="s">
        <v>578</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ht="13.2" x14ac:dyDescent="0.2">
      <c r="B65" s="396"/>
      <c r="AN65" s="1323" t="s">
        <v>586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96"/>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96"/>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96"/>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96"/>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ht="13.2" x14ac:dyDescent="0.2">
      <c r="B71" s="396"/>
      <c r="G71" s="421"/>
      <c r="I71" s="422"/>
      <c r="J71" s="419"/>
      <c r="K71" s="419"/>
      <c r="L71" s="420"/>
      <c r="M71" s="419"/>
      <c r="N71" s="420"/>
      <c r="AM71" s="421"/>
      <c r="AN71" s="389" t="s">
        <v>580</v>
      </c>
    </row>
    <row r="72" spans="2:107" ht="13.2" x14ac:dyDescent="0.2">
      <c r="B72" s="396"/>
      <c r="G72" s="1316"/>
      <c r="H72" s="1316"/>
      <c r="I72" s="1316"/>
      <c r="J72" s="1316"/>
      <c r="K72" s="406"/>
      <c r="L72" s="406"/>
      <c r="M72" s="407"/>
      <c r="N72" s="40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543</v>
      </c>
      <c r="BQ72" s="1315"/>
      <c r="BR72" s="1315"/>
      <c r="BS72" s="1315"/>
      <c r="BT72" s="1315"/>
      <c r="BU72" s="1315"/>
      <c r="BV72" s="1315"/>
      <c r="BW72" s="1315"/>
      <c r="BX72" s="1315" t="s">
        <v>544</v>
      </c>
      <c r="BY72" s="1315"/>
      <c r="BZ72" s="1315"/>
      <c r="CA72" s="1315"/>
      <c r="CB72" s="1315"/>
      <c r="CC72" s="1315"/>
      <c r="CD72" s="1315"/>
      <c r="CE72" s="1315"/>
      <c r="CF72" s="1315" t="s">
        <v>545</v>
      </c>
      <c r="CG72" s="1315"/>
      <c r="CH72" s="1315"/>
      <c r="CI72" s="1315"/>
      <c r="CJ72" s="1315"/>
      <c r="CK72" s="1315"/>
      <c r="CL72" s="1315"/>
      <c r="CM72" s="1315"/>
      <c r="CN72" s="1315" t="s">
        <v>546</v>
      </c>
      <c r="CO72" s="1315"/>
      <c r="CP72" s="1315"/>
      <c r="CQ72" s="1315"/>
      <c r="CR72" s="1315"/>
      <c r="CS72" s="1315"/>
      <c r="CT72" s="1315"/>
      <c r="CU72" s="1315"/>
      <c r="CV72" s="1315" t="s">
        <v>547</v>
      </c>
      <c r="CW72" s="1315"/>
      <c r="CX72" s="1315"/>
      <c r="CY72" s="1315"/>
      <c r="CZ72" s="1315"/>
      <c r="DA72" s="1315"/>
      <c r="DB72" s="1315"/>
      <c r="DC72" s="1315"/>
    </row>
    <row r="73" spans="2:107" ht="13.2" x14ac:dyDescent="0.2">
      <c r="B73" s="396"/>
      <c r="G73" s="1318"/>
      <c r="H73" s="1318"/>
      <c r="I73" s="1318"/>
      <c r="J73" s="1318"/>
      <c r="K73" s="1314"/>
      <c r="L73" s="1314"/>
      <c r="M73" s="1314"/>
      <c r="N73" s="1314"/>
      <c r="AM73" s="405"/>
      <c r="AN73" s="1313" t="s">
        <v>581</v>
      </c>
      <c r="AO73" s="1313"/>
      <c r="AP73" s="1313"/>
      <c r="AQ73" s="1313"/>
      <c r="AR73" s="1313"/>
      <c r="AS73" s="1313"/>
      <c r="AT73" s="1313"/>
      <c r="AU73" s="1313"/>
      <c r="AV73" s="1313"/>
      <c r="AW73" s="1313"/>
      <c r="AX73" s="1313"/>
      <c r="AY73" s="1313"/>
      <c r="AZ73" s="1313"/>
      <c r="BA73" s="1313"/>
      <c r="BB73" s="1313" t="s">
        <v>582</v>
      </c>
      <c r="BC73" s="1313"/>
      <c r="BD73" s="1313"/>
      <c r="BE73" s="1313"/>
      <c r="BF73" s="1313"/>
      <c r="BG73" s="1313"/>
      <c r="BH73" s="1313"/>
      <c r="BI73" s="1313"/>
      <c r="BJ73" s="1313"/>
      <c r="BK73" s="1313"/>
      <c r="BL73" s="1313"/>
      <c r="BM73" s="1313"/>
      <c r="BN73" s="1313"/>
      <c r="BO73" s="1313"/>
      <c r="BP73" s="1310">
        <v>102.7</v>
      </c>
      <c r="BQ73" s="1310"/>
      <c r="BR73" s="1310"/>
      <c r="BS73" s="1310"/>
      <c r="BT73" s="1310"/>
      <c r="BU73" s="1310"/>
      <c r="BV73" s="1310"/>
      <c r="BW73" s="1310"/>
      <c r="BX73" s="1310">
        <v>64.400000000000006</v>
      </c>
      <c r="BY73" s="1310"/>
      <c r="BZ73" s="1310"/>
      <c r="CA73" s="1310"/>
      <c r="CB73" s="1310"/>
      <c r="CC73" s="1310"/>
      <c r="CD73" s="1310"/>
      <c r="CE73" s="1310"/>
      <c r="CF73" s="1310">
        <v>75.7</v>
      </c>
      <c r="CG73" s="1310"/>
      <c r="CH73" s="1310"/>
      <c r="CI73" s="1310"/>
      <c r="CJ73" s="1310"/>
      <c r="CK73" s="1310"/>
      <c r="CL73" s="1310"/>
      <c r="CM73" s="1310"/>
      <c r="CN73" s="1310">
        <v>72.2</v>
      </c>
      <c r="CO73" s="1310"/>
      <c r="CP73" s="1310"/>
      <c r="CQ73" s="1310"/>
      <c r="CR73" s="1310"/>
      <c r="CS73" s="1310"/>
      <c r="CT73" s="1310"/>
      <c r="CU73" s="1310"/>
      <c r="CV73" s="1310">
        <v>71.3</v>
      </c>
      <c r="CW73" s="1310"/>
      <c r="CX73" s="1310"/>
      <c r="CY73" s="1310"/>
      <c r="CZ73" s="1310"/>
      <c r="DA73" s="1310"/>
      <c r="DB73" s="1310"/>
      <c r="DC73" s="1310"/>
    </row>
    <row r="74" spans="2:107" ht="13.2" x14ac:dyDescent="0.2">
      <c r="B74" s="396"/>
      <c r="G74" s="1318"/>
      <c r="H74" s="1318"/>
      <c r="I74" s="1318"/>
      <c r="J74" s="1318"/>
      <c r="K74" s="1314"/>
      <c r="L74" s="1314"/>
      <c r="M74" s="1314"/>
      <c r="N74" s="1314"/>
      <c r="AM74" s="405"/>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396"/>
      <c r="G75" s="1318"/>
      <c r="H75" s="1318"/>
      <c r="I75" s="1316"/>
      <c r="J75" s="1316"/>
      <c r="K75" s="1317"/>
      <c r="L75" s="1317"/>
      <c r="M75" s="1317"/>
      <c r="N75" s="1317"/>
      <c r="AM75" s="405"/>
      <c r="AN75" s="1313"/>
      <c r="AO75" s="1313"/>
      <c r="AP75" s="1313"/>
      <c r="AQ75" s="1313"/>
      <c r="AR75" s="1313"/>
      <c r="AS75" s="1313"/>
      <c r="AT75" s="1313"/>
      <c r="AU75" s="1313"/>
      <c r="AV75" s="1313"/>
      <c r="AW75" s="1313"/>
      <c r="AX75" s="1313"/>
      <c r="AY75" s="1313"/>
      <c r="AZ75" s="1313"/>
      <c r="BA75" s="1313"/>
      <c r="BB75" s="1313" t="s">
        <v>587</v>
      </c>
      <c r="BC75" s="1313"/>
      <c r="BD75" s="1313"/>
      <c r="BE75" s="1313"/>
      <c r="BF75" s="1313"/>
      <c r="BG75" s="1313"/>
      <c r="BH75" s="1313"/>
      <c r="BI75" s="1313"/>
      <c r="BJ75" s="1313"/>
      <c r="BK75" s="1313"/>
      <c r="BL75" s="1313"/>
      <c r="BM75" s="1313"/>
      <c r="BN75" s="1313"/>
      <c r="BO75" s="1313"/>
      <c r="BP75" s="1310">
        <v>5.8</v>
      </c>
      <c r="BQ75" s="1310"/>
      <c r="BR75" s="1310"/>
      <c r="BS75" s="1310"/>
      <c r="BT75" s="1310"/>
      <c r="BU75" s="1310"/>
      <c r="BV75" s="1310"/>
      <c r="BW75" s="1310"/>
      <c r="BX75" s="1310">
        <v>5.5</v>
      </c>
      <c r="BY75" s="1310"/>
      <c r="BZ75" s="1310"/>
      <c r="CA75" s="1310"/>
      <c r="CB75" s="1310"/>
      <c r="CC75" s="1310"/>
      <c r="CD75" s="1310"/>
      <c r="CE75" s="1310"/>
      <c r="CF75" s="1310">
        <v>6.3</v>
      </c>
      <c r="CG75" s="1310"/>
      <c r="CH75" s="1310"/>
      <c r="CI75" s="1310"/>
      <c r="CJ75" s="1310"/>
      <c r="CK75" s="1310"/>
      <c r="CL75" s="1310"/>
      <c r="CM75" s="1310"/>
      <c r="CN75" s="1310">
        <v>8.1999999999999993</v>
      </c>
      <c r="CO75" s="1310"/>
      <c r="CP75" s="1310"/>
      <c r="CQ75" s="1310"/>
      <c r="CR75" s="1310"/>
      <c r="CS75" s="1310"/>
      <c r="CT75" s="1310"/>
      <c r="CU75" s="1310"/>
      <c r="CV75" s="1310">
        <v>9.1</v>
      </c>
      <c r="CW75" s="1310"/>
      <c r="CX75" s="1310"/>
      <c r="CY75" s="1310"/>
      <c r="CZ75" s="1310"/>
      <c r="DA75" s="1310"/>
      <c r="DB75" s="1310"/>
      <c r="DC75" s="1310"/>
    </row>
    <row r="76" spans="2:107" ht="13.2" x14ac:dyDescent="0.2">
      <c r="B76" s="396"/>
      <c r="G76" s="1318"/>
      <c r="H76" s="1318"/>
      <c r="I76" s="1316"/>
      <c r="J76" s="1316"/>
      <c r="K76" s="1317"/>
      <c r="L76" s="1317"/>
      <c r="M76" s="1317"/>
      <c r="N76" s="1317"/>
      <c r="AM76" s="405"/>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396"/>
      <c r="G77" s="1316"/>
      <c r="H77" s="1316"/>
      <c r="I77" s="1316"/>
      <c r="J77" s="1316"/>
      <c r="K77" s="1314"/>
      <c r="L77" s="1314"/>
      <c r="M77" s="1314"/>
      <c r="N77" s="1314"/>
      <c r="AN77" s="1315" t="s">
        <v>584</v>
      </c>
      <c r="AO77" s="1315"/>
      <c r="AP77" s="1315"/>
      <c r="AQ77" s="1315"/>
      <c r="AR77" s="1315"/>
      <c r="AS77" s="1315"/>
      <c r="AT77" s="1315"/>
      <c r="AU77" s="1315"/>
      <c r="AV77" s="1315"/>
      <c r="AW77" s="1315"/>
      <c r="AX77" s="1315"/>
      <c r="AY77" s="1315"/>
      <c r="AZ77" s="1315"/>
      <c r="BA77" s="1315"/>
      <c r="BB77" s="1313" t="s">
        <v>582</v>
      </c>
      <c r="BC77" s="1313"/>
      <c r="BD77" s="1313"/>
      <c r="BE77" s="1313"/>
      <c r="BF77" s="1313"/>
      <c r="BG77" s="1313"/>
      <c r="BH77" s="1313"/>
      <c r="BI77" s="1313"/>
      <c r="BJ77" s="1313"/>
      <c r="BK77" s="1313"/>
      <c r="BL77" s="1313"/>
      <c r="BM77" s="1313"/>
      <c r="BN77" s="1313"/>
      <c r="BO77" s="1313"/>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ht="13.2" x14ac:dyDescent="0.2">
      <c r="B78" s="396"/>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396"/>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587</v>
      </c>
      <c r="BC79" s="1313"/>
      <c r="BD79" s="1313"/>
      <c r="BE79" s="1313"/>
      <c r="BF79" s="1313"/>
      <c r="BG79" s="1313"/>
      <c r="BH79" s="1313"/>
      <c r="BI79" s="1313"/>
      <c r="BJ79" s="1313"/>
      <c r="BK79" s="1313"/>
      <c r="BL79" s="1313"/>
      <c r="BM79" s="1313"/>
      <c r="BN79" s="1313"/>
      <c r="BO79" s="1313"/>
      <c r="BP79" s="1310">
        <v>7.8</v>
      </c>
      <c r="BQ79" s="1310"/>
      <c r="BR79" s="1310"/>
      <c r="BS79" s="1310"/>
      <c r="BT79" s="1310"/>
      <c r="BU79" s="1310"/>
      <c r="BV79" s="1310"/>
      <c r="BW79" s="1310"/>
      <c r="BX79" s="1310">
        <v>7.4</v>
      </c>
      <c r="BY79" s="1310"/>
      <c r="BZ79" s="1310"/>
      <c r="CA79" s="1310"/>
      <c r="CB79" s="1310"/>
      <c r="CC79" s="1310"/>
      <c r="CD79" s="1310"/>
      <c r="CE79" s="1310"/>
      <c r="CF79" s="1310">
        <v>7.1</v>
      </c>
      <c r="CG79" s="1310"/>
      <c r="CH79" s="1310"/>
      <c r="CI79" s="1310"/>
      <c r="CJ79" s="1310"/>
      <c r="CK79" s="1310"/>
      <c r="CL79" s="1310"/>
      <c r="CM79" s="1310"/>
      <c r="CN79" s="1310">
        <v>7.1</v>
      </c>
      <c r="CO79" s="1310"/>
      <c r="CP79" s="1310"/>
      <c r="CQ79" s="1310"/>
      <c r="CR79" s="1310"/>
      <c r="CS79" s="1310"/>
      <c r="CT79" s="1310"/>
      <c r="CU79" s="1310"/>
      <c r="CV79" s="1310">
        <v>7.3</v>
      </c>
      <c r="CW79" s="1310"/>
      <c r="CX79" s="1310"/>
      <c r="CY79" s="1310"/>
      <c r="CZ79" s="1310"/>
      <c r="DA79" s="1310"/>
      <c r="DB79" s="1310"/>
      <c r="DC79" s="1310"/>
    </row>
    <row r="80" spans="2:107" ht="13.2" x14ac:dyDescent="0.2">
      <c r="B80" s="396"/>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396"/>
    </row>
    <row r="82" spans="2:109" ht="16.2" x14ac:dyDescent="0.2">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ht="13.2" x14ac:dyDescent="0.2">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ht="13.2" x14ac:dyDescent="0.2">
      <c r="DD84" s="389"/>
      <c r="DE84" s="389"/>
    </row>
    <row r="85" spans="2:109" ht="13.2" x14ac:dyDescent="0.2">
      <c r="DD85" s="389"/>
      <c r="DE85" s="389"/>
    </row>
    <row r="86" spans="2:109" ht="13.2" hidden="1" x14ac:dyDescent="0.2">
      <c r="DD86" s="389"/>
      <c r="DE86" s="389"/>
    </row>
    <row r="87" spans="2:109" ht="13.2" hidden="1" x14ac:dyDescent="0.2">
      <c r="K87" s="424"/>
      <c r="AQ87" s="424"/>
      <c r="BC87" s="424"/>
      <c r="BO87" s="424"/>
      <c r="CA87" s="424"/>
      <c r="CM87" s="424"/>
      <c r="CY87" s="424"/>
      <c r="DD87" s="389"/>
      <c r="DE87" s="389"/>
    </row>
    <row r="88" spans="2:109" ht="13.2" hidden="1" x14ac:dyDescent="0.2">
      <c r="DD88" s="389"/>
      <c r="DE88" s="389"/>
    </row>
    <row r="89" spans="2:109" ht="13.2" hidden="1" x14ac:dyDescent="0.2">
      <c r="DD89" s="389"/>
      <c r="DE89" s="389"/>
    </row>
    <row r="90" spans="2:109" ht="13.2" hidden="1" x14ac:dyDescent="0.2">
      <c r="DD90" s="389"/>
      <c r="DE90" s="389"/>
    </row>
    <row r="91" spans="2:109" ht="13.2" hidden="1" x14ac:dyDescent="0.2">
      <c r="DD91" s="389"/>
      <c r="DE91" s="389"/>
    </row>
    <row r="92" spans="2:109" ht="13.5" hidden="1" customHeight="1" x14ac:dyDescent="0.2">
      <c r="DD92" s="389"/>
      <c r="DE92" s="389"/>
    </row>
    <row r="93" spans="2:109" ht="13.5" hidden="1" customHeight="1" x14ac:dyDescent="0.2">
      <c r="DD93" s="389"/>
      <c r="DE93" s="389"/>
    </row>
    <row r="94" spans="2:109" ht="13.5" hidden="1" customHeight="1" x14ac:dyDescent="0.2">
      <c r="DD94" s="389"/>
      <c r="DE94" s="389"/>
    </row>
    <row r="95" spans="2:109" ht="13.5" hidden="1" customHeight="1" x14ac:dyDescent="0.2">
      <c r="DD95" s="389"/>
      <c r="DE95" s="389"/>
    </row>
    <row r="96" spans="2:109" ht="13.5" hidden="1" customHeight="1" x14ac:dyDescent="0.2">
      <c r="DD96" s="389"/>
      <c r="DE96" s="389"/>
    </row>
    <row r="97" s="389" customFormat="1" ht="13.5" hidden="1" customHeight="1" x14ac:dyDescent="0.2"/>
    <row r="98" s="389" customFormat="1" ht="13.5" hidden="1" customHeight="1" x14ac:dyDescent="0.2"/>
    <row r="99" s="389" customFormat="1" ht="13.5" hidden="1" customHeight="1" x14ac:dyDescent="0.2"/>
    <row r="100" s="389" customFormat="1" ht="13.5" hidden="1" customHeight="1" x14ac:dyDescent="0.2"/>
    <row r="101" s="389" customFormat="1" ht="13.5" hidden="1" customHeight="1" x14ac:dyDescent="0.2"/>
    <row r="102" s="389" customFormat="1" ht="13.5" hidden="1" customHeight="1" x14ac:dyDescent="0.2"/>
    <row r="103" s="389" customFormat="1" ht="13.5" hidden="1" customHeight="1" x14ac:dyDescent="0.2"/>
    <row r="104" s="389" customFormat="1" ht="13.5" hidden="1" customHeight="1" x14ac:dyDescent="0.2"/>
    <row r="105" s="389" customFormat="1" ht="13.5" hidden="1" customHeight="1" x14ac:dyDescent="0.2"/>
    <row r="106" s="389" customFormat="1" ht="13.5" hidden="1" customHeight="1" x14ac:dyDescent="0.2"/>
    <row r="107" s="389" customFormat="1" ht="13.5" hidden="1" customHeight="1" x14ac:dyDescent="0.2"/>
    <row r="108" s="389" customFormat="1" ht="13.5" hidden="1" customHeight="1" x14ac:dyDescent="0.2"/>
    <row r="109" s="389" customFormat="1" ht="13.5" hidden="1" customHeight="1" x14ac:dyDescent="0.2"/>
    <row r="110" s="389" customFormat="1" ht="13.5" hidden="1" customHeight="1" x14ac:dyDescent="0.2"/>
    <row r="111" s="389" customFormat="1" ht="13.5" hidden="1" customHeight="1" x14ac:dyDescent="0.2"/>
    <row r="112" s="389" customFormat="1" ht="13.5" hidden="1" customHeight="1" x14ac:dyDescent="0.2"/>
    <row r="113" s="389" customFormat="1" ht="13.5" hidden="1" customHeight="1" x14ac:dyDescent="0.2"/>
    <row r="114" s="389" customFormat="1" ht="13.5" hidden="1" customHeight="1" x14ac:dyDescent="0.2"/>
    <row r="115" s="389" customFormat="1" ht="13.5" hidden="1" customHeight="1" x14ac:dyDescent="0.2"/>
    <row r="116" s="389" customFormat="1" ht="13.5" hidden="1" customHeight="1" x14ac:dyDescent="0.2"/>
    <row r="117" s="389" customFormat="1" ht="13.5" hidden="1" customHeight="1" x14ac:dyDescent="0.2"/>
    <row r="118" s="389" customFormat="1" ht="13.5" hidden="1" customHeight="1" x14ac:dyDescent="0.2"/>
    <row r="119" s="389" customFormat="1" ht="13.5" hidden="1" customHeight="1" x14ac:dyDescent="0.2"/>
    <row r="120" s="389" customFormat="1" ht="13.5" hidden="1" customHeight="1" x14ac:dyDescent="0.2"/>
    <row r="121" s="389" customFormat="1" ht="13.5" hidden="1" customHeight="1" x14ac:dyDescent="0.2"/>
    <row r="122" s="389" customFormat="1" ht="13.5" hidden="1" customHeight="1" x14ac:dyDescent="0.2"/>
    <row r="123" s="389" customFormat="1" ht="13.5" hidden="1" customHeight="1" x14ac:dyDescent="0.2"/>
    <row r="124" s="389" customFormat="1" ht="13.5" hidden="1" customHeight="1" x14ac:dyDescent="0.2"/>
    <row r="125" s="389" customFormat="1" ht="13.5" hidden="1" customHeight="1" x14ac:dyDescent="0.2"/>
    <row r="126" s="389" customFormat="1" ht="13.5" hidden="1" customHeight="1" x14ac:dyDescent="0.2"/>
    <row r="127" s="389" customFormat="1" ht="13.5" hidden="1" customHeight="1" x14ac:dyDescent="0.2"/>
    <row r="128" s="389" customFormat="1" ht="13.5" hidden="1" customHeight="1" x14ac:dyDescent="0.2"/>
    <row r="129" s="389" customFormat="1" ht="13.5" hidden="1" customHeight="1" x14ac:dyDescent="0.2"/>
    <row r="130" s="389" customFormat="1" ht="13.5" hidden="1" customHeight="1" x14ac:dyDescent="0.2"/>
    <row r="131" s="389" customFormat="1" ht="13.5" hidden="1" customHeight="1" x14ac:dyDescent="0.2"/>
    <row r="132" s="389" customFormat="1" ht="13.5" hidden="1" customHeight="1" x14ac:dyDescent="0.2"/>
    <row r="133" s="389" customFormat="1" ht="13.5" hidden="1" customHeight="1" x14ac:dyDescent="0.2"/>
    <row r="134" s="389" customFormat="1" ht="13.5" hidden="1" customHeight="1" x14ac:dyDescent="0.2"/>
    <row r="135" s="389" customFormat="1" ht="13.5" hidden="1" customHeight="1" x14ac:dyDescent="0.2"/>
    <row r="136" s="389" customFormat="1" ht="13.5" hidden="1" customHeight="1" x14ac:dyDescent="0.2"/>
    <row r="137" s="389" customFormat="1" ht="13.5" hidden="1" customHeight="1" x14ac:dyDescent="0.2"/>
    <row r="138" s="389" customFormat="1" ht="13.5" hidden="1" customHeight="1" x14ac:dyDescent="0.2"/>
    <row r="139" s="389" customFormat="1" ht="13.5" hidden="1" customHeight="1" x14ac:dyDescent="0.2"/>
    <row r="140" s="389" customFormat="1" ht="13.5" hidden="1" customHeight="1" x14ac:dyDescent="0.2"/>
    <row r="141" s="389" customFormat="1" ht="13.5" hidden="1" customHeight="1" x14ac:dyDescent="0.2"/>
    <row r="142" s="389" customFormat="1" ht="13.5" hidden="1" customHeight="1" x14ac:dyDescent="0.2"/>
    <row r="143" s="389" customFormat="1" ht="13.5" hidden="1" customHeight="1" x14ac:dyDescent="0.2"/>
    <row r="144" s="389" customFormat="1" ht="13.5" hidden="1" customHeight="1" x14ac:dyDescent="0.2"/>
    <row r="145" s="389" customFormat="1" ht="13.5" hidden="1" customHeight="1" x14ac:dyDescent="0.2"/>
    <row r="146" s="389" customFormat="1" ht="13.5" hidden="1" customHeight="1" x14ac:dyDescent="0.2"/>
    <row r="147" s="389" customFormat="1" ht="13.5" hidden="1" customHeight="1" x14ac:dyDescent="0.2"/>
    <row r="148" s="389" customFormat="1" ht="13.5" hidden="1" customHeight="1" x14ac:dyDescent="0.2"/>
    <row r="149" s="389" customFormat="1" ht="13.5" hidden="1" customHeight="1" x14ac:dyDescent="0.2"/>
    <row r="150" s="389" customFormat="1" ht="13.5" hidden="1" customHeight="1" x14ac:dyDescent="0.2"/>
    <row r="151" s="389" customFormat="1" ht="13.5" hidden="1" customHeight="1" x14ac:dyDescent="0.2"/>
    <row r="152" s="389" customFormat="1" ht="13.5" hidden="1" customHeight="1" x14ac:dyDescent="0.2"/>
    <row r="153" s="389" customFormat="1" ht="13.5" hidden="1" customHeight="1" x14ac:dyDescent="0.2"/>
    <row r="154" s="389" customFormat="1" ht="13.5" hidden="1" customHeight="1" x14ac:dyDescent="0.2"/>
    <row r="155" s="389" customFormat="1" ht="13.5" hidden="1" customHeight="1" x14ac:dyDescent="0.2"/>
    <row r="156" s="389" customFormat="1" ht="13.5" hidden="1" customHeight="1" x14ac:dyDescent="0.2"/>
    <row r="157" s="389" customFormat="1" ht="13.5" hidden="1" customHeight="1" x14ac:dyDescent="0.2"/>
    <row r="158" s="389" customFormat="1" ht="13.5" hidden="1" customHeight="1" x14ac:dyDescent="0.2"/>
    <row r="159" s="389" customFormat="1" ht="13.5" hidden="1" customHeight="1" x14ac:dyDescent="0.2"/>
    <row r="160" s="389" customFormat="1" ht="13.5" hidden="1" customHeight="1" x14ac:dyDescent="0.2"/>
  </sheetData>
  <sheetProtection algorithmName="SHA-512" hashValue="/5N99tDE3O5UQD0WR0y8koNAqB1LYdrWYlblzz6dcvg1xxI9MfnkE6fgvqikDiWsyJLtAN89xVxAcBt+uHR6Pw==" saltValue="oq/KDfNPflu43lESNzMC5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239DF-407C-4050-9472-3387D56BEB9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1:34"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ht="13.2" x14ac:dyDescent="0.2">
      <c r="S2" s="290"/>
      <c r="AH2" s="290"/>
    </row>
    <row r="3" spans="1: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ht="13.2" x14ac:dyDescent="0.2"/>
    <row r="5" spans="1:34" ht="13.2" x14ac:dyDescent="0.2"/>
    <row r="6" spans="1:34" ht="13.2" x14ac:dyDescent="0.2"/>
    <row r="7" spans="1:34" ht="13.2" x14ac:dyDescent="0.2"/>
    <row r="8" spans="1:34" ht="13.2" x14ac:dyDescent="0.2"/>
    <row r="9" spans="1:34" ht="13.2" x14ac:dyDescent="0.2">
      <c r="AH9" s="29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489</v>
      </c>
    </row>
  </sheetData>
  <sheetProtection algorithmName="SHA-512" hashValue="Pcv7RExLRsN4F1lYPEvQfnPwoc33TsXSq7auLtwzPxWP0uMdPmJdVu0FcrbWQQpWFz215OEspEas5CbgbauYaw==" saltValue="k69PMwUVfNSCbE4enwRz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AB550-96D7-4E17-BAA6-0910375BE1DA}">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489</v>
      </c>
    </row>
  </sheetData>
  <sheetProtection algorithmName="SHA-512" hashValue="qX9CYPFSEIY1rb4bOrcFszNZADbpRg5FLaiMw9xnXZkqSIaipDNTzqSO+nejnhYKXyGjXip9Xka2qCaeS4xkvQ==" saltValue="en+T6celbfAO8ygYYWFQ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540</v>
      </c>
      <c r="G2" s="156"/>
      <c r="H2" s="157"/>
    </row>
    <row r="3" spans="1:8" x14ac:dyDescent="0.2">
      <c r="A3" s="153" t="s">
        <v>533</v>
      </c>
      <c r="B3" s="158"/>
      <c r="C3" s="159"/>
      <c r="D3" s="160">
        <v>248644</v>
      </c>
      <c r="E3" s="161"/>
      <c r="F3" s="162">
        <v>280458</v>
      </c>
      <c r="G3" s="163"/>
      <c r="H3" s="164"/>
    </row>
    <row r="4" spans="1:8" x14ac:dyDescent="0.2">
      <c r="A4" s="165"/>
      <c r="B4" s="166"/>
      <c r="C4" s="167"/>
      <c r="D4" s="168">
        <v>166663</v>
      </c>
      <c r="E4" s="169"/>
      <c r="F4" s="170">
        <v>127286</v>
      </c>
      <c r="G4" s="171"/>
      <c r="H4" s="172"/>
    </row>
    <row r="5" spans="1:8" x14ac:dyDescent="0.2">
      <c r="A5" s="153" t="s">
        <v>535</v>
      </c>
      <c r="B5" s="158"/>
      <c r="C5" s="159"/>
      <c r="D5" s="160">
        <v>441375</v>
      </c>
      <c r="E5" s="161"/>
      <c r="F5" s="162">
        <v>291945</v>
      </c>
      <c r="G5" s="163"/>
      <c r="H5" s="164"/>
    </row>
    <row r="6" spans="1:8" x14ac:dyDescent="0.2">
      <c r="A6" s="165"/>
      <c r="B6" s="166"/>
      <c r="C6" s="167"/>
      <c r="D6" s="168">
        <v>310921</v>
      </c>
      <c r="E6" s="169"/>
      <c r="F6" s="170">
        <v>127651</v>
      </c>
      <c r="G6" s="171"/>
      <c r="H6" s="172"/>
    </row>
    <row r="7" spans="1:8" x14ac:dyDescent="0.2">
      <c r="A7" s="153" t="s">
        <v>536</v>
      </c>
      <c r="B7" s="158"/>
      <c r="C7" s="159"/>
      <c r="D7" s="160">
        <v>215488</v>
      </c>
      <c r="E7" s="161"/>
      <c r="F7" s="162">
        <v>291173</v>
      </c>
      <c r="G7" s="163"/>
      <c r="H7" s="164"/>
    </row>
    <row r="8" spans="1:8" x14ac:dyDescent="0.2">
      <c r="A8" s="165"/>
      <c r="B8" s="166"/>
      <c r="C8" s="167"/>
      <c r="D8" s="168">
        <v>73578</v>
      </c>
      <c r="E8" s="169"/>
      <c r="F8" s="170">
        <v>119071</v>
      </c>
      <c r="G8" s="171"/>
      <c r="H8" s="172"/>
    </row>
    <row r="9" spans="1:8" x14ac:dyDescent="0.2">
      <c r="A9" s="153" t="s">
        <v>537</v>
      </c>
      <c r="B9" s="158"/>
      <c r="C9" s="159"/>
      <c r="D9" s="160">
        <v>115166</v>
      </c>
      <c r="E9" s="161"/>
      <c r="F9" s="162">
        <v>271581</v>
      </c>
      <c r="G9" s="163"/>
      <c r="H9" s="164"/>
    </row>
    <row r="10" spans="1:8" x14ac:dyDescent="0.2">
      <c r="A10" s="165"/>
      <c r="B10" s="166"/>
      <c r="C10" s="167"/>
      <c r="D10" s="168">
        <v>37269</v>
      </c>
      <c r="E10" s="169"/>
      <c r="F10" s="170">
        <v>117844</v>
      </c>
      <c r="G10" s="171"/>
      <c r="H10" s="172"/>
    </row>
    <row r="11" spans="1:8" x14ac:dyDescent="0.2">
      <c r="A11" s="153" t="s">
        <v>538</v>
      </c>
      <c r="B11" s="158"/>
      <c r="C11" s="159"/>
      <c r="D11" s="160">
        <v>167645</v>
      </c>
      <c r="E11" s="161"/>
      <c r="F11" s="162">
        <v>268375</v>
      </c>
      <c r="G11" s="163"/>
      <c r="H11" s="164"/>
    </row>
    <row r="12" spans="1:8" x14ac:dyDescent="0.2">
      <c r="A12" s="165"/>
      <c r="B12" s="166"/>
      <c r="C12" s="173"/>
      <c r="D12" s="168">
        <v>60948</v>
      </c>
      <c r="E12" s="169"/>
      <c r="F12" s="170">
        <v>119602</v>
      </c>
      <c r="G12" s="171"/>
      <c r="H12" s="172"/>
    </row>
    <row r="13" spans="1:8" x14ac:dyDescent="0.2">
      <c r="A13" s="153"/>
      <c r="B13" s="158"/>
      <c r="C13" s="174"/>
      <c r="D13" s="175">
        <v>237664</v>
      </c>
      <c r="E13" s="176"/>
      <c r="F13" s="177">
        <v>280706</v>
      </c>
      <c r="G13" s="178"/>
      <c r="H13" s="164"/>
    </row>
    <row r="14" spans="1:8" x14ac:dyDescent="0.2">
      <c r="A14" s="165"/>
      <c r="B14" s="166"/>
      <c r="C14" s="167"/>
      <c r="D14" s="168">
        <v>129876</v>
      </c>
      <c r="E14" s="169"/>
      <c r="F14" s="170">
        <v>122291</v>
      </c>
      <c r="G14" s="171"/>
      <c r="H14" s="172"/>
    </row>
    <row r="17" spans="1:11" x14ac:dyDescent="0.2">
      <c r="A17" s="149" t="s">
        <v>53</v>
      </c>
    </row>
    <row r="18" spans="1:11" x14ac:dyDescent="0.2">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x14ac:dyDescent="0.2">
      <c r="A19" s="179" t="s">
        <v>54</v>
      </c>
      <c r="B19" s="179">
        <f>ROUND(VALUE(SUBSTITUTE(実質収支比率等に係る経年分析!F$48,"▲","-")),2)</f>
        <v>1.9</v>
      </c>
      <c r="C19" s="179">
        <f>ROUND(VALUE(SUBSTITUTE(実質収支比率等に係る経年分析!G$48,"▲","-")),2)</f>
        <v>0.04</v>
      </c>
      <c r="D19" s="179">
        <f>ROUND(VALUE(SUBSTITUTE(実質収支比率等に係る経年分析!H$48,"▲","-")),2)</f>
        <v>1.51</v>
      </c>
      <c r="E19" s="179">
        <f>ROUND(VALUE(SUBSTITUTE(実質収支比率等に係る経年分析!I$48,"▲","-")),2)</f>
        <v>1.06</v>
      </c>
      <c r="F19" s="179">
        <f>ROUND(VALUE(SUBSTITUTE(実質収支比率等に係る経年分析!J$48,"▲","-")),2)</f>
        <v>1.86</v>
      </c>
    </row>
    <row r="20" spans="1:11" x14ac:dyDescent="0.2">
      <c r="A20" s="179" t="s">
        <v>55</v>
      </c>
      <c r="B20" s="179">
        <f>ROUND(VALUE(SUBSTITUTE(実質収支比率等に係る経年分析!F$47,"▲","-")),2)</f>
        <v>29.78</v>
      </c>
      <c r="C20" s="179">
        <f>ROUND(VALUE(SUBSTITUTE(実質収支比率等に係る経年分析!G$47,"▲","-")),2)</f>
        <v>30.52</v>
      </c>
      <c r="D20" s="179">
        <f>ROUND(VALUE(SUBSTITUTE(実質収支比率等に係る経年分析!H$47,"▲","-")),2)</f>
        <v>28.88</v>
      </c>
      <c r="E20" s="179">
        <f>ROUND(VALUE(SUBSTITUTE(実質収支比率等に係る経年分析!I$47,"▲","-")),2)</f>
        <v>24.78</v>
      </c>
      <c r="F20" s="179">
        <f>ROUND(VALUE(SUBSTITUTE(実質収支比率等に係る経年分析!J$47,"▲","-")),2)</f>
        <v>19.579999999999998</v>
      </c>
    </row>
    <row r="21" spans="1:11" x14ac:dyDescent="0.2">
      <c r="A21" s="179" t="s">
        <v>56</v>
      </c>
      <c r="B21" s="179">
        <f>IF(ISNUMBER(VALUE(SUBSTITUTE(実質収支比率等に係る経年分析!F$49,"▲","-"))),ROUND(VALUE(SUBSTITUTE(実質収支比率等に係る経年分析!F$49,"▲","-")),2),NA())</f>
        <v>7.66</v>
      </c>
      <c r="C21" s="179">
        <f>IF(ISNUMBER(VALUE(SUBSTITUTE(実質収支比率等に係る経年分析!G$49,"▲","-"))),ROUND(VALUE(SUBSTITUTE(実質収支比率等に係る経年分析!G$49,"▲","-")),2),NA())</f>
        <v>-1.73</v>
      </c>
      <c r="D21" s="179">
        <f>IF(ISNUMBER(VALUE(SUBSTITUTE(実質収支比率等に係る経年分析!H$49,"▲","-"))),ROUND(VALUE(SUBSTITUTE(実質収支比率等に係る経年分析!H$49,"▲","-")),2),NA())</f>
        <v>-0.61</v>
      </c>
      <c r="E21" s="179">
        <f>IF(ISNUMBER(VALUE(SUBSTITUTE(実質収支比率等に係る経年分析!I$49,"▲","-"))),ROUND(VALUE(SUBSTITUTE(実質収支比率等に係る経年分析!I$49,"▲","-")),2),NA())</f>
        <v>-5.24</v>
      </c>
      <c r="F21" s="179">
        <f>IF(ISNUMBER(VALUE(SUBSTITUTE(実質収支比率等に係る経年分析!J$49,"▲","-"))),ROUND(VALUE(SUBSTITUTE(実質収支比率等に係る経年分析!J$49,"▲","-")),2),NA())</f>
        <v>-4.47</v>
      </c>
    </row>
    <row r="24" spans="1:11" x14ac:dyDescent="0.2">
      <c r="A24" s="149" t="s">
        <v>57</v>
      </c>
    </row>
    <row r="25" spans="1:11" x14ac:dyDescent="0.2">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0.55000000000000004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1.21</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1.86</v>
      </c>
    </row>
    <row r="35" spans="1:16" x14ac:dyDescent="0.2">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3.11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3.41</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4.1100000000000003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4.17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4.1399999999999997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4.51</v>
      </c>
    </row>
    <row r="39" spans="1:16" x14ac:dyDescent="0.2">
      <c r="A39" s="149" t="s">
        <v>60</v>
      </c>
    </row>
    <row r="40" spans="1:16" x14ac:dyDescent="0.2">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607</v>
      </c>
      <c r="E42" s="181"/>
      <c r="F42" s="181"/>
      <c r="G42" s="181">
        <f>'実質公債費比率（分子）の構造'!L$52</f>
        <v>597</v>
      </c>
      <c r="H42" s="181"/>
      <c r="I42" s="181"/>
      <c r="J42" s="181">
        <f>'実質公債費比率（分子）の構造'!M$52</f>
        <v>609</v>
      </c>
      <c r="K42" s="181"/>
      <c r="L42" s="181"/>
      <c r="M42" s="181">
        <f>'実質公債費比率（分子）の構造'!N$52</f>
        <v>589</v>
      </c>
      <c r="N42" s="181"/>
      <c r="O42" s="181"/>
      <c r="P42" s="181">
        <f>'実質公債費比率（分子）の構造'!O$52</f>
        <v>602</v>
      </c>
    </row>
    <row r="43" spans="1:16" x14ac:dyDescent="0.2">
      <c r="A43" s="181" t="s">
        <v>64</v>
      </c>
      <c r="B43" s="181">
        <f>'実質公債費比率（分子）の構造'!K$51</f>
        <v>1</v>
      </c>
      <c r="C43" s="181"/>
      <c r="D43" s="181"/>
      <c r="E43" s="181">
        <f>'実質公債費比率（分子）の構造'!L$51</f>
        <v>3</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2">
      <c r="A44" s="181" t="s">
        <v>65</v>
      </c>
      <c r="B44" s="181">
        <f>'実質公債費比率（分子）の構造'!K$50</f>
        <v>10</v>
      </c>
      <c r="C44" s="181"/>
      <c r="D44" s="181"/>
      <c r="E44" s="181">
        <f>'実質公債費比率（分子）の構造'!L$50</f>
        <v>20</v>
      </c>
      <c r="F44" s="181"/>
      <c r="G44" s="181"/>
      <c r="H44" s="181">
        <f>'実質公債費比率（分子）の構造'!M$50</f>
        <v>15</v>
      </c>
      <c r="I44" s="181"/>
      <c r="J44" s="181"/>
      <c r="K44" s="181">
        <f>'実質公債費比率（分子）の構造'!N$50</f>
        <v>11</v>
      </c>
      <c r="L44" s="181"/>
      <c r="M44" s="181"/>
      <c r="N44" s="181">
        <f>'実質公債費比率（分子）の構造'!O$50</f>
        <v>15</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181</v>
      </c>
      <c r="C46" s="181"/>
      <c r="D46" s="181"/>
      <c r="E46" s="181">
        <f>'実質公債費比率（分子）の構造'!L$48</f>
        <v>170</v>
      </c>
      <c r="F46" s="181"/>
      <c r="G46" s="181"/>
      <c r="H46" s="181">
        <f>'実質公債費比率（分子）の構造'!M$48</f>
        <v>168</v>
      </c>
      <c r="I46" s="181"/>
      <c r="J46" s="181"/>
      <c r="K46" s="181">
        <f>'実質公債費比率（分子）の構造'!N$48</f>
        <v>155</v>
      </c>
      <c r="L46" s="181"/>
      <c r="M46" s="181"/>
      <c r="N46" s="181">
        <f>'実質公債費比率（分子）の構造'!O$48</f>
        <v>159</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484</v>
      </c>
      <c r="C49" s="181"/>
      <c r="D49" s="181"/>
      <c r="E49" s="181">
        <f>'実質公債費比率（分子）の構造'!L$45</f>
        <v>582</v>
      </c>
      <c r="F49" s="181"/>
      <c r="G49" s="181"/>
      <c r="H49" s="181">
        <f>'実質公債費比率（分子）の構造'!M$45</f>
        <v>608</v>
      </c>
      <c r="I49" s="181"/>
      <c r="J49" s="181"/>
      <c r="K49" s="181">
        <f>'実質公債費比率（分子）の構造'!N$45</f>
        <v>615</v>
      </c>
      <c r="L49" s="181"/>
      <c r="M49" s="181"/>
      <c r="N49" s="181">
        <f>'実質公債費比率（分子）の構造'!O$45</f>
        <v>652</v>
      </c>
      <c r="O49" s="181"/>
      <c r="P49" s="181"/>
    </row>
    <row r="50" spans="1:16" x14ac:dyDescent="0.2">
      <c r="A50" s="181" t="s">
        <v>71</v>
      </c>
      <c r="B50" s="181" t="e">
        <f>NA()</f>
        <v>#N/A</v>
      </c>
      <c r="C50" s="181">
        <f>IF(ISNUMBER('実質公債費比率（分子）の構造'!K$53),'実質公債費比率（分子）の構造'!K$53,NA())</f>
        <v>69</v>
      </c>
      <c r="D50" s="181" t="e">
        <f>NA()</f>
        <v>#N/A</v>
      </c>
      <c r="E50" s="181" t="e">
        <f>NA()</f>
        <v>#N/A</v>
      </c>
      <c r="F50" s="181">
        <f>IF(ISNUMBER('実質公債費比率（分子）の構造'!L$53),'実質公債費比率（分子）の構造'!L$53,NA())</f>
        <v>178</v>
      </c>
      <c r="G50" s="181" t="e">
        <f>NA()</f>
        <v>#N/A</v>
      </c>
      <c r="H50" s="181" t="e">
        <f>NA()</f>
        <v>#N/A</v>
      </c>
      <c r="I50" s="181">
        <f>IF(ISNUMBER('実質公債費比率（分子）の構造'!M$53),'実質公債費比率（分子）の構造'!M$53,NA())</f>
        <v>183</v>
      </c>
      <c r="J50" s="181" t="e">
        <f>NA()</f>
        <v>#N/A</v>
      </c>
      <c r="K50" s="181" t="e">
        <f>NA()</f>
        <v>#N/A</v>
      </c>
      <c r="L50" s="181">
        <f>IF(ISNUMBER('実質公債費比率（分子）の構造'!N$53),'実質公債費比率（分子）の構造'!N$53,NA())</f>
        <v>192</v>
      </c>
      <c r="M50" s="181" t="e">
        <f>NA()</f>
        <v>#N/A</v>
      </c>
      <c r="N50" s="181" t="e">
        <f>NA()</f>
        <v>#N/A</v>
      </c>
      <c r="O50" s="181">
        <f>IF(ISNUMBER('実質公債費比率（分子）の構造'!O$53),'実質公債費比率（分子）の構造'!O$53,NA())</f>
        <v>224</v>
      </c>
      <c r="P50" s="181" t="e">
        <f>NA()</f>
        <v>#N/A</v>
      </c>
    </row>
    <row r="53" spans="1:16" x14ac:dyDescent="0.2">
      <c r="A53" s="149" t="s">
        <v>72</v>
      </c>
    </row>
    <row r="54" spans="1:16" x14ac:dyDescent="0.2">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5601</v>
      </c>
      <c r="E56" s="180"/>
      <c r="F56" s="180"/>
      <c r="G56" s="180">
        <f>'将来負担比率（分子）の構造'!J$52</f>
        <v>6234</v>
      </c>
      <c r="H56" s="180"/>
      <c r="I56" s="180"/>
      <c r="J56" s="180">
        <f>'将来負担比率（分子）の構造'!K$52</f>
        <v>6207</v>
      </c>
      <c r="K56" s="180"/>
      <c r="L56" s="180"/>
      <c r="M56" s="180">
        <f>'将来負担比率（分子）の構造'!L$52</f>
        <v>5936</v>
      </c>
      <c r="N56" s="180"/>
      <c r="O56" s="180"/>
      <c r="P56" s="180">
        <f>'将来負担比率（分子）の構造'!M$52</f>
        <v>5671</v>
      </c>
    </row>
    <row r="57" spans="1:16" x14ac:dyDescent="0.2">
      <c r="A57" s="180" t="s">
        <v>42</v>
      </c>
      <c r="B57" s="180"/>
      <c r="C57" s="180"/>
      <c r="D57" s="180">
        <f>'将来負担比率（分子）の構造'!I$51</f>
        <v>541</v>
      </c>
      <c r="E57" s="180"/>
      <c r="F57" s="180"/>
      <c r="G57" s="180">
        <f>'将来負担比率（分子）の構造'!J$51</f>
        <v>592</v>
      </c>
      <c r="H57" s="180"/>
      <c r="I57" s="180"/>
      <c r="J57" s="180">
        <f>'将来負担比率（分子）の構造'!K$51</f>
        <v>563</v>
      </c>
      <c r="K57" s="180"/>
      <c r="L57" s="180"/>
      <c r="M57" s="180">
        <f>'将来負担比率（分子）の構造'!L$51</f>
        <v>632</v>
      </c>
      <c r="N57" s="180"/>
      <c r="O57" s="180"/>
      <c r="P57" s="180">
        <f>'将来負担比率（分子）の構造'!M$51</f>
        <v>720</v>
      </c>
    </row>
    <row r="58" spans="1:16" x14ac:dyDescent="0.2">
      <c r="A58" s="180" t="s">
        <v>41</v>
      </c>
      <c r="B58" s="180"/>
      <c r="C58" s="180"/>
      <c r="D58" s="180">
        <f>'将来負担比率（分子）の構造'!I$50</f>
        <v>1748</v>
      </c>
      <c r="E58" s="180"/>
      <c r="F58" s="180"/>
      <c r="G58" s="180">
        <f>'将来負担比率（分子）の構造'!J$50</f>
        <v>1729</v>
      </c>
      <c r="H58" s="180"/>
      <c r="I58" s="180"/>
      <c r="J58" s="180">
        <f>'将来負担比率（分子）の構造'!K$50</f>
        <v>1489</v>
      </c>
      <c r="K58" s="180"/>
      <c r="L58" s="180"/>
      <c r="M58" s="180">
        <f>'将来負担比率（分子）の構造'!L$50</f>
        <v>1440</v>
      </c>
      <c r="N58" s="180"/>
      <c r="O58" s="180"/>
      <c r="P58" s="180">
        <f>'将来負担比率（分子）の構造'!M$50</f>
        <v>1298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649</v>
      </c>
      <c r="C62" s="180"/>
      <c r="D62" s="180"/>
      <c r="E62" s="180">
        <f>'将来負担比率（分子）の構造'!J$45</f>
        <v>649</v>
      </c>
      <c r="F62" s="180"/>
      <c r="G62" s="180"/>
      <c r="H62" s="180">
        <f>'将来負担比率（分子）の構造'!K$45</f>
        <v>608</v>
      </c>
      <c r="I62" s="180"/>
      <c r="J62" s="180"/>
      <c r="K62" s="180">
        <f>'将来負担比率（分子）の構造'!L$45</f>
        <v>571</v>
      </c>
      <c r="L62" s="180"/>
      <c r="M62" s="180"/>
      <c r="N62" s="180">
        <f>'将来負担比率（分子）の構造'!M$45</f>
        <v>556</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1637</v>
      </c>
      <c r="C64" s="180"/>
      <c r="D64" s="180"/>
      <c r="E64" s="180">
        <f>'将来負担比率（分子）の構造'!J$43</f>
        <v>1530</v>
      </c>
      <c r="F64" s="180"/>
      <c r="G64" s="180"/>
      <c r="H64" s="180">
        <f>'将来負担比率（分子）の構造'!K$43</f>
        <v>1442</v>
      </c>
      <c r="I64" s="180"/>
      <c r="J64" s="180"/>
      <c r="K64" s="180">
        <f>'将来負担比率（分子）の構造'!L$43</f>
        <v>1322</v>
      </c>
      <c r="L64" s="180"/>
      <c r="M64" s="180"/>
      <c r="N64" s="180">
        <f>'将来負担比率（分子）の構造'!M$43</f>
        <v>1198</v>
      </c>
      <c r="O64" s="180"/>
      <c r="P64" s="180"/>
    </row>
    <row r="65" spans="1:16" x14ac:dyDescent="0.2">
      <c r="A65" s="180" t="s">
        <v>32</v>
      </c>
      <c r="B65" s="180">
        <f>'将来負担比率（分子）の構造'!I$42</f>
        <v>1275</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6704</v>
      </c>
      <c r="C66" s="180"/>
      <c r="D66" s="180"/>
      <c r="E66" s="180">
        <f>'将来負担比率（分子）の構造'!J$41</f>
        <v>7837</v>
      </c>
      <c r="F66" s="180"/>
      <c r="G66" s="180"/>
      <c r="H66" s="180">
        <f>'将来負担比率（分子）の構造'!K$41</f>
        <v>7888</v>
      </c>
      <c r="I66" s="180"/>
      <c r="J66" s="180"/>
      <c r="K66" s="180">
        <f>'将来負担比率（分子）の構造'!L$41</f>
        <v>7686</v>
      </c>
      <c r="L66" s="180"/>
      <c r="M66" s="180"/>
      <c r="N66" s="180">
        <f>'将来負担比率（分子）の構造'!M$41</f>
        <v>7467</v>
      </c>
      <c r="O66" s="180"/>
      <c r="P66" s="180"/>
    </row>
    <row r="67" spans="1:16" x14ac:dyDescent="0.2">
      <c r="A67" s="180" t="s">
        <v>75</v>
      </c>
      <c r="B67" s="180" t="e">
        <f>NA()</f>
        <v>#N/A</v>
      </c>
      <c r="C67" s="180">
        <f>IF(ISNUMBER('将来負担比率（分子）の構造'!I$53), IF('将来負担比率（分子）の構造'!I$53 &lt; 0, 0, '将来負担比率（分子）の構造'!I$53), NA())</f>
        <v>2375</v>
      </c>
      <c r="D67" s="180" t="e">
        <f>NA()</f>
        <v>#N/A</v>
      </c>
      <c r="E67" s="180" t="e">
        <f>NA()</f>
        <v>#N/A</v>
      </c>
      <c r="F67" s="180">
        <f>IF(ISNUMBER('将来負担比率（分子）の構造'!J$53), IF('将来負担比率（分子）の構造'!J$53 &lt; 0, 0, '将来負担比率（分子）の構造'!J$53), NA())</f>
        <v>1461</v>
      </c>
      <c r="G67" s="180" t="e">
        <f>NA()</f>
        <v>#N/A</v>
      </c>
      <c r="H67" s="180" t="e">
        <f>NA()</f>
        <v>#N/A</v>
      </c>
      <c r="I67" s="180">
        <f>IF(ISNUMBER('将来負担比率（分子）の構造'!K$53), IF('将来負担比率（分子）の構造'!K$53 &lt; 0, 0, '将来負担比率（分子）の構造'!K$53), NA())</f>
        <v>1680</v>
      </c>
      <c r="J67" s="180" t="e">
        <f>NA()</f>
        <v>#N/A</v>
      </c>
      <c r="K67" s="180" t="e">
        <f>NA()</f>
        <v>#N/A</v>
      </c>
      <c r="L67" s="180">
        <f>IF(ISNUMBER('将来負担比率（分子）の構造'!L$53), IF('将来負担比率（分子）の構造'!L$53 &lt; 0, 0, '将来負担比率（分子）の構造'!L$53), NA())</f>
        <v>1571</v>
      </c>
      <c r="M67" s="180" t="e">
        <f>NA()</f>
        <v>#N/A</v>
      </c>
      <c r="N67" s="180" t="e">
        <f>NA()</f>
        <v>#N/A</v>
      </c>
      <c r="O67" s="180">
        <f>IF(ISNUMBER('将来負担比率（分子）の構造'!M$53), IF('将来負担比率（分子）の構造'!M$53 &lt; 0, 0, '将来負担比率（分子）の構造'!M$53), NA())</f>
        <v>1532</v>
      </c>
      <c r="P67" s="180" t="e">
        <f>NA()</f>
        <v>#N/A</v>
      </c>
    </row>
    <row r="70" spans="1:16" x14ac:dyDescent="0.2">
      <c r="A70" s="182" t="s">
        <v>76</v>
      </c>
      <c r="B70" s="182"/>
      <c r="C70" s="182"/>
      <c r="D70" s="182"/>
      <c r="E70" s="182"/>
      <c r="F70" s="182"/>
    </row>
    <row r="71" spans="1:16" x14ac:dyDescent="0.2">
      <c r="A71" s="183"/>
      <c r="B71" s="183" t="str">
        <f>基金残高に係る経年分析!F54</f>
        <v>H29</v>
      </c>
      <c r="C71" s="183" t="str">
        <f>基金残高に係る経年分析!G54</f>
        <v>H30</v>
      </c>
      <c r="D71" s="183" t="str">
        <f>基金残高に係る経年分析!H54</f>
        <v>R01</v>
      </c>
    </row>
    <row r="72" spans="1:16" x14ac:dyDescent="0.2">
      <c r="A72" s="183" t="s">
        <v>77</v>
      </c>
      <c r="B72" s="184">
        <f>基金残高に係る経年分析!F55</f>
        <v>797</v>
      </c>
      <c r="C72" s="184">
        <f>基金残高に係る経年分析!G55</f>
        <v>669</v>
      </c>
      <c r="D72" s="184">
        <f>基金残高に係る経年分析!H55</f>
        <v>527</v>
      </c>
    </row>
    <row r="73" spans="1:16" x14ac:dyDescent="0.2">
      <c r="A73" s="183" t="s">
        <v>78</v>
      </c>
      <c r="B73" s="184">
        <f>基金残高に係る経年分析!F56</f>
        <v>415</v>
      </c>
      <c r="C73" s="184">
        <f>基金残高に係る経年分析!G56</f>
        <v>415</v>
      </c>
      <c r="D73" s="184">
        <f>基金残高に係る経年分析!H56</f>
        <v>365</v>
      </c>
    </row>
    <row r="74" spans="1:16" x14ac:dyDescent="0.2">
      <c r="A74" s="183" t="s">
        <v>79</v>
      </c>
      <c r="B74" s="184">
        <f>基金残高に係る経年分析!F57</f>
        <v>220</v>
      </c>
      <c r="C74" s="184">
        <f>基金残高に係る経年分析!G57</f>
        <v>295</v>
      </c>
      <c r="D74" s="184">
        <f>基金残高に係る経年分析!H57</f>
        <v>332</v>
      </c>
    </row>
  </sheetData>
  <sheetProtection algorithmName="SHA-512" hashValue="KdqqDvTVYjT4DMMeLEEgyFtcqwK1cFUe8z49lonID7upIyprX6F88/E9sxhW3vtdtnFhv4mlfi7wg4bHIl1a9A==" saltValue="L13ARkwNclsFXpObkByi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8" t="s">
        <v>210</v>
      </c>
      <c r="DI1" s="799"/>
      <c r="DJ1" s="799"/>
      <c r="DK1" s="799"/>
      <c r="DL1" s="799"/>
      <c r="DM1" s="799"/>
      <c r="DN1" s="800"/>
      <c r="DO1" s="225"/>
      <c r="DP1" s="798" t="s">
        <v>211</v>
      </c>
      <c r="DQ1" s="799"/>
      <c r="DR1" s="799"/>
      <c r="DS1" s="799"/>
      <c r="DT1" s="799"/>
      <c r="DU1" s="799"/>
      <c r="DV1" s="799"/>
      <c r="DW1" s="799"/>
      <c r="DX1" s="799"/>
      <c r="DY1" s="799"/>
      <c r="DZ1" s="799"/>
      <c r="EA1" s="799"/>
      <c r="EB1" s="799"/>
      <c r="EC1" s="800"/>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40" t="s">
        <v>213</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214</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3" t="s">
        <v>215</v>
      </c>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5"/>
    </row>
    <row r="4" spans="2:143" ht="11.25" customHeight="1" x14ac:dyDescent="0.2">
      <c r="B4" s="740" t="s">
        <v>1</v>
      </c>
      <c r="C4" s="741"/>
      <c r="D4" s="741"/>
      <c r="E4" s="741"/>
      <c r="F4" s="741"/>
      <c r="G4" s="741"/>
      <c r="H4" s="741"/>
      <c r="I4" s="741"/>
      <c r="J4" s="741"/>
      <c r="K4" s="741"/>
      <c r="L4" s="741"/>
      <c r="M4" s="741"/>
      <c r="N4" s="741"/>
      <c r="O4" s="741"/>
      <c r="P4" s="741"/>
      <c r="Q4" s="742"/>
      <c r="R4" s="740" t="s">
        <v>216</v>
      </c>
      <c r="S4" s="741"/>
      <c r="T4" s="741"/>
      <c r="U4" s="741"/>
      <c r="V4" s="741"/>
      <c r="W4" s="741"/>
      <c r="X4" s="741"/>
      <c r="Y4" s="742"/>
      <c r="Z4" s="740" t="s">
        <v>217</v>
      </c>
      <c r="AA4" s="741"/>
      <c r="AB4" s="741"/>
      <c r="AC4" s="742"/>
      <c r="AD4" s="740" t="s">
        <v>218</v>
      </c>
      <c r="AE4" s="741"/>
      <c r="AF4" s="741"/>
      <c r="AG4" s="741"/>
      <c r="AH4" s="741"/>
      <c r="AI4" s="741"/>
      <c r="AJ4" s="741"/>
      <c r="AK4" s="742"/>
      <c r="AL4" s="740" t="s">
        <v>217</v>
      </c>
      <c r="AM4" s="741"/>
      <c r="AN4" s="741"/>
      <c r="AO4" s="742"/>
      <c r="AP4" s="801" t="s">
        <v>219</v>
      </c>
      <c r="AQ4" s="801"/>
      <c r="AR4" s="801"/>
      <c r="AS4" s="801"/>
      <c r="AT4" s="801"/>
      <c r="AU4" s="801"/>
      <c r="AV4" s="801"/>
      <c r="AW4" s="801"/>
      <c r="AX4" s="801"/>
      <c r="AY4" s="801"/>
      <c r="AZ4" s="801"/>
      <c r="BA4" s="801"/>
      <c r="BB4" s="801"/>
      <c r="BC4" s="801"/>
      <c r="BD4" s="801"/>
      <c r="BE4" s="801"/>
      <c r="BF4" s="801"/>
      <c r="BG4" s="801" t="s">
        <v>220</v>
      </c>
      <c r="BH4" s="801"/>
      <c r="BI4" s="801"/>
      <c r="BJ4" s="801"/>
      <c r="BK4" s="801"/>
      <c r="BL4" s="801"/>
      <c r="BM4" s="801"/>
      <c r="BN4" s="801"/>
      <c r="BO4" s="801" t="s">
        <v>217</v>
      </c>
      <c r="BP4" s="801"/>
      <c r="BQ4" s="801"/>
      <c r="BR4" s="801"/>
      <c r="BS4" s="801" t="s">
        <v>221</v>
      </c>
      <c r="BT4" s="801"/>
      <c r="BU4" s="801"/>
      <c r="BV4" s="801"/>
      <c r="BW4" s="801"/>
      <c r="BX4" s="801"/>
      <c r="BY4" s="801"/>
      <c r="BZ4" s="801"/>
      <c r="CA4" s="801"/>
      <c r="CB4" s="801"/>
      <c r="CD4" s="783" t="s">
        <v>222</v>
      </c>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5"/>
    </row>
    <row r="5" spans="2:143" s="229" customFormat="1" ht="11.25" customHeight="1" x14ac:dyDescent="0.2">
      <c r="B5" s="745" t="s">
        <v>223</v>
      </c>
      <c r="C5" s="746"/>
      <c r="D5" s="746"/>
      <c r="E5" s="746"/>
      <c r="F5" s="746"/>
      <c r="G5" s="746"/>
      <c r="H5" s="746"/>
      <c r="I5" s="746"/>
      <c r="J5" s="746"/>
      <c r="K5" s="746"/>
      <c r="L5" s="746"/>
      <c r="M5" s="746"/>
      <c r="N5" s="746"/>
      <c r="O5" s="746"/>
      <c r="P5" s="746"/>
      <c r="Q5" s="747"/>
      <c r="R5" s="734">
        <v>466433</v>
      </c>
      <c r="S5" s="735"/>
      <c r="T5" s="735"/>
      <c r="U5" s="735"/>
      <c r="V5" s="735"/>
      <c r="W5" s="735"/>
      <c r="X5" s="735"/>
      <c r="Y5" s="778"/>
      <c r="Z5" s="796">
        <v>10.5</v>
      </c>
      <c r="AA5" s="796"/>
      <c r="AB5" s="796"/>
      <c r="AC5" s="796"/>
      <c r="AD5" s="797">
        <v>466433</v>
      </c>
      <c r="AE5" s="797"/>
      <c r="AF5" s="797"/>
      <c r="AG5" s="797"/>
      <c r="AH5" s="797"/>
      <c r="AI5" s="797"/>
      <c r="AJ5" s="797"/>
      <c r="AK5" s="797"/>
      <c r="AL5" s="779">
        <v>17.600000000000001</v>
      </c>
      <c r="AM5" s="750"/>
      <c r="AN5" s="750"/>
      <c r="AO5" s="780"/>
      <c r="AP5" s="745" t="s">
        <v>224</v>
      </c>
      <c r="AQ5" s="746"/>
      <c r="AR5" s="746"/>
      <c r="AS5" s="746"/>
      <c r="AT5" s="746"/>
      <c r="AU5" s="746"/>
      <c r="AV5" s="746"/>
      <c r="AW5" s="746"/>
      <c r="AX5" s="746"/>
      <c r="AY5" s="746"/>
      <c r="AZ5" s="746"/>
      <c r="BA5" s="746"/>
      <c r="BB5" s="746"/>
      <c r="BC5" s="746"/>
      <c r="BD5" s="746"/>
      <c r="BE5" s="746"/>
      <c r="BF5" s="747"/>
      <c r="BG5" s="679">
        <v>466433</v>
      </c>
      <c r="BH5" s="680"/>
      <c r="BI5" s="680"/>
      <c r="BJ5" s="680"/>
      <c r="BK5" s="680"/>
      <c r="BL5" s="680"/>
      <c r="BM5" s="680"/>
      <c r="BN5" s="681"/>
      <c r="BO5" s="716">
        <v>100</v>
      </c>
      <c r="BP5" s="716"/>
      <c r="BQ5" s="716"/>
      <c r="BR5" s="716"/>
      <c r="BS5" s="717">
        <v>9019</v>
      </c>
      <c r="BT5" s="717"/>
      <c r="BU5" s="717"/>
      <c r="BV5" s="717"/>
      <c r="BW5" s="717"/>
      <c r="BX5" s="717"/>
      <c r="BY5" s="717"/>
      <c r="BZ5" s="717"/>
      <c r="CA5" s="717"/>
      <c r="CB5" s="767"/>
      <c r="CD5" s="783" t="s">
        <v>219</v>
      </c>
      <c r="CE5" s="784"/>
      <c r="CF5" s="784"/>
      <c r="CG5" s="784"/>
      <c r="CH5" s="784"/>
      <c r="CI5" s="784"/>
      <c r="CJ5" s="784"/>
      <c r="CK5" s="784"/>
      <c r="CL5" s="784"/>
      <c r="CM5" s="784"/>
      <c r="CN5" s="784"/>
      <c r="CO5" s="784"/>
      <c r="CP5" s="784"/>
      <c r="CQ5" s="785"/>
      <c r="CR5" s="783" t="s">
        <v>225</v>
      </c>
      <c r="CS5" s="784"/>
      <c r="CT5" s="784"/>
      <c r="CU5" s="784"/>
      <c r="CV5" s="784"/>
      <c r="CW5" s="784"/>
      <c r="CX5" s="784"/>
      <c r="CY5" s="785"/>
      <c r="CZ5" s="783" t="s">
        <v>217</v>
      </c>
      <c r="DA5" s="784"/>
      <c r="DB5" s="784"/>
      <c r="DC5" s="785"/>
      <c r="DD5" s="783" t="s">
        <v>226</v>
      </c>
      <c r="DE5" s="784"/>
      <c r="DF5" s="784"/>
      <c r="DG5" s="784"/>
      <c r="DH5" s="784"/>
      <c r="DI5" s="784"/>
      <c r="DJ5" s="784"/>
      <c r="DK5" s="784"/>
      <c r="DL5" s="784"/>
      <c r="DM5" s="784"/>
      <c r="DN5" s="784"/>
      <c r="DO5" s="784"/>
      <c r="DP5" s="785"/>
      <c r="DQ5" s="783" t="s">
        <v>227</v>
      </c>
      <c r="DR5" s="784"/>
      <c r="DS5" s="784"/>
      <c r="DT5" s="784"/>
      <c r="DU5" s="784"/>
      <c r="DV5" s="784"/>
      <c r="DW5" s="784"/>
      <c r="DX5" s="784"/>
      <c r="DY5" s="784"/>
      <c r="DZ5" s="784"/>
      <c r="EA5" s="784"/>
      <c r="EB5" s="784"/>
      <c r="EC5" s="785"/>
    </row>
    <row r="6" spans="2:143" ht="11.25" customHeight="1" x14ac:dyDescent="0.2">
      <c r="B6" s="676" t="s">
        <v>228</v>
      </c>
      <c r="C6" s="677"/>
      <c r="D6" s="677"/>
      <c r="E6" s="677"/>
      <c r="F6" s="677"/>
      <c r="G6" s="677"/>
      <c r="H6" s="677"/>
      <c r="I6" s="677"/>
      <c r="J6" s="677"/>
      <c r="K6" s="677"/>
      <c r="L6" s="677"/>
      <c r="M6" s="677"/>
      <c r="N6" s="677"/>
      <c r="O6" s="677"/>
      <c r="P6" s="677"/>
      <c r="Q6" s="678"/>
      <c r="R6" s="679">
        <v>48943</v>
      </c>
      <c r="S6" s="680"/>
      <c r="T6" s="680"/>
      <c r="U6" s="680"/>
      <c r="V6" s="680"/>
      <c r="W6" s="680"/>
      <c r="X6" s="680"/>
      <c r="Y6" s="681"/>
      <c r="Z6" s="716">
        <v>1.1000000000000001</v>
      </c>
      <c r="AA6" s="716"/>
      <c r="AB6" s="716"/>
      <c r="AC6" s="716"/>
      <c r="AD6" s="717">
        <v>48943</v>
      </c>
      <c r="AE6" s="717"/>
      <c r="AF6" s="717"/>
      <c r="AG6" s="717"/>
      <c r="AH6" s="717"/>
      <c r="AI6" s="717"/>
      <c r="AJ6" s="717"/>
      <c r="AK6" s="717"/>
      <c r="AL6" s="682">
        <v>1.8</v>
      </c>
      <c r="AM6" s="683"/>
      <c r="AN6" s="683"/>
      <c r="AO6" s="718"/>
      <c r="AP6" s="676" t="s">
        <v>229</v>
      </c>
      <c r="AQ6" s="677"/>
      <c r="AR6" s="677"/>
      <c r="AS6" s="677"/>
      <c r="AT6" s="677"/>
      <c r="AU6" s="677"/>
      <c r="AV6" s="677"/>
      <c r="AW6" s="677"/>
      <c r="AX6" s="677"/>
      <c r="AY6" s="677"/>
      <c r="AZ6" s="677"/>
      <c r="BA6" s="677"/>
      <c r="BB6" s="677"/>
      <c r="BC6" s="677"/>
      <c r="BD6" s="677"/>
      <c r="BE6" s="677"/>
      <c r="BF6" s="678"/>
      <c r="BG6" s="679">
        <v>466433</v>
      </c>
      <c r="BH6" s="680"/>
      <c r="BI6" s="680"/>
      <c r="BJ6" s="680"/>
      <c r="BK6" s="680"/>
      <c r="BL6" s="680"/>
      <c r="BM6" s="680"/>
      <c r="BN6" s="681"/>
      <c r="BO6" s="716">
        <v>100</v>
      </c>
      <c r="BP6" s="716"/>
      <c r="BQ6" s="716"/>
      <c r="BR6" s="716"/>
      <c r="BS6" s="717">
        <v>9019</v>
      </c>
      <c r="BT6" s="717"/>
      <c r="BU6" s="717"/>
      <c r="BV6" s="717"/>
      <c r="BW6" s="717"/>
      <c r="BX6" s="717"/>
      <c r="BY6" s="717"/>
      <c r="BZ6" s="717"/>
      <c r="CA6" s="717"/>
      <c r="CB6" s="767"/>
      <c r="CD6" s="737" t="s">
        <v>230</v>
      </c>
      <c r="CE6" s="738"/>
      <c r="CF6" s="738"/>
      <c r="CG6" s="738"/>
      <c r="CH6" s="738"/>
      <c r="CI6" s="738"/>
      <c r="CJ6" s="738"/>
      <c r="CK6" s="738"/>
      <c r="CL6" s="738"/>
      <c r="CM6" s="738"/>
      <c r="CN6" s="738"/>
      <c r="CO6" s="738"/>
      <c r="CP6" s="738"/>
      <c r="CQ6" s="739"/>
      <c r="CR6" s="679">
        <v>63469</v>
      </c>
      <c r="CS6" s="680"/>
      <c r="CT6" s="680"/>
      <c r="CU6" s="680"/>
      <c r="CV6" s="680"/>
      <c r="CW6" s="680"/>
      <c r="CX6" s="680"/>
      <c r="CY6" s="681"/>
      <c r="CZ6" s="779">
        <v>1.4</v>
      </c>
      <c r="DA6" s="750"/>
      <c r="DB6" s="750"/>
      <c r="DC6" s="782"/>
      <c r="DD6" s="685" t="s">
        <v>231</v>
      </c>
      <c r="DE6" s="680"/>
      <c r="DF6" s="680"/>
      <c r="DG6" s="680"/>
      <c r="DH6" s="680"/>
      <c r="DI6" s="680"/>
      <c r="DJ6" s="680"/>
      <c r="DK6" s="680"/>
      <c r="DL6" s="680"/>
      <c r="DM6" s="680"/>
      <c r="DN6" s="680"/>
      <c r="DO6" s="680"/>
      <c r="DP6" s="681"/>
      <c r="DQ6" s="685">
        <v>63469</v>
      </c>
      <c r="DR6" s="680"/>
      <c r="DS6" s="680"/>
      <c r="DT6" s="680"/>
      <c r="DU6" s="680"/>
      <c r="DV6" s="680"/>
      <c r="DW6" s="680"/>
      <c r="DX6" s="680"/>
      <c r="DY6" s="680"/>
      <c r="DZ6" s="680"/>
      <c r="EA6" s="680"/>
      <c r="EB6" s="680"/>
      <c r="EC6" s="723"/>
    </row>
    <row r="7" spans="2:143" ht="11.25" customHeight="1" x14ac:dyDescent="0.2">
      <c r="B7" s="676" t="s">
        <v>232</v>
      </c>
      <c r="C7" s="677"/>
      <c r="D7" s="677"/>
      <c r="E7" s="677"/>
      <c r="F7" s="677"/>
      <c r="G7" s="677"/>
      <c r="H7" s="677"/>
      <c r="I7" s="677"/>
      <c r="J7" s="677"/>
      <c r="K7" s="677"/>
      <c r="L7" s="677"/>
      <c r="M7" s="677"/>
      <c r="N7" s="677"/>
      <c r="O7" s="677"/>
      <c r="P7" s="677"/>
      <c r="Q7" s="678"/>
      <c r="R7" s="679">
        <v>325</v>
      </c>
      <c r="S7" s="680"/>
      <c r="T7" s="680"/>
      <c r="U7" s="680"/>
      <c r="V7" s="680"/>
      <c r="W7" s="680"/>
      <c r="X7" s="680"/>
      <c r="Y7" s="681"/>
      <c r="Z7" s="716">
        <v>0</v>
      </c>
      <c r="AA7" s="716"/>
      <c r="AB7" s="716"/>
      <c r="AC7" s="716"/>
      <c r="AD7" s="717">
        <v>325</v>
      </c>
      <c r="AE7" s="717"/>
      <c r="AF7" s="717"/>
      <c r="AG7" s="717"/>
      <c r="AH7" s="717"/>
      <c r="AI7" s="717"/>
      <c r="AJ7" s="717"/>
      <c r="AK7" s="717"/>
      <c r="AL7" s="682">
        <v>0</v>
      </c>
      <c r="AM7" s="683"/>
      <c r="AN7" s="683"/>
      <c r="AO7" s="718"/>
      <c r="AP7" s="676" t="s">
        <v>233</v>
      </c>
      <c r="AQ7" s="677"/>
      <c r="AR7" s="677"/>
      <c r="AS7" s="677"/>
      <c r="AT7" s="677"/>
      <c r="AU7" s="677"/>
      <c r="AV7" s="677"/>
      <c r="AW7" s="677"/>
      <c r="AX7" s="677"/>
      <c r="AY7" s="677"/>
      <c r="AZ7" s="677"/>
      <c r="BA7" s="677"/>
      <c r="BB7" s="677"/>
      <c r="BC7" s="677"/>
      <c r="BD7" s="677"/>
      <c r="BE7" s="677"/>
      <c r="BF7" s="678"/>
      <c r="BG7" s="679">
        <v>228179</v>
      </c>
      <c r="BH7" s="680"/>
      <c r="BI7" s="680"/>
      <c r="BJ7" s="680"/>
      <c r="BK7" s="680"/>
      <c r="BL7" s="680"/>
      <c r="BM7" s="680"/>
      <c r="BN7" s="681"/>
      <c r="BO7" s="716">
        <v>48.9</v>
      </c>
      <c r="BP7" s="716"/>
      <c r="BQ7" s="716"/>
      <c r="BR7" s="716"/>
      <c r="BS7" s="717">
        <v>9019</v>
      </c>
      <c r="BT7" s="717"/>
      <c r="BU7" s="717"/>
      <c r="BV7" s="717"/>
      <c r="BW7" s="717"/>
      <c r="BX7" s="717"/>
      <c r="BY7" s="717"/>
      <c r="BZ7" s="717"/>
      <c r="CA7" s="717"/>
      <c r="CB7" s="767"/>
      <c r="CD7" s="712" t="s">
        <v>234</v>
      </c>
      <c r="CE7" s="713"/>
      <c r="CF7" s="713"/>
      <c r="CG7" s="713"/>
      <c r="CH7" s="713"/>
      <c r="CI7" s="713"/>
      <c r="CJ7" s="713"/>
      <c r="CK7" s="713"/>
      <c r="CL7" s="713"/>
      <c r="CM7" s="713"/>
      <c r="CN7" s="713"/>
      <c r="CO7" s="713"/>
      <c r="CP7" s="713"/>
      <c r="CQ7" s="714"/>
      <c r="CR7" s="679">
        <v>513403</v>
      </c>
      <c r="CS7" s="680"/>
      <c r="CT7" s="680"/>
      <c r="CU7" s="680"/>
      <c r="CV7" s="680"/>
      <c r="CW7" s="680"/>
      <c r="CX7" s="680"/>
      <c r="CY7" s="681"/>
      <c r="CZ7" s="716">
        <v>11.7</v>
      </c>
      <c r="DA7" s="716"/>
      <c r="DB7" s="716"/>
      <c r="DC7" s="716"/>
      <c r="DD7" s="685">
        <v>5049</v>
      </c>
      <c r="DE7" s="680"/>
      <c r="DF7" s="680"/>
      <c r="DG7" s="680"/>
      <c r="DH7" s="680"/>
      <c r="DI7" s="680"/>
      <c r="DJ7" s="680"/>
      <c r="DK7" s="680"/>
      <c r="DL7" s="680"/>
      <c r="DM7" s="680"/>
      <c r="DN7" s="680"/>
      <c r="DO7" s="680"/>
      <c r="DP7" s="681"/>
      <c r="DQ7" s="685">
        <v>360639</v>
      </c>
      <c r="DR7" s="680"/>
      <c r="DS7" s="680"/>
      <c r="DT7" s="680"/>
      <c r="DU7" s="680"/>
      <c r="DV7" s="680"/>
      <c r="DW7" s="680"/>
      <c r="DX7" s="680"/>
      <c r="DY7" s="680"/>
      <c r="DZ7" s="680"/>
      <c r="EA7" s="680"/>
      <c r="EB7" s="680"/>
      <c r="EC7" s="723"/>
    </row>
    <row r="8" spans="2:143" ht="11.25" customHeight="1" x14ac:dyDescent="0.2">
      <c r="B8" s="676" t="s">
        <v>235</v>
      </c>
      <c r="C8" s="677"/>
      <c r="D8" s="677"/>
      <c r="E8" s="677"/>
      <c r="F8" s="677"/>
      <c r="G8" s="677"/>
      <c r="H8" s="677"/>
      <c r="I8" s="677"/>
      <c r="J8" s="677"/>
      <c r="K8" s="677"/>
      <c r="L8" s="677"/>
      <c r="M8" s="677"/>
      <c r="N8" s="677"/>
      <c r="O8" s="677"/>
      <c r="P8" s="677"/>
      <c r="Q8" s="678"/>
      <c r="R8" s="679">
        <v>1061</v>
      </c>
      <c r="S8" s="680"/>
      <c r="T8" s="680"/>
      <c r="U8" s="680"/>
      <c r="V8" s="680"/>
      <c r="W8" s="680"/>
      <c r="X8" s="680"/>
      <c r="Y8" s="681"/>
      <c r="Z8" s="716">
        <v>0</v>
      </c>
      <c r="AA8" s="716"/>
      <c r="AB8" s="716"/>
      <c r="AC8" s="716"/>
      <c r="AD8" s="717">
        <v>1061</v>
      </c>
      <c r="AE8" s="717"/>
      <c r="AF8" s="717"/>
      <c r="AG8" s="717"/>
      <c r="AH8" s="717"/>
      <c r="AI8" s="717"/>
      <c r="AJ8" s="717"/>
      <c r="AK8" s="717"/>
      <c r="AL8" s="682">
        <v>0</v>
      </c>
      <c r="AM8" s="683"/>
      <c r="AN8" s="683"/>
      <c r="AO8" s="718"/>
      <c r="AP8" s="676" t="s">
        <v>236</v>
      </c>
      <c r="AQ8" s="677"/>
      <c r="AR8" s="677"/>
      <c r="AS8" s="677"/>
      <c r="AT8" s="677"/>
      <c r="AU8" s="677"/>
      <c r="AV8" s="677"/>
      <c r="AW8" s="677"/>
      <c r="AX8" s="677"/>
      <c r="AY8" s="677"/>
      <c r="AZ8" s="677"/>
      <c r="BA8" s="677"/>
      <c r="BB8" s="677"/>
      <c r="BC8" s="677"/>
      <c r="BD8" s="677"/>
      <c r="BE8" s="677"/>
      <c r="BF8" s="678"/>
      <c r="BG8" s="679">
        <v>7374</v>
      </c>
      <c r="BH8" s="680"/>
      <c r="BI8" s="680"/>
      <c r="BJ8" s="680"/>
      <c r="BK8" s="680"/>
      <c r="BL8" s="680"/>
      <c r="BM8" s="680"/>
      <c r="BN8" s="681"/>
      <c r="BO8" s="716">
        <v>1.6</v>
      </c>
      <c r="BP8" s="716"/>
      <c r="BQ8" s="716"/>
      <c r="BR8" s="716"/>
      <c r="BS8" s="685" t="s">
        <v>129</v>
      </c>
      <c r="BT8" s="680"/>
      <c r="BU8" s="680"/>
      <c r="BV8" s="680"/>
      <c r="BW8" s="680"/>
      <c r="BX8" s="680"/>
      <c r="BY8" s="680"/>
      <c r="BZ8" s="680"/>
      <c r="CA8" s="680"/>
      <c r="CB8" s="723"/>
      <c r="CD8" s="712" t="s">
        <v>237</v>
      </c>
      <c r="CE8" s="713"/>
      <c r="CF8" s="713"/>
      <c r="CG8" s="713"/>
      <c r="CH8" s="713"/>
      <c r="CI8" s="713"/>
      <c r="CJ8" s="713"/>
      <c r="CK8" s="713"/>
      <c r="CL8" s="713"/>
      <c r="CM8" s="713"/>
      <c r="CN8" s="713"/>
      <c r="CO8" s="713"/>
      <c r="CP8" s="713"/>
      <c r="CQ8" s="714"/>
      <c r="CR8" s="679">
        <v>764233</v>
      </c>
      <c r="CS8" s="680"/>
      <c r="CT8" s="680"/>
      <c r="CU8" s="680"/>
      <c r="CV8" s="680"/>
      <c r="CW8" s="680"/>
      <c r="CX8" s="680"/>
      <c r="CY8" s="681"/>
      <c r="CZ8" s="716">
        <v>17.399999999999999</v>
      </c>
      <c r="DA8" s="716"/>
      <c r="DB8" s="716"/>
      <c r="DC8" s="716"/>
      <c r="DD8" s="685">
        <v>1180</v>
      </c>
      <c r="DE8" s="680"/>
      <c r="DF8" s="680"/>
      <c r="DG8" s="680"/>
      <c r="DH8" s="680"/>
      <c r="DI8" s="680"/>
      <c r="DJ8" s="680"/>
      <c r="DK8" s="680"/>
      <c r="DL8" s="680"/>
      <c r="DM8" s="680"/>
      <c r="DN8" s="680"/>
      <c r="DO8" s="680"/>
      <c r="DP8" s="681"/>
      <c r="DQ8" s="685">
        <v>473182</v>
      </c>
      <c r="DR8" s="680"/>
      <c r="DS8" s="680"/>
      <c r="DT8" s="680"/>
      <c r="DU8" s="680"/>
      <c r="DV8" s="680"/>
      <c r="DW8" s="680"/>
      <c r="DX8" s="680"/>
      <c r="DY8" s="680"/>
      <c r="DZ8" s="680"/>
      <c r="EA8" s="680"/>
      <c r="EB8" s="680"/>
      <c r="EC8" s="723"/>
    </row>
    <row r="9" spans="2:143" ht="11.25" customHeight="1" x14ac:dyDescent="0.2">
      <c r="B9" s="676" t="s">
        <v>238</v>
      </c>
      <c r="C9" s="677"/>
      <c r="D9" s="677"/>
      <c r="E9" s="677"/>
      <c r="F9" s="677"/>
      <c r="G9" s="677"/>
      <c r="H9" s="677"/>
      <c r="I9" s="677"/>
      <c r="J9" s="677"/>
      <c r="K9" s="677"/>
      <c r="L9" s="677"/>
      <c r="M9" s="677"/>
      <c r="N9" s="677"/>
      <c r="O9" s="677"/>
      <c r="P9" s="677"/>
      <c r="Q9" s="678"/>
      <c r="R9" s="679">
        <v>691</v>
      </c>
      <c r="S9" s="680"/>
      <c r="T9" s="680"/>
      <c r="U9" s="680"/>
      <c r="V9" s="680"/>
      <c r="W9" s="680"/>
      <c r="X9" s="680"/>
      <c r="Y9" s="681"/>
      <c r="Z9" s="716">
        <v>0</v>
      </c>
      <c r="AA9" s="716"/>
      <c r="AB9" s="716"/>
      <c r="AC9" s="716"/>
      <c r="AD9" s="717">
        <v>691</v>
      </c>
      <c r="AE9" s="717"/>
      <c r="AF9" s="717"/>
      <c r="AG9" s="717"/>
      <c r="AH9" s="717"/>
      <c r="AI9" s="717"/>
      <c r="AJ9" s="717"/>
      <c r="AK9" s="717"/>
      <c r="AL9" s="682">
        <v>0</v>
      </c>
      <c r="AM9" s="683"/>
      <c r="AN9" s="683"/>
      <c r="AO9" s="718"/>
      <c r="AP9" s="676" t="s">
        <v>239</v>
      </c>
      <c r="AQ9" s="677"/>
      <c r="AR9" s="677"/>
      <c r="AS9" s="677"/>
      <c r="AT9" s="677"/>
      <c r="AU9" s="677"/>
      <c r="AV9" s="677"/>
      <c r="AW9" s="677"/>
      <c r="AX9" s="677"/>
      <c r="AY9" s="677"/>
      <c r="AZ9" s="677"/>
      <c r="BA9" s="677"/>
      <c r="BB9" s="677"/>
      <c r="BC9" s="677"/>
      <c r="BD9" s="677"/>
      <c r="BE9" s="677"/>
      <c r="BF9" s="678"/>
      <c r="BG9" s="679">
        <v>172487</v>
      </c>
      <c r="BH9" s="680"/>
      <c r="BI9" s="680"/>
      <c r="BJ9" s="680"/>
      <c r="BK9" s="680"/>
      <c r="BL9" s="680"/>
      <c r="BM9" s="680"/>
      <c r="BN9" s="681"/>
      <c r="BO9" s="716">
        <v>37</v>
      </c>
      <c r="BP9" s="716"/>
      <c r="BQ9" s="716"/>
      <c r="BR9" s="716"/>
      <c r="BS9" s="685" t="s">
        <v>129</v>
      </c>
      <c r="BT9" s="680"/>
      <c r="BU9" s="680"/>
      <c r="BV9" s="680"/>
      <c r="BW9" s="680"/>
      <c r="BX9" s="680"/>
      <c r="BY9" s="680"/>
      <c r="BZ9" s="680"/>
      <c r="CA9" s="680"/>
      <c r="CB9" s="723"/>
      <c r="CD9" s="712" t="s">
        <v>240</v>
      </c>
      <c r="CE9" s="713"/>
      <c r="CF9" s="713"/>
      <c r="CG9" s="713"/>
      <c r="CH9" s="713"/>
      <c r="CI9" s="713"/>
      <c r="CJ9" s="713"/>
      <c r="CK9" s="713"/>
      <c r="CL9" s="713"/>
      <c r="CM9" s="713"/>
      <c r="CN9" s="713"/>
      <c r="CO9" s="713"/>
      <c r="CP9" s="713"/>
      <c r="CQ9" s="714"/>
      <c r="CR9" s="679">
        <v>393850</v>
      </c>
      <c r="CS9" s="680"/>
      <c r="CT9" s="680"/>
      <c r="CU9" s="680"/>
      <c r="CV9" s="680"/>
      <c r="CW9" s="680"/>
      <c r="CX9" s="680"/>
      <c r="CY9" s="681"/>
      <c r="CZ9" s="716">
        <v>9</v>
      </c>
      <c r="DA9" s="716"/>
      <c r="DB9" s="716"/>
      <c r="DC9" s="716"/>
      <c r="DD9" s="685">
        <v>61871</v>
      </c>
      <c r="DE9" s="680"/>
      <c r="DF9" s="680"/>
      <c r="DG9" s="680"/>
      <c r="DH9" s="680"/>
      <c r="DI9" s="680"/>
      <c r="DJ9" s="680"/>
      <c r="DK9" s="680"/>
      <c r="DL9" s="680"/>
      <c r="DM9" s="680"/>
      <c r="DN9" s="680"/>
      <c r="DO9" s="680"/>
      <c r="DP9" s="681"/>
      <c r="DQ9" s="685">
        <v>324777</v>
      </c>
      <c r="DR9" s="680"/>
      <c r="DS9" s="680"/>
      <c r="DT9" s="680"/>
      <c r="DU9" s="680"/>
      <c r="DV9" s="680"/>
      <c r="DW9" s="680"/>
      <c r="DX9" s="680"/>
      <c r="DY9" s="680"/>
      <c r="DZ9" s="680"/>
      <c r="EA9" s="680"/>
      <c r="EB9" s="680"/>
      <c r="EC9" s="723"/>
    </row>
    <row r="10" spans="2:143" ht="11.25" customHeight="1" x14ac:dyDescent="0.2">
      <c r="B10" s="676" t="s">
        <v>241</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716" t="s">
        <v>129</v>
      </c>
      <c r="AA10" s="716"/>
      <c r="AB10" s="716"/>
      <c r="AC10" s="716"/>
      <c r="AD10" s="717" t="s">
        <v>129</v>
      </c>
      <c r="AE10" s="717"/>
      <c r="AF10" s="717"/>
      <c r="AG10" s="717"/>
      <c r="AH10" s="717"/>
      <c r="AI10" s="717"/>
      <c r="AJ10" s="717"/>
      <c r="AK10" s="717"/>
      <c r="AL10" s="682" t="s">
        <v>129</v>
      </c>
      <c r="AM10" s="683"/>
      <c r="AN10" s="683"/>
      <c r="AO10" s="718"/>
      <c r="AP10" s="676" t="s">
        <v>242</v>
      </c>
      <c r="AQ10" s="677"/>
      <c r="AR10" s="677"/>
      <c r="AS10" s="677"/>
      <c r="AT10" s="677"/>
      <c r="AU10" s="677"/>
      <c r="AV10" s="677"/>
      <c r="AW10" s="677"/>
      <c r="AX10" s="677"/>
      <c r="AY10" s="677"/>
      <c r="AZ10" s="677"/>
      <c r="BA10" s="677"/>
      <c r="BB10" s="677"/>
      <c r="BC10" s="677"/>
      <c r="BD10" s="677"/>
      <c r="BE10" s="677"/>
      <c r="BF10" s="678"/>
      <c r="BG10" s="679">
        <v>17212</v>
      </c>
      <c r="BH10" s="680"/>
      <c r="BI10" s="680"/>
      <c r="BJ10" s="680"/>
      <c r="BK10" s="680"/>
      <c r="BL10" s="680"/>
      <c r="BM10" s="680"/>
      <c r="BN10" s="681"/>
      <c r="BO10" s="716">
        <v>3.7</v>
      </c>
      <c r="BP10" s="716"/>
      <c r="BQ10" s="716"/>
      <c r="BR10" s="716"/>
      <c r="BS10" s="685">
        <v>2860</v>
      </c>
      <c r="BT10" s="680"/>
      <c r="BU10" s="680"/>
      <c r="BV10" s="680"/>
      <c r="BW10" s="680"/>
      <c r="BX10" s="680"/>
      <c r="BY10" s="680"/>
      <c r="BZ10" s="680"/>
      <c r="CA10" s="680"/>
      <c r="CB10" s="723"/>
      <c r="CD10" s="712" t="s">
        <v>243</v>
      </c>
      <c r="CE10" s="713"/>
      <c r="CF10" s="713"/>
      <c r="CG10" s="713"/>
      <c r="CH10" s="713"/>
      <c r="CI10" s="713"/>
      <c r="CJ10" s="713"/>
      <c r="CK10" s="713"/>
      <c r="CL10" s="713"/>
      <c r="CM10" s="713"/>
      <c r="CN10" s="713"/>
      <c r="CO10" s="713"/>
      <c r="CP10" s="713"/>
      <c r="CQ10" s="714"/>
      <c r="CR10" s="679">
        <v>10119</v>
      </c>
      <c r="CS10" s="680"/>
      <c r="CT10" s="680"/>
      <c r="CU10" s="680"/>
      <c r="CV10" s="680"/>
      <c r="CW10" s="680"/>
      <c r="CX10" s="680"/>
      <c r="CY10" s="681"/>
      <c r="CZ10" s="716">
        <v>0.2</v>
      </c>
      <c r="DA10" s="716"/>
      <c r="DB10" s="716"/>
      <c r="DC10" s="716"/>
      <c r="DD10" s="685" t="s">
        <v>231</v>
      </c>
      <c r="DE10" s="680"/>
      <c r="DF10" s="680"/>
      <c r="DG10" s="680"/>
      <c r="DH10" s="680"/>
      <c r="DI10" s="680"/>
      <c r="DJ10" s="680"/>
      <c r="DK10" s="680"/>
      <c r="DL10" s="680"/>
      <c r="DM10" s="680"/>
      <c r="DN10" s="680"/>
      <c r="DO10" s="680"/>
      <c r="DP10" s="681"/>
      <c r="DQ10" s="685">
        <v>119</v>
      </c>
      <c r="DR10" s="680"/>
      <c r="DS10" s="680"/>
      <c r="DT10" s="680"/>
      <c r="DU10" s="680"/>
      <c r="DV10" s="680"/>
      <c r="DW10" s="680"/>
      <c r="DX10" s="680"/>
      <c r="DY10" s="680"/>
      <c r="DZ10" s="680"/>
      <c r="EA10" s="680"/>
      <c r="EB10" s="680"/>
      <c r="EC10" s="723"/>
    </row>
    <row r="11" spans="2:143" ht="11.25" customHeight="1" x14ac:dyDescent="0.2">
      <c r="B11" s="676" t="s">
        <v>244</v>
      </c>
      <c r="C11" s="677"/>
      <c r="D11" s="677"/>
      <c r="E11" s="677"/>
      <c r="F11" s="677"/>
      <c r="G11" s="677"/>
      <c r="H11" s="677"/>
      <c r="I11" s="677"/>
      <c r="J11" s="677"/>
      <c r="K11" s="677"/>
      <c r="L11" s="677"/>
      <c r="M11" s="677"/>
      <c r="N11" s="677"/>
      <c r="O11" s="677"/>
      <c r="P11" s="677"/>
      <c r="Q11" s="678"/>
      <c r="R11" s="679">
        <v>83813</v>
      </c>
      <c r="S11" s="680"/>
      <c r="T11" s="680"/>
      <c r="U11" s="680"/>
      <c r="V11" s="680"/>
      <c r="W11" s="680"/>
      <c r="X11" s="680"/>
      <c r="Y11" s="681"/>
      <c r="Z11" s="682">
        <v>1.9</v>
      </c>
      <c r="AA11" s="683"/>
      <c r="AB11" s="683"/>
      <c r="AC11" s="684"/>
      <c r="AD11" s="685">
        <v>83813</v>
      </c>
      <c r="AE11" s="680"/>
      <c r="AF11" s="680"/>
      <c r="AG11" s="680"/>
      <c r="AH11" s="680"/>
      <c r="AI11" s="680"/>
      <c r="AJ11" s="680"/>
      <c r="AK11" s="681"/>
      <c r="AL11" s="682">
        <v>3.2</v>
      </c>
      <c r="AM11" s="683"/>
      <c r="AN11" s="683"/>
      <c r="AO11" s="718"/>
      <c r="AP11" s="676" t="s">
        <v>245</v>
      </c>
      <c r="AQ11" s="677"/>
      <c r="AR11" s="677"/>
      <c r="AS11" s="677"/>
      <c r="AT11" s="677"/>
      <c r="AU11" s="677"/>
      <c r="AV11" s="677"/>
      <c r="AW11" s="677"/>
      <c r="AX11" s="677"/>
      <c r="AY11" s="677"/>
      <c r="AZ11" s="677"/>
      <c r="BA11" s="677"/>
      <c r="BB11" s="677"/>
      <c r="BC11" s="677"/>
      <c r="BD11" s="677"/>
      <c r="BE11" s="677"/>
      <c r="BF11" s="678"/>
      <c r="BG11" s="679">
        <v>31106</v>
      </c>
      <c r="BH11" s="680"/>
      <c r="BI11" s="680"/>
      <c r="BJ11" s="680"/>
      <c r="BK11" s="680"/>
      <c r="BL11" s="680"/>
      <c r="BM11" s="680"/>
      <c r="BN11" s="681"/>
      <c r="BO11" s="716">
        <v>6.7</v>
      </c>
      <c r="BP11" s="716"/>
      <c r="BQ11" s="716"/>
      <c r="BR11" s="716"/>
      <c r="BS11" s="685">
        <v>6159</v>
      </c>
      <c r="BT11" s="680"/>
      <c r="BU11" s="680"/>
      <c r="BV11" s="680"/>
      <c r="BW11" s="680"/>
      <c r="BX11" s="680"/>
      <c r="BY11" s="680"/>
      <c r="BZ11" s="680"/>
      <c r="CA11" s="680"/>
      <c r="CB11" s="723"/>
      <c r="CD11" s="712" t="s">
        <v>246</v>
      </c>
      <c r="CE11" s="713"/>
      <c r="CF11" s="713"/>
      <c r="CG11" s="713"/>
      <c r="CH11" s="713"/>
      <c r="CI11" s="713"/>
      <c r="CJ11" s="713"/>
      <c r="CK11" s="713"/>
      <c r="CL11" s="713"/>
      <c r="CM11" s="713"/>
      <c r="CN11" s="713"/>
      <c r="CO11" s="713"/>
      <c r="CP11" s="713"/>
      <c r="CQ11" s="714"/>
      <c r="CR11" s="679">
        <v>587203</v>
      </c>
      <c r="CS11" s="680"/>
      <c r="CT11" s="680"/>
      <c r="CU11" s="680"/>
      <c r="CV11" s="680"/>
      <c r="CW11" s="680"/>
      <c r="CX11" s="680"/>
      <c r="CY11" s="681"/>
      <c r="CZ11" s="716">
        <v>13.3</v>
      </c>
      <c r="DA11" s="716"/>
      <c r="DB11" s="716"/>
      <c r="DC11" s="716"/>
      <c r="DD11" s="685">
        <v>373889</v>
      </c>
      <c r="DE11" s="680"/>
      <c r="DF11" s="680"/>
      <c r="DG11" s="680"/>
      <c r="DH11" s="680"/>
      <c r="DI11" s="680"/>
      <c r="DJ11" s="680"/>
      <c r="DK11" s="680"/>
      <c r="DL11" s="680"/>
      <c r="DM11" s="680"/>
      <c r="DN11" s="680"/>
      <c r="DO11" s="680"/>
      <c r="DP11" s="681"/>
      <c r="DQ11" s="685">
        <v>229528</v>
      </c>
      <c r="DR11" s="680"/>
      <c r="DS11" s="680"/>
      <c r="DT11" s="680"/>
      <c r="DU11" s="680"/>
      <c r="DV11" s="680"/>
      <c r="DW11" s="680"/>
      <c r="DX11" s="680"/>
      <c r="DY11" s="680"/>
      <c r="DZ11" s="680"/>
      <c r="EA11" s="680"/>
      <c r="EB11" s="680"/>
      <c r="EC11" s="723"/>
    </row>
    <row r="12" spans="2:143" ht="11.25" customHeight="1" x14ac:dyDescent="0.2">
      <c r="B12" s="676" t="s">
        <v>247</v>
      </c>
      <c r="C12" s="677"/>
      <c r="D12" s="677"/>
      <c r="E12" s="677"/>
      <c r="F12" s="677"/>
      <c r="G12" s="677"/>
      <c r="H12" s="677"/>
      <c r="I12" s="677"/>
      <c r="J12" s="677"/>
      <c r="K12" s="677"/>
      <c r="L12" s="677"/>
      <c r="M12" s="677"/>
      <c r="N12" s="677"/>
      <c r="O12" s="677"/>
      <c r="P12" s="677"/>
      <c r="Q12" s="678"/>
      <c r="R12" s="679" t="s">
        <v>231</v>
      </c>
      <c r="S12" s="680"/>
      <c r="T12" s="680"/>
      <c r="U12" s="680"/>
      <c r="V12" s="680"/>
      <c r="W12" s="680"/>
      <c r="X12" s="680"/>
      <c r="Y12" s="681"/>
      <c r="Z12" s="716" t="s">
        <v>129</v>
      </c>
      <c r="AA12" s="716"/>
      <c r="AB12" s="716"/>
      <c r="AC12" s="716"/>
      <c r="AD12" s="717" t="s">
        <v>231</v>
      </c>
      <c r="AE12" s="717"/>
      <c r="AF12" s="717"/>
      <c r="AG12" s="717"/>
      <c r="AH12" s="717"/>
      <c r="AI12" s="717"/>
      <c r="AJ12" s="717"/>
      <c r="AK12" s="717"/>
      <c r="AL12" s="682" t="s">
        <v>231</v>
      </c>
      <c r="AM12" s="683"/>
      <c r="AN12" s="683"/>
      <c r="AO12" s="718"/>
      <c r="AP12" s="676" t="s">
        <v>248</v>
      </c>
      <c r="AQ12" s="677"/>
      <c r="AR12" s="677"/>
      <c r="AS12" s="677"/>
      <c r="AT12" s="677"/>
      <c r="AU12" s="677"/>
      <c r="AV12" s="677"/>
      <c r="AW12" s="677"/>
      <c r="AX12" s="677"/>
      <c r="AY12" s="677"/>
      <c r="AZ12" s="677"/>
      <c r="BA12" s="677"/>
      <c r="BB12" s="677"/>
      <c r="BC12" s="677"/>
      <c r="BD12" s="677"/>
      <c r="BE12" s="677"/>
      <c r="BF12" s="678"/>
      <c r="BG12" s="679">
        <v>188932</v>
      </c>
      <c r="BH12" s="680"/>
      <c r="BI12" s="680"/>
      <c r="BJ12" s="680"/>
      <c r="BK12" s="680"/>
      <c r="BL12" s="680"/>
      <c r="BM12" s="680"/>
      <c r="BN12" s="681"/>
      <c r="BO12" s="716">
        <v>40.5</v>
      </c>
      <c r="BP12" s="716"/>
      <c r="BQ12" s="716"/>
      <c r="BR12" s="716"/>
      <c r="BS12" s="685" t="s">
        <v>129</v>
      </c>
      <c r="BT12" s="680"/>
      <c r="BU12" s="680"/>
      <c r="BV12" s="680"/>
      <c r="BW12" s="680"/>
      <c r="BX12" s="680"/>
      <c r="BY12" s="680"/>
      <c r="BZ12" s="680"/>
      <c r="CA12" s="680"/>
      <c r="CB12" s="723"/>
      <c r="CD12" s="712" t="s">
        <v>249</v>
      </c>
      <c r="CE12" s="713"/>
      <c r="CF12" s="713"/>
      <c r="CG12" s="713"/>
      <c r="CH12" s="713"/>
      <c r="CI12" s="713"/>
      <c r="CJ12" s="713"/>
      <c r="CK12" s="713"/>
      <c r="CL12" s="713"/>
      <c r="CM12" s="713"/>
      <c r="CN12" s="713"/>
      <c r="CO12" s="713"/>
      <c r="CP12" s="713"/>
      <c r="CQ12" s="714"/>
      <c r="CR12" s="679">
        <v>245782</v>
      </c>
      <c r="CS12" s="680"/>
      <c r="CT12" s="680"/>
      <c r="CU12" s="680"/>
      <c r="CV12" s="680"/>
      <c r="CW12" s="680"/>
      <c r="CX12" s="680"/>
      <c r="CY12" s="681"/>
      <c r="CZ12" s="716">
        <v>5.6</v>
      </c>
      <c r="DA12" s="716"/>
      <c r="DB12" s="716"/>
      <c r="DC12" s="716"/>
      <c r="DD12" s="685" t="s">
        <v>129</v>
      </c>
      <c r="DE12" s="680"/>
      <c r="DF12" s="680"/>
      <c r="DG12" s="680"/>
      <c r="DH12" s="680"/>
      <c r="DI12" s="680"/>
      <c r="DJ12" s="680"/>
      <c r="DK12" s="680"/>
      <c r="DL12" s="680"/>
      <c r="DM12" s="680"/>
      <c r="DN12" s="680"/>
      <c r="DO12" s="680"/>
      <c r="DP12" s="681"/>
      <c r="DQ12" s="685">
        <v>191855</v>
      </c>
      <c r="DR12" s="680"/>
      <c r="DS12" s="680"/>
      <c r="DT12" s="680"/>
      <c r="DU12" s="680"/>
      <c r="DV12" s="680"/>
      <c r="DW12" s="680"/>
      <c r="DX12" s="680"/>
      <c r="DY12" s="680"/>
      <c r="DZ12" s="680"/>
      <c r="EA12" s="680"/>
      <c r="EB12" s="680"/>
      <c r="EC12" s="723"/>
    </row>
    <row r="13" spans="2:143" ht="11.25" customHeight="1" x14ac:dyDescent="0.2">
      <c r="B13" s="676" t="s">
        <v>250</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716" t="s">
        <v>129</v>
      </c>
      <c r="AA13" s="716"/>
      <c r="AB13" s="716"/>
      <c r="AC13" s="716"/>
      <c r="AD13" s="717" t="s">
        <v>231</v>
      </c>
      <c r="AE13" s="717"/>
      <c r="AF13" s="717"/>
      <c r="AG13" s="717"/>
      <c r="AH13" s="717"/>
      <c r="AI13" s="717"/>
      <c r="AJ13" s="717"/>
      <c r="AK13" s="717"/>
      <c r="AL13" s="682" t="s">
        <v>129</v>
      </c>
      <c r="AM13" s="683"/>
      <c r="AN13" s="683"/>
      <c r="AO13" s="718"/>
      <c r="AP13" s="676" t="s">
        <v>251</v>
      </c>
      <c r="AQ13" s="677"/>
      <c r="AR13" s="677"/>
      <c r="AS13" s="677"/>
      <c r="AT13" s="677"/>
      <c r="AU13" s="677"/>
      <c r="AV13" s="677"/>
      <c r="AW13" s="677"/>
      <c r="AX13" s="677"/>
      <c r="AY13" s="677"/>
      <c r="AZ13" s="677"/>
      <c r="BA13" s="677"/>
      <c r="BB13" s="677"/>
      <c r="BC13" s="677"/>
      <c r="BD13" s="677"/>
      <c r="BE13" s="677"/>
      <c r="BF13" s="678"/>
      <c r="BG13" s="679">
        <v>188771</v>
      </c>
      <c r="BH13" s="680"/>
      <c r="BI13" s="680"/>
      <c r="BJ13" s="680"/>
      <c r="BK13" s="680"/>
      <c r="BL13" s="680"/>
      <c r="BM13" s="680"/>
      <c r="BN13" s="681"/>
      <c r="BO13" s="716">
        <v>40.5</v>
      </c>
      <c r="BP13" s="716"/>
      <c r="BQ13" s="716"/>
      <c r="BR13" s="716"/>
      <c r="BS13" s="685" t="s">
        <v>231</v>
      </c>
      <c r="BT13" s="680"/>
      <c r="BU13" s="680"/>
      <c r="BV13" s="680"/>
      <c r="BW13" s="680"/>
      <c r="BX13" s="680"/>
      <c r="BY13" s="680"/>
      <c r="BZ13" s="680"/>
      <c r="CA13" s="680"/>
      <c r="CB13" s="723"/>
      <c r="CD13" s="712" t="s">
        <v>252</v>
      </c>
      <c r="CE13" s="713"/>
      <c r="CF13" s="713"/>
      <c r="CG13" s="713"/>
      <c r="CH13" s="713"/>
      <c r="CI13" s="713"/>
      <c r="CJ13" s="713"/>
      <c r="CK13" s="713"/>
      <c r="CL13" s="713"/>
      <c r="CM13" s="713"/>
      <c r="CN13" s="713"/>
      <c r="CO13" s="713"/>
      <c r="CP13" s="713"/>
      <c r="CQ13" s="714"/>
      <c r="CR13" s="679">
        <v>623176</v>
      </c>
      <c r="CS13" s="680"/>
      <c r="CT13" s="680"/>
      <c r="CU13" s="680"/>
      <c r="CV13" s="680"/>
      <c r="CW13" s="680"/>
      <c r="CX13" s="680"/>
      <c r="CY13" s="681"/>
      <c r="CZ13" s="716">
        <v>14.2</v>
      </c>
      <c r="DA13" s="716"/>
      <c r="DB13" s="716"/>
      <c r="DC13" s="716"/>
      <c r="DD13" s="685">
        <v>267148</v>
      </c>
      <c r="DE13" s="680"/>
      <c r="DF13" s="680"/>
      <c r="DG13" s="680"/>
      <c r="DH13" s="680"/>
      <c r="DI13" s="680"/>
      <c r="DJ13" s="680"/>
      <c r="DK13" s="680"/>
      <c r="DL13" s="680"/>
      <c r="DM13" s="680"/>
      <c r="DN13" s="680"/>
      <c r="DO13" s="680"/>
      <c r="DP13" s="681"/>
      <c r="DQ13" s="685">
        <v>361538</v>
      </c>
      <c r="DR13" s="680"/>
      <c r="DS13" s="680"/>
      <c r="DT13" s="680"/>
      <c r="DU13" s="680"/>
      <c r="DV13" s="680"/>
      <c r="DW13" s="680"/>
      <c r="DX13" s="680"/>
      <c r="DY13" s="680"/>
      <c r="DZ13" s="680"/>
      <c r="EA13" s="680"/>
      <c r="EB13" s="680"/>
      <c r="EC13" s="723"/>
    </row>
    <row r="14" spans="2:143" ht="11.25" customHeight="1" x14ac:dyDescent="0.2">
      <c r="B14" s="676" t="s">
        <v>253</v>
      </c>
      <c r="C14" s="677"/>
      <c r="D14" s="677"/>
      <c r="E14" s="677"/>
      <c r="F14" s="677"/>
      <c r="G14" s="677"/>
      <c r="H14" s="677"/>
      <c r="I14" s="677"/>
      <c r="J14" s="677"/>
      <c r="K14" s="677"/>
      <c r="L14" s="677"/>
      <c r="M14" s="677"/>
      <c r="N14" s="677"/>
      <c r="O14" s="677"/>
      <c r="P14" s="677"/>
      <c r="Q14" s="678"/>
      <c r="R14" s="679">
        <v>5082</v>
      </c>
      <c r="S14" s="680"/>
      <c r="T14" s="680"/>
      <c r="U14" s="680"/>
      <c r="V14" s="680"/>
      <c r="W14" s="680"/>
      <c r="X14" s="680"/>
      <c r="Y14" s="681"/>
      <c r="Z14" s="716">
        <v>0.1</v>
      </c>
      <c r="AA14" s="716"/>
      <c r="AB14" s="716"/>
      <c r="AC14" s="716"/>
      <c r="AD14" s="717">
        <v>5082</v>
      </c>
      <c r="AE14" s="717"/>
      <c r="AF14" s="717"/>
      <c r="AG14" s="717"/>
      <c r="AH14" s="717"/>
      <c r="AI14" s="717"/>
      <c r="AJ14" s="717"/>
      <c r="AK14" s="717"/>
      <c r="AL14" s="682">
        <v>0.2</v>
      </c>
      <c r="AM14" s="683"/>
      <c r="AN14" s="683"/>
      <c r="AO14" s="718"/>
      <c r="AP14" s="676" t="s">
        <v>254</v>
      </c>
      <c r="AQ14" s="677"/>
      <c r="AR14" s="677"/>
      <c r="AS14" s="677"/>
      <c r="AT14" s="677"/>
      <c r="AU14" s="677"/>
      <c r="AV14" s="677"/>
      <c r="AW14" s="677"/>
      <c r="AX14" s="677"/>
      <c r="AY14" s="677"/>
      <c r="AZ14" s="677"/>
      <c r="BA14" s="677"/>
      <c r="BB14" s="677"/>
      <c r="BC14" s="677"/>
      <c r="BD14" s="677"/>
      <c r="BE14" s="677"/>
      <c r="BF14" s="678"/>
      <c r="BG14" s="679">
        <v>12788</v>
      </c>
      <c r="BH14" s="680"/>
      <c r="BI14" s="680"/>
      <c r="BJ14" s="680"/>
      <c r="BK14" s="680"/>
      <c r="BL14" s="680"/>
      <c r="BM14" s="680"/>
      <c r="BN14" s="681"/>
      <c r="BO14" s="716">
        <v>2.7</v>
      </c>
      <c r="BP14" s="716"/>
      <c r="BQ14" s="716"/>
      <c r="BR14" s="716"/>
      <c r="BS14" s="685" t="s">
        <v>129</v>
      </c>
      <c r="BT14" s="680"/>
      <c r="BU14" s="680"/>
      <c r="BV14" s="680"/>
      <c r="BW14" s="680"/>
      <c r="BX14" s="680"/>
      <c r="BY14" s="680"/>
      <c r="BZ14" s="680"/>
      <c r="CA14" s="680"/>
      <c r="CB14" s="723"/>
      <c r="CD14" s="712" t="s">
        <v>255</v>
      </c>
      <c r="CE14" s="713"/>
      <c r="CF14" s="713"/>
      <c r="CG14" s="713"/>
      <c r="CH14" s="713"/>
      <c r="CI14" s="713"/>
      <c r="CJ14" s="713"/>
      <c r="CK14" s="713"/>
      <c r="CL14" s="713"/>
      <c r="CM14" s="713"/>
      <c r="CN14" s="713"/>
      <c r="CO14" s="713"/>
      <c r="CP14" s="713"/>
      <c r="CQ14" s="714"/>
      <c r="CR14" s="679">
        <v>202561</v>
      </c>
      <c r="CS14" s="680"/>
      <c r="CT14" s="680"/>
      <c r="CU14" s="680"/>
      <c r="CV14" s="680"/>
      <c r="CW14" s="680"/>
      <c r="CX14" s="680"/>
      <c r="CY14" s="681"/>
      <c r="CZ14" s="716">
        <v>4.5999999999999996</v>
      </c>
      <c r="DA14" s="716"/>
      <c r="DB14" s="716"/>
      <c r="DC14" s="716"/>
      <c r="DD14" s="685" t="s">
        <v>129</v>
      </c>
      <c r="DE14" s="680"/>
      <c r="DF14" s="680"/>
      <c r="DG14" s="680"/>
      <c r="DH14" s="680"/>
      <c r="DI14" s="680"/>
      <c r="DJ14" s="680"/>
      <c r="DK14" s="680"/>
      <c r="DL14" s="680"/>
      <c r="DM14" s="680"/>
      <c r="DN14" s="680"/>
      <c r="DO14" s="680"/>
      <c r="DP14" s="681"/>
      <c r="DQ14" s="685">
        <v>201091</v>
      </c>
      <c r="DR14" s="680"/>
      <c r="DS14" s="680"/>
      <c r="DT14" s="680"/>
      <c r="DU14" s="680"/>
      <c r="DV14" s="680"/>
      <c r="DW14" s="680"/>
      <c r="DX14" s="680"/>
      <c r="DY14" s="680"/>
      <c r="DZ14" s="680"/>
      <c r="EA14" s="680"/>
      <c r="EB14" s="680"/>
      <c r="EC14" s="723"/>
    </row>
    <row r="15" spans="2:143" ht="11.25" customHeight="1" x14ac:dyDescent="0.2">
      <c r="B15" s="676" t="s">
        <v>256</v>
      </c>
      <c r="C15" s="677"/>
      <c r="D15" s="677"/>
      <c r="E15" s="677"/>
      <c r="F15" s="677"/>
      <c r="G15" s="677"/>
      <c r="H15" s="677"/>
      <c r="I15" s="677"/>
      <c r="J15" s="677"/>
      <c r="K15" s="677"/>
      <c r="L15" s="677"/>
      <c r="M15" s="677"/>
      <c r="N15" s="677"/>
      <c r="O15" s="677"/>
      <c r="P15" s="677"/>
      <c r="Q15" s="678"/>
      <c r="R15" s="679" t="s">
        <v>231</v>
      </c>
      <c r="S15" s="680"/>
      <c r="T15" s="680"/>
      <c r="U15" s="680"/>
      <c r="V15" s="680"/>
      <c r="W15" s="680"/>
      <c r="X15" s="680"/>
      <c r="Y15" s="681"/>
      <c r="Z15" s="716" t="s">
        <v>129</v>
      </c>
      <c r="AA15" s="716"/>
      <c r="AB15" s="716"/>
      <c r="AC15" s="716"/>
      <c r="AD15" s="717" t="s">
        <v>231</v>
      </c>
      <c r="AE15" s="717"/>
      <c r="AF15" s="717"/>
      <c r="AG15" s="717"/>
      <c r="AH15" s="717"/>
      <c r="AI15" s="717"/>
      <c r="AJ15" s="717"/>
      <c r="AK15" s="717"/>
      <c r="AL15" s="682" t="s">
        <v>231</v>
      </c>
      <c r="AM15" s="683"/>
      <c r="AN15" s="683"/>
      <c r="AO15" s="718"/>
      <c r="AP15" s="676" t="s">
        <v>257</v>
      </c>
      <c r="AQ15" s="677"/>
      <c r="AR15" s="677"/>
      <c r="AS15" s="677"/>
      <c r="AT15" s="677"/>
      <c r="AU15" s="677"/>
      <c r="AV15" s="677"/>
      <c r="AW15" s="677"/>
      <c r="AX15" s="677"/>
      <c r="AY15" s="677"/>
      <c r="AZ15" s="677"/>
      <c r="BA15" s="677"/>
      <c r="BB15" s="677"/>
      <c r="BC15" s="677"/>
      <c r="BD15" s="677"/>
      <c r="BE15" s="677"/>
      <c r="BF15" s="678"/>
      <c r="BG15" s="679">
        <v>36534</v>
      </c>
      <c r="BH15" s="680"/>
      <c r="BI15" s="680"/>
      <c r="BJ15" s="680"/>
      <c r="BK15" s="680"/>
      <c r="BL15" s="680"/>
      <c r="BM15" s="680"/>
      <c r="BN15" s="681"/>
      <c r="BO15" s="716">
        <v>7.8</v>
      </c>
      <c r="BP15" s="716"/>
      <c r="BQ15" s="716"/>
      <c r="BR15" s="716"/>
      <c r="BS15" s="685" t="s">
        <v>129</v>
      </c>
      <c r="BT15" s="680"/>
      <c r="BU15" s="680"/>
      <c r="BV15" s="680"/>
      <c r="BW15" s="680"/>
      <c r="BX15" s="680"/>
      <c r="BY15" s="680"/>
      <c r="BZ15" s="680"/>
      <c r="CA15" s="680"/>
      <c r="CB15" s="723"/>
      <c r="CD15" s="712" t="s">
        <v>258</v>
      </c>
      <c r="CE15" s="713"/>
      <c r="CF15" s="713"/>
      <c r="CG15" s="713"/>
      <c r="CH15" s="713"/>
      <c r="CI15" s="713"/>
      <c r="CJ15" s="713"/>
      <c r="CK15" s="713"/>
      <c r="CL15" s="713"/>
      <c r="CM15" s="713"/>
      <c r="CN15" s="713"/>
      <c r="CO15" s="713"/>
      <c r="CP15" s="713"/>
      <c r="CQ15" s="714"/>
      <c r="CR15" s="679">
        <v>341281</v>
      </c>
      <c r="CS15" s="680"/>
      <c r="CT15" s="680"/>
      <c r="CU15" s="680"/>
      <c r="CV15" s="680"/>
      <c r="CW15" s="680"/>
      <c r="CX15" s="680"/>
      <c r="CY15" s="681"/>
      <c r="CZ15" s="716">
        <v>7.8</v>
      </c>
      <c r="DA15" s="716"/>
      <c r="DB15" s="716"/>
      <c r="DC15" s="716"/>
      <c r="DD15" s="685" t="s">
        <v>129</v>
      </c>
      <c r="DE15" s="680"/>
      <c r="DF15" s="680"/>
      <c r="DG15" s="680"/>
      <c r="DH15" s="680"/>
      <c r="DI15" s="680"/>
      <c r="DJ15" s="680"/>
      <c r="DK15" s="680"/>
      <c r="DL15" s="680"/>
      <c r="DM15" s="680"/>
      <c r="DN15" s="680"/>
      <c r="DO15" s="680"/>
      <c r="DP15" s="681"/>
      <c r="DQ15" s="685">
        <v>322619</v>
      </c>
      <c r="DR15" s="680"/>
      <c r="DS15" s="680"/>
      <c r="DT15" s="680"/>
      <c r="DU15" s="680"/>
      <c r="DV15" s="680"/>
      <c r="DW15" s="680"/>
      <c r="DX15" s="680"/>
      <c r="DY15" s="680"/>
      <c r="DZ15" s="680"/>
      <c r="EA15" s="680"/>
      <c r="EB15" s="680"/>
      <c r="EC15" s="723"/>
    </row>
    <row r="16" spans="2:143" ht="11.25" customHeight="1" x14ac:dyDescent="0.2">
      <c r="B16" s="676" t="s">
        <v>259</v>
      </c>
      <c r="C16" s="677"/>
      <c r="D16" s="677"/>
      <c r="E16" s="677"/>
      <c r="F16" s="677"/>
      <c r="G16" s="677"/>
      <c r="H16" s="677"/>
      <c r="I16" s="677"/>
      <c r="J16" s="677"/>
      <c r="K16" s="677"/>
      <c r="L16" s="677"/>
      <c r="M16" s="677"/>
      <c r="N16" s="677"/>
      <c r="O16" s="677"/>
      <c r="P16" s="677"/>
      <c r="Q16" s="678"/>
      <c r="R16" s="679">
        <v>1465</v>
      </c>
      <c r="S16" s="680"/>
      <c r="T16" s="680"/>
      <c r="U16" s="680"/>
      <c r="V16" s="680"/>
      <c r="W16" s="680"/>
      <c r="X16" s="680"/>
      <c r="Y16" s="681"/>
      <c r="Z16" s="716">
        <v>0</v>
      </c>
      <c r="AA16" s="716"/>
      <c r="AB16" s="716"/>
      <c r="AC16" s="716"/>
      <c r="AD16" s="717">
        <v>1465</v>
      </c>
      <c r="AE16" s="717"/>
      <c r="AF16" s="717"/>
      <c r="AG16" s="717"/>
      <c r="AH16" s="717"/>
      <c r="AI16" s="717"/>
      <c r="AJ16" s="717"/>
      <c r="AK16" s="717"/>
      <c r="AL16" s="682">
        <v>0.1</v>
      </c>
      <c r="AM16" s="683"/>
      <c r="AN16" s="683"/>
      <c r="AO16" s="718"/>
      <c r="AP16" s="676" t="s">
        <v>260</v>
      </c>
      <c r="AQ16" s="677"/>
      <c r="AR16" s="677"/>
      <c r="AS16" s="677"/>
      <c r="AT16" s="677"/>
      <c r="AU16" s="677"/>
      <c r="AV16" s="677"/>
      <c r="AW16" s="677"/>
      <c r="AX16" s="677"/>
      <c r="AY16" s="677"/>
      <c r="AZ16" s="677"/>
      <c r="BA16" s="677"/>
      <c r="BB16" s="677"/>
      <c r="BC16" s="677"/>
      <c r="BD16" s="677"/>
      <c r="BE16" s="677"/>
      <c r="BF16" s="678"/>
      <c r="BG16" s="679" t="s">
        <v>231</v>
      </c>
      <c r="BH16" s="680"/>
      <c r="BI16" s="680"/>
      <c r="BJ16" s="680"/>
      <c r="BK16" s="680"/>
      <c r="BL16" s="680"/>
      <c r="BM16" s="680"/>
      <c r="BN16" s="681"/>
      <c r="BO16" s="716" t="s">
        <v>231</v>
      </c>
      <c r="BP16" s="716"/>
      <c r="BQ16" s="716"/>
      <c r="BR16" s="716"/>
      <c r="BS16" s="685" t="s">
        <v>231</v>
      </c>
      <c r="BT16" s="680"/>
      <c r="BU16" s="680"/>
      <c r="BV16" s="680"/>
      <c r="BW16" s="680"/>
      <c r="BX16" s="680"/>
      <c r="BY16" s="680"/>
      <c r="BZ16" s="680"/>
      <c r="CA16" s="680"/>
      <c r="CB16" s="723"/>
      <c r="CD16" s="712" t="s">
        <v>261</v>
      </c>
      <c r="CE16" s="713"/>
      <c r="CF16" s="713"/>
      <c r="CG16" s="713"/>
      <c r="CH16" s="713"/>
      <c r="CI16" s="713"/>
      <c r="CJ16" s="713"/>
      <c r="CK16" s="713"/>
      <c r="CL16" s="713"/>
      <c r="CM16" s="713"/>
      <c r="CN16" s="713"/>
      <c r="CO16" s="713"/>
      <c r="CP16" s="713"/>
      <c r="CQ16" s="714"/>
      <c r="CR16" s="679">
        <v>1455</v>
      </c>
      <c r="CS16" s="680"/>
      <c r="CT16" s="680"/>
      <c r="CU16" s="680"/>
      <c r="CV16" s="680"/>
      <c r="CW16" s="680"/>
      <c r="CX16" s="680"/>
      <c r="CY16" s="681"/>
      <c r="CZ16" s="716">
        <v>0</v>
      </c>
      <c r="DA16" s="716"/>
      <c r="DB16" s="716"/>
      <c r="DC16" s="716"/>
      <c r="DD16" s="685" t="s">
        <v>231</v>
      </c>
      <c r="DE16" s="680"/>
      <c r="DF16" s="680"/>
      <c r="DG16" s="680"/>
      <c r="DH16" s="680"/>
      <c r="DI16" s="680"/>
      <c r="DJ16" s="680"/>
      <c r="DK16" s="680"/>
      <c r="DL16" s="680"/>
      <c r="DM16" s="680"/>
      <c r="DN16" s="680"/>
      <c r="DO16" s="680"/>
      <c r="DP16" s="681"/>
      <c r="DQ16" s="685">
        <v>1455</v>
      </c>
      <c r="DR16" s="680"/>
      <c r="DS16" s="680"/>
      <c r="DT16" s="680"/>
      <c r="DU16" s="680"/>
      <c r="DV16" s="680"/>
      <c r="DW16" s="680"/>
      <c r="DX16" s="680"/>
      <c r="DY16" s="680"/>
      <c r="DZ16" s="680"/>
      <c r="EA16" s="680"/>
      <c r="EB16" s="680"/>
      <c r="EC16" s="723"/>
    </row>
    <row r="17" spans="2:133" ht="11.25" customHeight="1" x14ac:dyDescent="0.2">
      <c r="B17" s="676" t="s">
        <v>262</v>
      </c>
      <c r="C17" s="677"/>
      <c r="D17" s="677"/>
      <c r="E17" s="677"/>
      <c r="F17" s="677"/>
      <c r="G17" s="677"/>
      <c r="H17" s="677"/>
      <c r="I17" s="677"/>
      <c r="J17" s="677"/>
      <c r="K17" s="677"/>
      <c r="L17" s="677"/>
      <c r="M17" s="677"/>
      <c r="N17" s="677"/>
      <c r="O17" s="677"/>
      <c r="P17" s="677"/>
      <c r="Q17" s="678"/>
      <c r="R17" s="679">
        <v>10850</v>
      </c>
      <c r="S17" s="680"/>
      <c r="T17" s="680"/>
      <c r="U17" s="680"/>
      <c r="V17" s="680"/>
      <c r="W17" s="680"/>
      <c r="X17" s="680"/>
      <c r="Y17" s="681"/>
      <c r="Z17" s="716">
        <v>0.2</v>
      </c>
      <c r="AA17" s="716"/>
      <c r="AB17" s="716"/>
      <c r="AC17" s="716"/>
      <c r="AD17" s="717">
        <v>10850</v>
      </c>
      <c r="AE17" s="717"/>
      <c r="AF17" s="717"/>
      <c r="AG17" s="717"/>
      <c r="AH17" s="717"/>
      <c r="AI17" s="717"/>
      <c r="AJ17" s="717"/>
      <c r="AK17" s="717"/>
      <c r="AL17" s="682">
        <v>0.4</v>
      </c>
      <c r="AM17" s="683"/>
      <c r="AN17" s="683"/>
      <c r="AO17" s="718"/>
      <c r="AP17" s="676" t="s">
        <v>263</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716" t="s">
        <v>129</v>
      </c>
      <c r="BP17" s="716"/>
      <c r="BQ17" s="716"/>
      <c r="BR17" s="716"/>
      <c r="BS17" s="685" t="s">
        <v>129</v>
      </c>
      <c r="BT17" s="680"/>
      <c r="BU17" s="680"/>
      <c r="BV17" s="680"/>
      <c r="BW17" s="680"/>
      <c r="BX17" s="680"/>
      <c r="BY17" s="680"/>
      <c r="BZ17" s="680"/>
      <c r="CA17" s="680"/>
      <c r="CB17" s="723"/>
      <c r="CD17" s="712" t="s">
        <v>264</v>
      </c>
      <c r="CE17" s="713"/>
      <c r="CF17" s="713"/>
      <c r="CG17" s="713"/>
      <c r="CH17" s="713"/>
      <c r="CI17" s="713"/>
      <c r="CJ17" s="713"/>
      <c r="CK17" s="713"/>
      <c r="CL17" s="713"/>
      <c r="CM17" s="713"/>
      <c r="CN17" s="713"/>
      <c r="CO17" s="713"/>
      <c r="CP17" s="713"/>
      <c r="CQ17" s="714"/>
      <c r="CR17" s="679">
        <v>652323</v>
      </c>
      <c r="CS17" s="680"/>
      <c r="CT17" s="680"/>
      <c r="CU17" s="680"/>
      <c r="CV17" s="680"/>
      <c r="CW17" s="680"/>
      <c r="CX17" s="680"/>
      <c r="CY17" s="681"/>
      <c r="CZ17" s="716">
        <v>14.8</v>
      </c>
      <c r="DA17" s="716"/>
      <c r="DB17" s="716"/>
      <c r="DC17" s="716"/>
      <c r="DD17" s="685" t="s">
        <v>231</v>
      </c>
      <c r="DE17" s="680"/>
      <c r="DF17" s="680"/>
      <c r="DG17" s="680"/>
      <c r="DH17" s="680"/>
      <c r="DI17" s="680"/>
      <c r="DJ17" s="680"/>
      <c r="DK17" s="680"/>
      <c r="DL17" s="680"/>
      <c r="DM17" s="680"/>
      <c r="DN17" s="680"/>
      <c r="DO17" s="680"/>
      <c r="DP17" s="681"/>
      <c r="DQ17" s="685">
        <v>593030</v>
      </c>
      <c r="DR17" s="680"/>
      <c r="DS17" s="680"/>
      <c r="DT17" s="680"/>
      <c r="DU17" s="680"/>
      <c r="DV17" s="680"/>
      <c r="DW17" s="680"/>
      <c r="DX17" s="680"/>
      <c r="DY17" s="680"/>
      <c r="DZ17" s="680"/>
      <c r="EA17" s="680"/>
      <c r="EB17" s="680"/>
      <c r="EC17" s="723"/>
    </row>
    <row r="18" spans="2:133" ht="11.25" customHeight="1" x14ac:dyDescent="0.2">
      <c r="B18" s="676" t="s">
        <v>265</v>
      </c>
      <c r="C18" s="677"/>
      <c r="D18" s="677"/>
      <c r="E18" s="677"/>
      <c r="F18" s="677"/>
      <c r="G18" s="677"/>
      <c r="H18" s="677"/>
      <c r="I18" s="677"/>
      <c r="J18" s="677"/>
      <c r="K18" s="677"/>
      <c r="L18" s="677"/>
      <c r="M18" s="677"/>
      <c r="N18" s="677"/>
      <c r="O18" s="677"/>
      <c r="P18" s="677"/>
      <c r="Q18" s="678"/>
      <c r="R18" s="679">
        <v>1519</v>
      </c>
      <c r="S18" s="680"/>
      <c r="T18" s="680"/>
      <c r="U18" s="680"/>
      <c r="V18" s="680"/>
      <c r="W18" s="680"/>
      <c r="X18" s="680"/>
      <c r="Y18" s="681"/>
      <c r="Z18" s="716">
        <v>0</v>
      </c>
      <c r="AA18" s="716"/>
      <c r="AB18" s="716"/>
      <c r="AC18" s="716"/>
      <c r="AD18" s="717">
        <v>1519</v>
      </c>
      <c r="AE18" s="717"/>
      <c r="AF18" s="717"/>
      <c r="AG18" s="717"/>
      <c r="AH18" s="717"/>
      <c r="AI18" s="717"/>
      <c r="AJ18" s="717"/>
      <c r="AK18" s="717"/>
      <c r="AL18" s="682">
        <v>0.1</v>
      </c>
      <c r="AM18" s="683"/>
      <c r="AN18" s="683"/>
      <c r="AO18" s="718"/>
      <c r="AP18" s="676" t="s">
        <v>266</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716" t="s">
        <v>129</v>
      </c>
      <c r="BP18" s="716"/>
      <c r="BQ18" s="716"/>
      <c r="BR18" s="716"/>
      <c r="BS18" s="685" t="s">
        <v>129</v>
      </c>
      <c r="BT18" s="680"/>
      <c r="BU18" s="680"/>
      <c r="BV18" s="680"/>
      <c r="BW18" s="680"/>
      <c r="BX18" s="680"/>
      <c r="BY18" s="680"/>
      <c r="BZ18" s="680"/>
      <c r="CA18" s="680"/>
      <c r="CB18" s="723"/>
      <c r="CD18" s="712" t="s">
        <v>267</v>
      </c>
      <c r="CE18" s="713"/>
      <c r="CF18" s="713"/>
      <c r="CG18" s="713"/>
      <c r="CH18" s="713"/>
      <c r="CI18" s="713"/>
      <c r="CJ18" s="713"/>
      <c r="CK18" s="713"/>
      <c r="CL18" s="713"/>
      <c r="CM18" s="713"/>
      <c r="CN18" s="713"/>
      <c r="CO18" s="713"/>
      <c r="CP18" s="713"/>
      <c r="CQ18" s="714"/>
      <c r="CR18" s="679" t="s">
        <v>129</v>
      </c>
      <c r="CS18" s="680"/>
      <c r="CT18" s="680"/>
      <c r="CU18" s="680"/>
      <c r="CV18" s="680"/>
      <c r="CW18" s="680"/>
      <c r="CX18" s="680"/>
      <c r="CY18" s="681"/>
      <c r="CZ18" s="716" t="s">
        <v>129</v>
      </c>
      <c r="DA18" s="716"/>
      <c r="DB18" s="716"/>
      <c r="DC18" s="716"/>
      <c r="DD18" s="685" t="s">
        <v>129</v>
      </c>
      <c r="DE18" s="680"/>
      <c r="DF18" s="680"/>
      <c r="DG18" s="680"/>
      <c r="DH18" s="680"/>
      <c r="DI18" s="680"/>
      <c r="DJ18" s="680"/>
      <c r="DK18" s="680"/>
      <c r="DL18" s="680"/>
      <c r="DM18" s="680"/>
      <c r="DN18" s="680"/>
      <c r="DO18" s="680"/>
      <c r="DP18" s="681"/>
      <c r="DQ18" s="685" t="s">
        <v>129</v>
      </c>
      <c r="DR18" s="680"/>
      <c r="DS18" s="680"/>
      <c r="DT18" s="680"/>
      <c r="DU18" s="680"/>
      <c r="DV18" s="680"/>
      <c r="DW18" s="680"/>
      <c r="DX18" s="680"/>
      <c r="DY18" s="680"/>
      <c r="DZ18" s="680"/>
      <c r="EA18" s="680"/>
      <c r="EB18" s="680"/>
      <c r="EC18" s="723"/>
    </row>
    <row r="19" spans="2:133" ht="11.25" customHeight="1" x14ac:dyDescent="0.2">
      <c r="B19" s="676" t="s">
        <v>268</v>
      </c>
      <c r="C19" s="677"/>
      <c r="D19" s="677"/>
      <c r="E19" s="677"/>
      <c r="F19" s="677"/>
      <c r="G19" s="677"/>
      <c r="H19" s="677"/>
      <c r="I19" s="677"/>
      <c r="J19" s="677"/>
      <c r="K19" s="677"/>
      <c r="L19" s="677"/>
      <c r="M19" s="677"/>
      <c r="N19" s="677"/>
      <c r="O19" s="677"/>
      <c r="P19" s="677"/>
      <c r="Q19" s="678"/>
      <c r="R19" s="679">
        <v>752</v>
      </c>
      <c r="S19" s="680"/>
      <c r="T19" s="680"/>
      <c r="U19" s="680"/>
      <c r="V19" s="680"/>
      <c r="W19" s="680"/>
      <c r="X19" s="680"/>
      <c r="Y19" s="681"/>
      <c r="Z19" s="716">
        <v>0</v>
      </c>
      <c r="AA19" s="716"/>
      <c r="AB19" s="716"/>
      <c r="AC19" s="716"/>
      <c r="AD19" s="717">
        <v>752</v>
      </c>
      <c r="AE19" s="717"/>
      <c r="AF19" s="717"/>
      <c r="AG19" s="717"/>
      <c r="AH19" s="717"/>
      <c r="AI19" s="717"/>
      <c r="AJ19" s="717"/>
      <c r="AK19" s="717"/>
      <c r="AL19" s="682">
        <v>0</v>
      </c>
      <c r="AM19" s="683"/>
      <c r="AN19" s="683"/>
      <c r="AO19" s="718"/>
      <c r="AP19" s="676" t="s">
        <v>269</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716" t="s">
        <v>129</v>
      </c>
      <c r="BP19" s="716"/>
      <c r="BQ19" s="716"/>
      <c r="BR19" s="716"/>
      <c r="BS19" s="685" t="s">
        <v>129</v>
      </c>
      <c r="BT19" s="680"/>
      <c r="BU19" s="680"/>
      <c r="BV19" s="680"/>
      <c r="BW19" s="680"/>
      <c r="BX19" s="680"/>
      <c r="BY19" s="680"/>
      <c r="BZ19" s="680"/>
      <c r="CA19" s="680"/>
      <c r="CB19" s="723"/>
      <c r="CD19" s="712" t="s">
        <v>270</v>
      </c>
      <c r="CE19" s="713"/>
      <c r="CF19" s="713"/>
      <c r="CG19" s="713"/>
      <c r="CH19" s="713"/>
      <c r="CI19" s="713"/>
      <c r="CJ19" s="713"/>
      <c r="CK19" s="713"/>
      <c r="CL19" s="713"/>
      <c r="CM19" s="713"/>
      <c r="CN19" s="713"/>
      <c r="CO19" s="713"/>
      <c r="CP19" s="713"/>
      <c r="CQ19" s="714"/>
      <c r="CR19" s="679" t="s">
        <v>129</v>
      </c>
      <c r="CS19" s="680"/>
      <c r="CT19" s="680"/>
      <c r="CU19" s="680"/>
      <c r="CV19" s="680"/>
      <c r="CW19" s="680"/>
      <c r="CX19" s="680"/>
      <c r="CY19" s="681"/>
      <c r="CZ19" s="716" t="s">
        <v>129</v>
      </c>
      <c r="DA19" s="716"/>
      <c r="DB19" s="716"/>
      <c r="DC19" s="716"/>
      <c r="DD19" s="685" t="s">
        <v>129</v>
      </c>
      <c r="DE19" s="680"/>
      <c r="DF19" s="680"/>
      <c r="DG19" s="680"/>
      <c r="DH19" s="680"/>
      <c r="DI19" s="680"/>
      <c r="DJ19" s="680"/>
      <c r="DK19" s="680"/>
      <c r="DL19" s="680"/>
      <c r="DM19" s="680"/>
      <c r="DN19" s="680"/>
      <c r="DO19" s="680"/>
      <c r="DP19" s="681"/>
      <c r="DQ19" s="685" t="s">
        <v>129</v>
      </c>
      <c r="DR19" s="680"/>
      <c r="DS19" s="680"/>
      <c r="DT19" s="680"/>
      <c r="DU19" s="680"/>
      <c r="DV19" s="680"/>
      <c r="DW19" s="680"/>
      <c r="DX19" s="680"/>
      <c r="DY19" s="680"/>
      <c r="DZ19" s="680"/>
      <c r="EA19" s="680"/>
      <c r="EB19" s="680"/>
      <c r="EC19" s="723"/>
    </row>
    <row r="20" spans="2:133" ht="11.25" customHeight="1" x14ac:dyDescent="0.2">
      <c r="B20" s="676" t="s">
        <v>271</v>
      </c>
      <c r="C20" s="677"/>
      <c r="D20" s="677"/>
      <c r="E20" s="677"/>
      <c r="F20" s="677"/>
      <c r="G20" s="677"/>
      <c r="H20" s="677"/>
      <c r="I20" s="677"/>
      <c r="J20" s="677"/>
      <c r="K20" s="677"/>
      <c r="L20" s="677"/>
      <c r="M20" s="677"/>
      <c r="N20" s="677"/>
      <c r="O20" s="677"/>
      <c r="P20" s="677"/>
      <c r="Q20" s="678"/>
      <c r="R20" s="679">
        <v>115</v>
      </c>
      <c r="S20" s="680"/>
      <c r="T20" s="680"/>
      <c r="U20" s="680"/>
      <c r="V20" s="680"/>
      <c r="W20" s="680"/>
      <c r="X20" s="680"/>
      <c r="Y20" s="681"/>
      <c r="Z20" s="716">
        <v>0</v>
      </c>
      <c r="AA20" s="716"/>
      <c r="AB20" s="716"/>
      <c r="AC20" s="716"/>
      <c r="AD20" s="717">
        <v>115</v>
      </c>
      <c r="AE20" s="717"/>
      <c r="AF20" s="717"/>
      <c r="AG20" s="717"/>
      <c r="AH20" s="717"/>
      <c r="AI20" s="717"/>
      <c r="AJ20" s="717"/>
      <c r="AK20" s="717"/>
      <c r="AL20" s="682">
        <v>0</v>
      </c>
      <c r="AM20" s="683"/>
      <c r="AN20" s="683"/>
      <c r="AO20" s="718"/>
      <c r="AP20" s="676" t="s">
        <v>272</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716" t="s">
        <v>129</v>
      </c>
      <c r="BP20" s="716"/>
      <c r="BQ20" s="716"/>
      <c r="BR20" s="716"/>
      <c r="BS20" s="685" t="s">
        <v>231</v>
      </c>
      <c r="BT20" s="680"/>
      <c r="BU20" s="680"/>
      <c r="BV20" s="680"/>
      <c r="BW20" s="680"/>
      <c r="BX20" s="680"/>
      <c r="BY20" s="680"/>
      <c r="BZ20" s="680"/>
      <c r="CA20" s="680"/>
      <c r="CB20" s="723"/>
      <c r="CD20" s="712" t="s">
        <v>273</v>
      </c>
      <c r="CE20" s="713"/>
      <c r="CF20" s="713"/>
      <c r="CG20" s="713"/>
      <c r="CH20" s="713"/>
      <c r="CI20" s="713"/>
      <c r="CJ20" s="713"/>
      <c r="CK20" s="713"/>
      <c r="CL20" s="713"/>
      <c r="CM20" s="713"/>
      <c r="CN20" s="713"/>
      <c r="CO20" s="713"/>
      <c r="CP20" s="713"/>
      <c r="CQ20" s="714"/>
      <c r="CR20" s="679">
        <v>4398855</v>
      </c>
      <c r="CS20" s="680"/>
      <c r="CT20" s="680"/>
      <c r="CU20" s="680"/>
      <c r="CV20" s="680"/>
      <c r="CW20" s="680"/>
      <c r="CX20" s="680"/>
      <c r="CY20" s="681"/>
      <c r="CZ20" s="716">
        <v>100</v>
      </c>
      <c r="DA20" s="716"/>
      <c r="DB20" s="716"/>
      <c r="DC20" s="716"/>
      <c r="DD20" s="685">
        <v>709137</v>
      </c>
      <c r="DE20" s="680"/>
      <c r="DF20" s="680"/>
      <c r="DG20" s="680"/>
      <c r="DH20" s="680"/>
      <c r="DI20" s="680"/>
      <c r="DJ20" s="680"/>
      <c r="DK20" s="680"/>
      <c r="DL20" s="680"/>
      <c r="DM20" s="680"/>
      <c r="DN20" s="680"/>
      <c r="DO20" s="680"/>
      <c r="DP20" s="681"/>
      <c r="DQ20" s="685">
        <v>3123302</v>
      </c>
      <c r="DR20" s="680"/>
      <c r="DS20" s="680"/>
      <c r="DT20" s="680"/>
      <c r="DU20" s="680"/>
      <c r="DV20" s="680"/>
      <c r="DW20" s="680"/>
      <c r="DX20" s="680"/>
      <c r="DY20" s="680"/>
      <c r="DZ20" s="680"/>
      <c r="EA20" s="680"/>
      <c r="EB20" s="680"/>
      <c r="EC20" s="723"/>
    </row>
    <row r="21" spans="2:133" ht="11.25" customHeight="1" x14ac:dyDescent="0.2">
      <c r="B21" s="676" t="s">
        <v>274</v>
      </c>
      <c r="C21" s="677"/>
      <c r="D21" s="677"/>
      <c r="E21" s="677"/>
      <c r="F21" s="677"/>
      <c r="G21" s="677"/>
      <c r="H21" s="677"/>
      <c r="I21" s="677"/>
      <c r="J21" s="677"/>
      <c r="K21" s="677"/>
      <c r="L21" s="677"/>
      <c r="M21" s="677"/>
      <c r="N21" s="677"/>
      <c r="O21" s="677"/>
      <c r="P21" s="677"/>
      <c r="Q21" s="678"/>
      <c r="R21" s="679">
        <v>8464</v>
      </c>
      <c r="S21" s="680"/>
      <c r="T21" s="680"/>
      <c r="U21" s="680"/>
      <c r="V21" s="680"/>
      <c r="W21" s="680"/>
      <c r="X21" s="680"/>
      <c r="Y21" s="681"/>
      <c r="Z21" s="716">
        <v>0.2</v>
      </c>
      <c r="AA21" s="716"/>
      <c r="AB21" s="716"/>
      <c r="AC21" s="716"/>
      <c r="AD21" s="717">
        <v>8464</v>
      </c>
      <c r="AE21" s="717"/>
      <c r="AF21" s="717"/>
      <c r="AG21" s="717"/>
      <c r="AH21" s="717"/>
      <c r="AI21" s="717"/>
      <c r="AJ21" s="717"/>
      <c r="AK21" s="717"/>
      <c r="AL21" s="682">
        <v>0.3</v>
      </c>
      <c r="AM21" s="683"/>
      <c r="AN21" s="683"/>
      <c r="AO21" s="718"/>
      <c r="AP21" s="774" t="s">
        <v>275</v>
      </c>
      <c r="AQ21" s="781"/>
      <c r="AR21" s="781"/>
      <c r="AS21" s="781"/>
      <c r="AT21" s="781"/>
      <c r="AU21" s="781"/>
      <c r="AV21" s="781"/>
      <c r="AW21" s="781"/>
      <c r="AX21" s="781"/>
      <c r="AY21" s="781"/>
      <c r="AZ21" s="781"/>
      <c r="BA21" s="781"/>
      <c r="BB21" s="781"/>
      <c r="BC21" s="781"/>
      <c r="BD21" s="781"/>
      <c r="BE21" s="781"/>
      <c r="BF21" s="776"/>
      <c r="BG21" s="679" t="s">
        <v>231</v>
      </c>
      <c r="BH21" s="680"/>
      <c r="BI21" s="680"/>
      <c r="BJ21" s="680"/>
      <c r="BK21" s="680"/>
      <c r="BL21" s="680"/>
      <c r="BM21" s="680"/>
      <c r="BN21" s="681"/>
      <c r="BO21" s="716" t="s">
        <v>129</v>
      </c>
      <c r="BP21" s="716"/>
      <c r="BQ21" s="716"/>
      <c r="BR21" s="716"/>
      <c r="BS21" s="685" t="s">
        <v>129</v>
      </c>
      <c r="BT21" s="680"/>
      <c r="BU21" s="680"/>
      <c r="BV21" s="680"/>
      <c r="BW21" s="680"/>
      <c r="BX21" s="680"/>
      <c r="BY21" s="680"/>
      <c r="BZ21" s="680"/>
      <c r="CA21" s="680"/>
      <c r="CB21" s="723"/>
      <c r="CD21" s="786"/>
      <c r="CE21" s="729"/>
      <c r="CF21" s="729"/>
      <c r="CG21" s="729"/>
      <c r="CH21" s="729"/>
      <c r="CI21" s="729"/>
      <c r="CJ21" s="729"/>
      <c r="CK21" s="729"/>
      <c r="CL21" s="729"/>
      <c r="CM21" s="729"/>
      <c r="CN21" s="729"/>
      <c r="CO21" s="729"/>
      <c r="CP21" s="729"/>
      <c r="CQ21" s="730"/>
      <c r="CR21" s="787"/>
      <c r="CS21" s="788"/>
      <c r="CT21" s="788"/>
      <c r="CU21" s="788"/>
      <c r="CV21" s="788"/>
      <c r="CW21" s="788"/>
      <c r="CX21" s="788"/>
      <c r="CY21" s="789"/>
      <c r="CZ21" s="790"/>
      <c r="DA21" s="790"/>
      <c r="DB21" s="790"/>
      <c r="DC21" s="790"/>
      <c r="DD21" s="791"/>
      <c r="DE21" s="788"/>
      <c r="DF21" s="788"/>
      <c r="DG21" s="788"/>
      <c r="DH21" s="788"/>
      <c r="DI21" s="788"/>
      <c r="DJ21" s="788"/>
      <c r="DK21" s="788"/>
      <c r="DL21" s="788"/>
      <c r="DM21" s="788"/>
      <c r="DN21" s="788"/>
      <c r="DO21" s="788"/>
      <c r="DP21" s="789"/>
      <c r="DQ21" s="791"/>
      <c r="DR21" s="788"/>
      <c r="DS21" s="788"/>
      <c r="DT21" s="788"/>
      <c r="DU21" s="788"/>
      <c r="DV21" s="788"/>
      <c r="DW21" s="788"/>
      <c r="DX21" s="788"/>
      <c r="DY21" s="788"/>
      <c r="DZ21" s="788"/>
      <c r="EA21" s="788"/>
      <c r="EB21" s="788"/>
      <c r="EC21" s="795"/>
    </row>
    <row r="22" spans="2:133" ht="11.25" customHeight="1" x14ac:dyDescent="0.2">
      <c r="B22" s="676" t="s">
        <v>276</v>
      </c>
      <c r="C22" s="677"/>
      <c r="D22" s="677"/>
      <c r="E22" s="677"/>
      <c r="F22" s="677"/>
      <c r="G22" s="677"/>
      <c r="H22" s="677"/>
      <c r="I22" s="677"/>
      <c r="J22" s="677"/>
      <c r="K22" s="677"/>
      <c r="L22" s="677"/>
      <c r="M22" s="677"/>
      <c r="N22" s="677"/>
      <c r="O22" s="677"/>
      <c r="P22" s="677"/>
      <c r="Q22" s="678"/>
      <c r="R22" s="679">
        <v>2209582</v>
      </c>
      <c r="S22" s="680"/>
      <c r="T22" s="680"/>
      <c r="U22" s="680"/>
      <c r="V22" s="680"/>
      <c r="W22" s="680"/>
      <c r="X22" s="680"/>
      <c r="Y22" s="681"/>
      <c r="Z22" s="716">
        <v>49.7</v>
      </c>
      <c r="AA22" s="716"/>
      <c r="AB22" s="716"/>
      <c r="AC22" s="716"/>
      <c r="AD22" s="717">
        <v>2018520</v>
      </c>
      <c r="AE22" s="717"/>
      <c r="AF22" s="717"/>
      <c r="AG22" s="717"/>
      <c r="AH22" s="717"/>
      <c r="AI22" s="717"/>
      <c r="AJ22" s="717"/>
      <c r="AK22" s="717"/>
      <c r="AL22" s="682">
        <v>76.099999999999994</v>
      </c>
      <c r="AM22" s="683"/>
      <c r="AN22" s="683"/>
      <c r="AO22" s="718"/>
      <c r="AP22" s="774" t="s">
        <v>277</v>
      </c>
      <c r="AQ22" s="781"/>
      <c r="AR22" s="781"/>
      <c r="AS22" s="781"/>
      <c r="AT22" s="781"/>
      <c r="AU22" s="781"/>
      <c r="AV22" s="781"/>
      <c r="AW22" s="781"/>
      <c r="AX22" s="781"/>
      <c r="AY22" s="781"/>
      <c r="AZ22" s="781"/>
      <c r="BA22" s="781"/>
      <c r="BB22" s="781"/>
      <c r="BC22" s="781"/>
      <c r="BD22" s="781"/>
      <c r="BE22" s="781"/>
      <c r="BF22" s="776"/>
      <c r="BG22" s="679" t="s">
        <v>231</v>
      </c>
      <c r="BH22" s="680"/>
      <c r="BI22" s="680"/>
      <c r="BJ22" s="680"/>
      <c r="BK22" s="680"/>
      <c r="BL22" s="680"/>
      <c r="BM22" s="680"/>
      <c r="BN22" s="681"/>
      <c r="BO22" s="716" t="s">
        <v>129</v>
      </c>
      <c r="BP22" s="716"/>
      <c r="BQ22" s="716"/>
      <c r="BR22" s="716"/>
      <c r="BS22" s="685" t="s">
        <v>231</v>
      </c>
      <c r="BT22" s="680"/>
      <c r="BU22" s="680"/>
      <c r="BV22" s="680"/>
      <c r="BW22" s="680"/>
      <c r="BX22" s="680"/>
      <c r="BY22" s="680"/>
      <c r="BZ22" s="680"/>
      <c r="CA22" s="680"/>
      <c r="CB22" s="723"/>
      <c r="CD22" s="783" t="s">
        <v>278</v>
      </c>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5"/>
    </row>
    <row r="23" spans="2:133" ht="11.25" customHeight="1" x14ac:dyDescent="0.2">
      <c r="B23" s="676" t="s">
        <v>279</v>
      </c>
      <c r="C23" s="677"/>
      <c r="D23" s="677"/>
      <c r="E23" s="677"/>
      <c r="F23" s="677"/>
      <c r="G23" s="677"/>
      <c r="H23" s="677"/>
      <c r="I23" s="677"/>
      <c r="J23" s="677"/>
      <c r="K23" s="677"/>
      <c r="L23" s="677"/>
      <c r="M23" s="677"/>
      <c r="N23" s="677"/>
      <c r="O23" s="677"/>
      <c r="P23" s="677"/>
      <c r="Q23" s="678"/>
      <c r="R23" s="679">
        <v>2018520</v>
      </c>
      <c r="S23" s="680"/>
      <c r="T23" s="680"/>
      <c r="U23" s="680"/>
      <c r="V23" s="680"/>
      <c r="W23" s="680"/>
      <c r="X23" s="680"/>
      <c r="Y23" s="681"/>
      <c r="Z23" s="716">
        <v>45.4</v>
      </c>
      <c r="AA23" s="716"/>
      <c r="AB23" s="716"/>
      <c r="AC23" s="716"/>
      <c r="AD23" s="717">
        <v>2018520</v>
      </c>
      <c r="AE23" s="717"/>
      <c r="AF23" s="717"/>
      <c r="AG23" s="717"/>
      <c r="AH23" s="717"/>
      <c r="AI23" s="717"/>
      <c r="AJ23" s="717"/>
      <c r="AK23" s="717"/>
      <c r="AL23" s="682">
        <v>76.099999999999994</v>
      </c>
      <c r="AM23" s="683"/>
      <c r="AN23" s="683"/>
      <c r="AO23" s="718"/>
      <c r="AP23" s="774" t="s">
        <v>280</v>
      </c>
      <c r="AQ23" s="781"/>
      <c r="AR23" s="781"/>
      <c r="AS23" s="781"/>
      <c r="AT23" s="781"/>
      <c r="AU23" s="781"/>
      <c r="AV23" s="781"/>
      <c r="AW23" s="781"/>
      <c r="AX23" s="781"/>
      <c r="AY23" s="781"/>
      <c r="AZ23" s="781"/>
      <c r="BA23" s="781"/>
      <c r="BB23" s="781"/>
      <c r="BC23" s="781"/>
      <c r="BD23" s="781"/>
      <c r="BE23" s="781"/>
      <c r="BF23" s="776"/>
      <c r="BG23" s="679" t="s">
        <v>129</v>
      </c>
      <c r="BH23" s="680"/>
      <c r="BI23" s="680"/>
      <c r="BJ23" s="680"/>
      <c r="BK23" s="680"/>
      <c r="BL23" s="680"/>
      <c r="BM23" s="680"/>
      <c r="BN23" s="681"/>
      <c r="BO23" s="716" t="s">
        <v>129</v>
      </c>
      <c r="BP23" s="716"/>
      <c r="BQ23" s="716"/>
      <c r="BR23" s="716"/>
      <c r="BS23" s="685" t="s">
        <v>231</v>
      </c>
      <c r="BT23" s="680"/>
      <c r="BU23" s="680"/>
      <c r="BV23" s="680"/>
      <c r="BW23" s="680"/>
      <c r="BX23" s="680"/>
      <c r="BY23" s="680"/>
      <c r="BZ23" s="680"/>
      <c r="CA23" s="680"/>
      <c r="CB23" s="723"/>
      <c r="CD23" s="783" t="s">
        <v>219</v>
      </c>
      <c r="CE23" s="784"/>
      <c r="CF23" s="784"/>
      <c r="CG23" s="784"/>
      <c r="CH23" s="784"/>
      <c r="CI23" s="784"/>
      <c r="CJ23" s="784"/>
      <c r="CK23" s="784"/>
      <c r="CL23" s="784"/>
      <c r="CM23" s="784"/>
      <c r="CN23" s="784"/>
      <c r="CO23" s="784"/>
      <c r="CP23" s="784"/>
      <c r="CQ23" s="785"/>
      <c r="CR23" s="783" t="s">
        <v>281</v>
      </c>
      <c r="CS23" s="784"/>
      <c r="CT23" s="784"/>
      <c r="CU23" s="784"/>
      <c r="CV23" s="784"/>
      <c r="CW23" s="784"/>
      <c r="CX23" s="784"/>
      <c r="CY23" s="785"/>
      <c r="CZ23" s="783" t="s">
        <v>282</v>
      </c>
      <c r="DA23" s="784"/>
      <c r="DB23" s="784"/>
      <c r="DC23" s="785"/>
      <c r="DD23" s="783" t="s">
        <v>283</v>
      </c>
      <c r="DE23" s="784"/>
      <c r="DF23" s="784"/>
      <c r="DG23" s="784"/>
      <c r="DH23" s="784"/>
      <c r="DI23" s="784"/>
      <c r="DJ23" s="784"/>
      <c r="DK23" s="785"/>
      <c r="DL23" s="792" t="s">
        <v>284</v>
      </c>
      <c r="DM23" s="793"/>
      <c r="DN23" s="793"/>
      <c r="DO23" s="793"/>
      <c r="DP23" s="793"/>
      <c r="DQ23" s="793"/>
      <c r="DR23" s="793"/>
      <c r="DS23" s="793"/>
      <c r="DT23" s="793"/>
      <c r="DU23" s="793"/>
      <c r="DV23" s="794"/>
      <c r="DW23" s="783" t="s">
        <v>285</v>
      </c>
      <c r="DX23" s="784"/>
      <c r="DY23" s="784"/>
      <c r="DZ23" s="784"/>
      <c r="EA23" s="784"/>
      <c r="EB23" s="784"/>
      <c r="EC23" s="785"/>
    </row>
    <row r="24" spans="2:133" ht="11.25" customHeight="1" x14ac:dyDescent="0.2">
      <c r="B24" s="676" t="s">
        <v>286</v>
      </c>
      <c r="C24" s="677"/>
      <c r="D24" s="677"/>
      <c r="E24" s="677"/>
      <c r="F24" s="677"/>
      <c r="G24" s="677"/>
      <c r="H24" s="677"/>
      <c r="I24" s="677"/>
      <c r="J24" s="677"/>
      <c r="K24" s="677"/>
      <c r="L24" s="677"/>
      <c r="M24" s="677"/>
      <c r="N24" s="677"/>
      <c r="O24" s="677"/>
      <c r="P24" s="677"/>
      <c r="Q24" s="678"/>
      <c r="R24" s="679">
        <v>191062</v>
      </c>
      <c r="S24" s="680"/>
      <c r="T24" s="680"/>
      <c r="U24" s="680"/>
      <c r="V24" s="680"/>
      <c r="W24" s="680"/>
      <c r="X24" s="680"/>
      <c r="Y24" s="681"/>
      <c r="Z24" s="716">
        <v>4.3</v>
      </c>
      <c r="AA24" s="716"/>
      <c r="AB24" s="716"/>
      <c r="AC24" s="716"/>
      <c r="AD24" s="717" t="s">
        <v>231</v>
      </c>
      <c r="AE24" s="717"/>
      <c r="AF24" s="717"/>
      <c r="AG24" s="717"/>
      <c r="AH24" s="717"/>
      <c r="AI24" s="717"/>
      <c r="AJ24" s="717"/>
      <c r="AK24" s="717"/>
      <c r="AL24" s="682" t="s">
        <v>231</v>
      </c>
      <c r="AM24" s="683"/>
      <c r="AN24" s="683"/>
      <c r="AO24" s="718"/>
      <c r="AP24" s="774" t="s">
        <v>287</v>
      </c>
      <c r="AQ24" s="781"/>
      <c r="AR24" s="781"/>
      <c r="AS24" s="781"/>
      <c r="AT24" s="781"/>
      <c r="AU24" s="781"/>
      <c r="AV24" s="781"/>
      <c r="AW24" s="781"/>
      <c r="AX24" s="781"/>
      <c r="AY24" s="781"/>
      <c r="AZ24" s="781"/>
      <c r="BA24" s="781"/>
      <c r="BB24" s="781"/>
      <c r="BC24" s="781"/>
      <c r="BD24" s="781"/>
      <c r="BE24" s="781"/>
      <c r="BF24" s="776"/>
      <c r="BG24" s="679" t="s">
        <v>231</v>
      </c>
      <c r="BH24" s="680"/>
      <c r="BI24" s="680"/>
      <c r="BJ24" s="680"/>
      <c r="BK24" s="680"/>
      <c r="BL24" s="680"/>
      <c r="BM24" s="680"/>
      <c r="BN24" s="681"/>
      <c r="BO24" s="716" t="s">
        <v>129</v>
      </c>
      <c r="BP24" s="716"/>
      <c r="BQ24" s="716"/>
      <c r="BR24" s="716"/>
      <c r="BS24" s="685" t="s">
        <v>129</v>
      </c>
      <c r="BT24" s="680"/>
      <c r="BU24" s="680"/>
      <c r="BV24" s="680"/>
      <c r="BW24" s="680"/>
      <c r="BX24" s="680"/>
      <c r="BY24" s="680"/>
      <c r="BZ24" s="680"/>
      <c r="CA24" s="680"/>
      <c r="CB24" s="723"/>
      <c r="CD24" s="737" t="s">
        <v>288</v>
      </c>
      <c r="CE24" s="738"/>
      <c r="CF24" s="738"/>
      <c r="CG24" s="738"/>
      <c r="CH24" s="738"/>
      <c r="CI24" s="738"/>
      <c r="CJ24" s="738"/>
      <c r="CK24" s="738"/>
      <c r="CL24" s="738"/>
      <c r="CM24" s="738"/>
      <c r="CN24" s="738"/>
      <c r="CO24" s="738"/>
      <c r="CP24" s="738"/>
      <c r="CQ24" s="739"/>
      <c r="CR24" s="734">
        <v>1736177</v>
      </c>
      <c r="CS24" s="735"/>
      <c r="CT24" s="735"/>
      <c r="CU24" s="735"/>
      <c r="CV24" s="735"/>
      <c r="CW24" s="735"/>
      <c r="CX24" s="735"/>
      <c r="CY24" s="778"/>
      <c r="CZ24" s="779">
        <v>39.5</v>
      </c>
      <c r="DA24" s="750"/>
      <c r="DB24" s="750"/>
      <c r="DC24" s="782"/>
      <c r="DD24" s="777">
        <v>1420185</v>
      </c>
      <c r="DE24" s="735"/>
      <c r="DF24" s="735"/>
      <c r="DG24" s="735"/>
      <c r="DH24" s="735"/>
      <c r="DI24" s="735"/>
      <c r="DJ24" s="735"/>
      <c r="DK24" s="778"/>
      <c r="DL24" s="777">
        <v>1410166</v>
      </c>
      <c r="DM24" s="735"/>
      <c r="DN24" s="735"/>
      <c r="DO24" s="735"/>
      <c r="DP24" s="735"/>
      <c r="DQ24" s="735"/>
      <c r="DR24" s="735"/>
      <c r="DS24" s="735"/>
      <c r="DT24" s="735"/>
      <c r="DU24" s="735"/>
      <c r="DV24" s="778"/>
      <c r="DW24" s="779">
        <v>51.7</v>
      </c>
      <c r="DX24" s="750"/>
      <c r="DY24" s="750"/>
      <c r="DZ24" s="750"/>
      <c r="EA24" s="750"/>
      <c r="EB24" s="750"/>
      <c r="EC24" s="780"/>
    </row>
    <row r="25" spans="2:133" ht="11.25" customHeight="1" x14ac:dyDescent="0.2">
      <c r="B25" s="676" t="s">
        <v>289</v>
      </c>
      <c r="C25" s="677"/>
      <c r="D25" s="677"/>
      <c r="E25" s="677"/>
      <c r="F25" s="677"/>
      <c r="G25" s="677"/>
      <c r="H25" s="677"/>
      <c r="I25" s="677"/>
      <c r="J25" s="677"/>
      <c r="K25" s="677"/>
      <c r="L25" s="677"/>
      <c r="M25" s="677"/>
      <c r="N25" s="677"/>
      <c r="O25" s="677"/>
      <c r="P25" s="677"/>
      <c r="Q25" s="678"/>
      <c r="R25" s="679" t="s">
        <v>129</v>
      </c>
      <c r="S25" s="680"/>
      <c r="T25" s="680"/>
      <c r="U25" s="680"/>
      <c r="V25" s="680"/>
      <c r="W25" s="680"/>
      <c r="X25" s="680"/>
      <c r="Y25" s="681"/>
      <c r="Z25" s="716" t="s">
        <v>129</v>
      </c>
      <c r="AA25" s="716"/>
      <c r="AB25" s="716"/>
      <c r="AC25" s="716"/>
      <c r="AD25" s="717" t="s">
        <v>129</v>
      </c>
      <c r="AE25" s="717"/>
      <c r="AF25" s="717"/>
      <c r="AG25" s="717"/>
      <c r="AH25" s="717"/>
      <c r="AI25" s="717"/>
      <c r="AJ25" s="717"/>
      <c r="AK25" s="717"/>
      <c r="AL25" s="682" t="s">
        <v>129</v>
      </c>
      <c r="AM25" s="683"/>
      <c r="AN25" s="683"/>
      <c r="AO25" s="718"/>
      <c r="AP25" s="774" t="s">
        <v>290</v>
      </c>
      <c r="AQ25" s="781"/>
      <c r="AR25" s="781"/>
      <c r="AS25" s="781"/>
      <c r="AT25" s="781"/>
      <c r="AU25" s="781"/>
      <c r="AV25" s="781"/>
      <c r="AW25" s="781"/>
      <c r="AX25" s="781"/>
      <c r="AY25" s="781"/>
      <c r="AZ25" s="781"/>
      <c r="BA25" s="781"/>
      <c r="BB25" s="781"/>
      <c r="BC25" s="781"/>
      <c r="BD25" s="781"/>
      <c r="BE25" s="781"/>
      <c r="BF25" s="776"/>
      <c r="BG25" s="679" t="s">
        <v>129</v>
      </c>
      <c r="BH25" s="680"/>
      <c r="BI25" s="680"/>
      <c r="BJ25" s="680"/>
      <c r="BK25" s="680"/>
      <c r="BL25" s="680"/>
      <c r="BM25" s="680"/>
      <c r="BN25" s="681"/>
      <c r="BO25" s="716" t="s">
        <v>129</v>
      </c>
      <c r="BP25" s="716"/>
      <c r="BQ25" s="716"/>
      <c r="BR25" s="716"/>
      <c r="BS25" s="685" t="s">
        <v>231</v>
      </c>
      <c r="BT25" s="680"/>
      <c r="BU25" s="680"/>
      <c r="BV25" s="680"/>
      <c r="BW25" s="680"/>
      <c r="BX25" s="680"/>
      <c r="BY25" s="680"/>
      <c r="BZ25" s="680"/>
      <c r="CA25" s="680"/>
      <c r="CB25" s="723"/>
      <c r="CD25" s="712" t="s">
        <v>291</v>
      </c>
      <c r="CE25" s="713"/>
      <c r="CF25" s="713"/>
      <c r="CG25" s="713"/>
      <c r="CH25" s="713"/>
      <c r="CI25" s="713"/>
      <c r="CJ25" s="713"/>
      <c r="CK25" s="713"/>
      <c r="CL25" s="713"/>
      <c r="CM25" s="713"/>
      <c r="CN25" s="713"/>
      <c r="CO25" s="713"/>
      <c r="CP25" s="713"/>
      <c r="CQ25" s="714"/>
      <c r="CR25" s="679">
        <v>771236</v>
      </c>
      <c r="CS25" s="698"/>
      <c r="CT25" s="698"/>
      <c r="CU25" s="698"/>
      <c r="CV25" s="698"/>
      <c r="CW25" s="698"/>
      <c r="CX25" s="698"/>
      <c r="CY25" s="699"/>
      <c r="CZ25" s="682">
        <v>17.5</v>
      </c>
      <c r="DA25" s="700"/>
      <c r="DB25" s="700"/>
      <c r="DC25" s="701"/>
      <c r="DD25" s="685">
        <v>719750</v>
      </c>
      <c r="DE25" s="698"/>
      <c r="DF25" s="698"/>
      <c r="DG25" s="698"/>
      <c r="DH25" s="698"/>
      <c r="DI25" s="698"/>
      <c r="DJ25" s="698"/>
      <c r="DK25" s="699"/>
      <c r="DL25" s="685">
        <v>717261</v>
      </c>
      <c r="DM25" s="698"/>
      <c r="DN25" s="698"/>
      <c r="DO25" s="698"/>
      <c r="DP25" s="698"/>
      <c r="DQ25" s="698"/>
      <c r="DR25" s="698"/>
      <c r="DS25" s="698"/>
      <c r="DT25" s="698"/>
      <c r="DU25" s="698"/>
      <c r="DV25" s="699"/>
      <c r="DW25" s="682">
        <v>26.3</v>
      </c>
      <c r="DX25" s="700"/>
      <c r="DY25" s="700"/>
      <c r="DZ25" s="700"/>
      <c r="EA25" s="700"/>
      <c r="EB25" s="700"/>
      <c r="EC25" s="715"/>
    </row>
    <row r="26" spans="2:133" ht="11.25" customHeight="1" x14ac:dyDescent="0.2">
      <c r="B26" s="676" t="s">
        <v>292</v>
      </c>
      <c r="C26" s="677"/>
      <c r="D26" s="677"/>
      <c r="E26" s="677"/>
      <c r="F26" s="677"/>
      <c r="G26" s="677"/>
      <c r="H26" s="677"/>
      <c r="I26" s="677"/>
      <c r="J26" s="677"/>
      <c r="K26" s="677"/>
      <c r="L26" s="677"/>
      <c r="M26" s="677"/>
      <c r="N26" s="677"/>
      <c r="O26" s="677"/>
      <c r="P26" s="677"/>
      <c r="Q26" s="678"/>
      <c r="R26" s="679">
        <v>2828245</v>
      </c>
      <c r="S26" s="680"/>
      <c r="T26" s="680"/>
      <c r="U26" s="680"/>
      <c r="V26" s="680"/>
      <c r="W26" s="680"/>
      <c r="X26" s="680"/>
      <c r="Y26" s="681"/>
      <c r="Z26" s="716">
        <v>63.6</v>
      </c>
      <c r="AA26" s="716"/>
      <c r="AB26" s="716"/>
      <c r="AC26" s="716"/>
      <c r="AD26" s="717">
        <v>2637183</v>
      </c>
      <c r="AE26" s="717"/>
      <c r="AF26" s="717"/>
      <c r="AG26" s="717"/>
      <c r="AH26" s="717"/>
      <c r="AI26" s="717"/>
      <c r="AJ26" s="717"/>
      <c r="AK26" s="717"/>
      <c r="AL26" s="682">
        <v>99.4</v>
      </c>
      <c r="AM26" s="683"/>
      <c r="AN26" s="683"/>
      <c r="AO26" s="718"/>
      <c r="AP26" s="774" t="s">
        <v>293</v>
      </c>
      <c r="AQ26" s="775"/>
      <c r="AR26" s="775"/>
      <c r="AS26" s="775"/>
      <c r="AT26" s="775"/>
      <c r="AU26" s="775"/>
      <c r="AV26" s="775"/>
      <c r="AW26" s="775"/>
      <c r="AX26" s="775"/>
      <c r="AY26" s="775"/>
      <c r="AZ26" s="775"/>
      <c r="BA26" s="775"/>
      <c r="BB26" s="775"/>
      <c r="BC26" s="775"/>
      <c r="BD26" s="775"/>
      <c r="BE26" s="775"/>
      <c r="BF26" s="776"/>
      <c r="BG26" s="679" t="s">
        <v>129</v>
      </c>
      <c r="BH26" s="680"/>
      <c r="BI26" s="680"/>
      <c r="BJ26" s="680"/>
      <c r="BK26" s="680"/>
      <c r="BL26" s="680"/>
      <c r="BM26" s="680"/>
      <c r="BN26" s="681"/>
      <c r="BO26" s="716" t="s">
        <v>129</v>
      </c>
      <c r="BP26" s="716"/>
      <c r="BQ26" s="716"/>
      <c r="BR26" s="716"/>
      <c r="BS26" s="685" t="s">
        <v>129</v>
      </c>
      <c r="BT26" s="680"/>
      <c r="BU26" s="680"/>
      <c r="BV26" s="680"/>
      <c r="BW26" s="680"/>
      <c r="BX26" s="680"/>
      <c r="BY26" s="680"/>
      <c r="BZ26" s="680"/>
      <c r="CA26" s="680"/>
      <c r="CB26" s="723"/>
      <c r="CD26" s="712" t="s">
        <v>294</v>
      </c>
      <c r="CE26" s="713"/>
      <c r="CF26" s="713"/>
      <c r="CG26" s="713"/>
      <c r="CH26" s="713"/>
      <c r="CI26" s="713"/>
      <c r="CJ26" s="713"/>
      <c r="CK26" s="713"/>
      <c r="CL26" s="713"/>
      <c r="CM26" s="713"/>
      <c r="CN26" s="713"/>
      <c r="CO26" s="713"/>
      <c r="CP26" s="713"/>
      <c r="CQ26" s="714"/>
      <c r="CR26" s="679">
        <v>493086</v>
      </c>
      <c r="CS26" s="680"/>
      <c r="CT26" s="680"/>
      <c r="CU26" s="680"/>
      <c r="CV26" s="680"/>
      <c r="CW26" s="680"/>
      <c r="CX26" s="680"/>
      <c r="CY26" s="681"/>
      <c r="CZ26" s="682">
        <v>11.2</v>
      </c>
      <c r="DA26" s="700"/>
      <c r="DB26" s="700"/>
      <c r="DC26" s="701"/>
      <c r="DD26" s="685">
        <v>446092</v>
      </c>
      <c r="DE26" s="680"/>
      <c r="DF26" s="680"/>
      <c r="DG26" s="680"/>
      <c r="DH26" s="680"/>
      <c r="DI26" s="680"/>
      <c r="DJ26" s="680"/>
      <c r="DK26" s="681"/>
      <c r="DL26" s="685" t="s">
        <v>129</v>
      </c>
      <c r="DM26" s="680"/>
      <c r="DN26" s="680"/>
      <c r="DO26" s="680"/>
      <c r="DP26" s="680"/>
      <c r="DQ26" s="680"/>
      <c r="DR26" s="680"/>
      <c r="DS26" s="680"/>
      <c r="DT26" s="680"/>
      <c r="DU26" s="680"/>
      <c r="DV26" s="681"/>
      <c r="DW26" s="682" t="s">
        <v>129</v>
      </c>
      <c r="DX26" s="700"/>
      <c r="DY26" s="700"/>
      <c r="DZ26" s="700"/>
      <c r="EA26" s="700"/>
      <c r="EB26" s="700"/>
      <c r="EC26" s="715"/>
    </row>
    <row r="27" spans="2:133" ht="11.25" customHeight="1" x14ac:dyDescent="0.2">
      <c r="B27" s="676" t="s">
        <v>295</v>
      </c>
      <c r="C27" s="677"/>
      <c r="D27" s="677"/>
      <c r="E27" s="677"/>
      <c r="F27" s="677"/>
      <c r="G27" s="677"/>
      <c r="H27" s="677"/>
      <c r="I27" s="677"/>
      <c r="J27" s="677"/>
      <c r="K27" s="677"/>
      <c r="L27" s="677"/>
      <c r="M27" s="677"/>
      <c r="N27" s="677"/>
      <c r="O27" s="677"/>
      <c r="P27" s="677"/>
      <c r="Q27" s="678"/>
      <c r="R27" s="679" t="s">
        <v>129</v>
      </c>
      <c r="S27" s="680"/>
      <c r="T27" s="680"/>
      <c r="U27" s="680"/>
      <c r="V27" s="680"/>
      <c r="W27" s="680"/>
      <c r="X27" s="680"/>
      <c r="Y27" s="681"/>
      <c r="Z27" s="716" t="s">
        <v>129</v>
      </c>
      <c r="AA27" s="716"/>
      <c r="AB27" s="716"/>
      <c r="AC27" s="716"/>
      <c r="AD27" s="717" t="s">
        <v>129</v>
      </c>
      <c r="AE27" s="717"/>
      <c r="AF27" s="717"/>
      <c r="AG27" s="717"/>
      <c r="AH27" s="717"/>
      <c r="AI27" s="717"/>
      <c r="AJ27" s="717"/>
      <c r="AK27" s="717"/>
      <c r="AL27" s="682" t="s">
        <v>129</v>
      </c>
      <c r="AM27" s="683"/>
      <c r="AN27" s="683"/>
      <c r="AO27" s="718"/>
      <c r="AP27" s="676" t="s">
        <v>296</v>
      </c>
      <c r="AQ27" s="677"/>
      <c r="AR27" s="677"/>
      <c r="AS27" s="677"/>
      <c r="AT27" s="677"/>
      <c r="AU27" s="677"/>
      <c r="AV27" s="677"/>
      <c r="AW27" s="677"/>
      <c r="AX27" s="677"/>
      <c r="AY27" s="677"/>
      <c r="AZ27" s="677"/>
      <c r="BA27" s="677"/>
      <c r="BB27" s="677"/>
      <c r="BC27" s="677"/>
      <c r="BD27" s="677"/>
      <c r="BE27" s="677"/>
      <c r="BF27" s="678"/>
      <c r="BG27" s="679">
        <v>466433</v>
      </c>
      <c r="BH27" s="680"/>
      <c r="BI27" s="680"/>
      <c r="BJ27" s="680"/>
      <c r="BK27" s="680"/>
      <c r="BL27" s="680"/>
      <c r="BM27" s="680"/>
      <c r="BN27" s="681"/>
      <c r="BO27" s="716">
        <v>100</v>
      </c>
      <c r="BP27" s="716"/>
      <c r="BQ27" s="716"/>
      <c r="BR27" s="716"/>
      <c r="BS27" s="685">
        <v>9019</v>
      </c>
      <c r="BT27" s="680"/>
      <c r="BU27" s="680"/>
      <c r="BV27" s="680"/>
      <c r="BW27" s="680"/>
      <c r="BX27" s="680"/>
      <c r="BY27" s="680"/>
      <c r="BZ27" s="680"/>
      <c r="CA27" s="680"/>
      <c r="CB27" s="723"/>
      <c r="CD27" s="712" t="s">
        <v>297</v>
      </c>
      <c r="CE27" s="713"/>
      <c r="CF27" s="713"/>
      <c r="CG27" s="713"/>
      <c r="CH27" s="713"/>
      <c r="CI27" s="713"/>
      <c r="CJ27" s="713"/>
      <c r="CK27" s="713"/>
      <c r="CL27" s="713"/>
      <c r="CM27" s="713"/>
      <c r="CN27" s="713"/>
      <c r="CO27" s="713"/>
      <c r="CP27" s="713"/>
      <c r="CQ27" s="714"/>
      <c r="CR27" s="679">
        <v>312618</v>
      </c>
      <c r="CS27" s="698"/>
      <c r="CT27" s="698"/>
      <c r="CU27" s="698"/>
      <c r="CV27" s="698"/>
      <c r="CW27" s="698"/>
      <c r="CX27" s="698"/>
      <c r="CY27" s="699"/>
      <c r="CZ27" s="682">
        <v>7.1</v>
      </c>
      <c r="DA27" s="700"/>
      <c r="DB27" s="700"/>
      <c r="DC27" s="701"/>
      <c r="DD27" s="685">
        <v>107405</v>
      </c>
      <c r="DE27" s="698"/>
      <c r="DF27" s="698"/>
      <c r="DG27" s="698"/>
      <c r="DH27" s="698"/>
      <c r="DI27" s="698"/>
      <c r="DJ27" s="698"/>
      <c r="DK27" s="699"/>
      <c r="DL27" s="685">
        <v>99875</v>
      </c>
      <c r="DM27" s="698"/>
      <c r="DN27" s="698"/>
      <c r="DO27" s="698"/>
      <c r="DP27" s="698"/>
      <c r="DQ27" s="698"/>
      <c r="DR27" s="698"/>
      <c r="DS27" s="698"/>
      <c r="DT27" s="698"/>
      <c r="DU27" s="698"/>
      <c r="DV27" s="699"/>
      <c r="DW27" s="682">
        <v>3.7</v>
      </c>
      <c r="DX27" s="700"/>
      <c r="DY27" s="700"/>
      <c r="DZ27" s="700"/>
      <c r="EA27" s="700"/>
      <c r="EB27" s="700"/>
      <c r="EC27" s="715"/>
    </row>
    <row r="28" spans="2:133" ht="11.25" customHeight="1" x14ac:dyDescent="0.2">
      <c r="B28" s="676" t="s">
        <v>298</v>
      </c>
      <c r="C28" s="677"/>
      <c r="D28" s="677"/>
      <c r="E28" s="677"/>
      <c r="F28" s="677"/>
      <c r="G28" s="677"/>
      <c r="H28" s="677"/>
      <c r="I28" s="677"/>
      <c r="J28" s="677"/>
      <c r="K28" s="677"/>
      <c r="L28" s="677"/>
      <c r="M28" s="677"/>
      <c r="N28" s="677"/>
      <c r="O28" s="677"/>
      <c r="P28" s="677"/>
      <c r="Q28" s="678"/>
      <c r="R28" s="679">
        <v>21686</v>
      </c>
      <c r="S28" s="680"/>
      <c r="T28" s="680"/>
      <c r="U28" s="680"/>
      <c r="V28" s="680"/>
      <c r="W28" s="680"/>
      <c r="X28" s="680"/>
      <c r="Y28" s="681"/>
      <c r="Z28" s="716">
        <v>0.5</v>
      </c>
      <c r="AA28" s="716"/>
      <c r="AB28" s="716"/>
      <c r="AC28" s="716"/>
      <c r="AD28" s="717" t="s">
        <v>129</v>
      </c>
      <c r="AE28" s="717"/>
      <c r="AF28" s="717"/>
      <c r="AG28" s="717"/>
      <c r="AH28" s="717"/>
      <c r="AI28" s="717"/>
      <c r="AJ28" s="717"/>
      <c r="AK28" s="717"/>
      <c r="AL28" s="682" t="s">
        <v>231</v>
      </c>
      <c r="AM28" s="683"/>
      <c r="AN28" s="683"/>
      <c r="AO28" s="718"/>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6"/>
      <c r="BP28" s="716"/>
      <c r="BQ28" s="716"/>
      <c r="BR28" s="716"/>
      <c r="BS28" s="685"/>
      <c r="BT28" s="680"/>
      <c r="BU28" s="680"/>
      <c r="BV28" s="680"/>
      <c r="BW28" s="680"/>
      <c r="BX28" s="680"/>
      <c r="BY28" s="680"/>
      <c r="BZ28" s="680"/>
      <c r="CA28" s="680"/>
      <c r="CB28" s="723"/>
      <c r="CD28" s="712" t="s">
        <v>299</v>
      </c>
      <c r="CE28" s="713"/>
      <c r="CF28" s="713"/>
      <c r="CG28" s="713"/>
      <c r="CH28" s="713"/>
      <c r="CI28" s="713"/>
      <c r="CJ28" s="713"/>
      <c r="CK28" s="713"/>
      <c r="CL28" s="713"/>
      <c r="CM28" s="713"/>
      <c r="CN28" s="713"/>
      <c r="CO28" s="713"/>
      <c r="CP28" s="713"/>
      <c r="CQ28" s="714"/>
      <c r="CR28" s="679">
        <v>652323</v>
      </c>
      <c r="CS28" s="680"/>
      <c r="CT28" s="680"/>
      <c r="CU28" s="680"/>
      <c r="CV28" s="680"/>
      <c r="CW28" s="680"/>
      <c r="CX28" s="680"/>
      <c r="CY28" s="681"/>
      <c r="CZ28" s="682">
        <v>14.8</v>
      </c>
      <c r="DA28" s="700"/>
      <c r="DB28" s="700"/>
      <c r="DC28" s="701"/>
      <c r="DD28" s="685">
        <v>593030</v>
      </c>
      <c r="DE28" s="680"/>
      <c r="DF28" s="680"/>
      <c r="DG28" s="680"/>
      <c r="DH28" s="680"/>
      <c r="DI28" s="680"/>
      <c r="DJ28" s="680"/>
      <c r="DK28" s="681"/>
      <c r="DL28" s="685">
        <v>593030</v>
      </c>
      <c r="DM28" s="680"/>
      <c r="DN28" s="680"/>
      <c r="DO28" s="680"/>
      <c r="DP28" s="680"/>
      <c r="DQ28" s="680"/>
      <c r="DR28" s="680"/>
      <c r="DS28" s="680"/>
      <c r="DT28" s="680"/>
      <c r="DU28" s="680"/>
      <c r="DV28" s="681"/>
      <c r="DW28" s="682">
        <v>21.7</v>
      </c>
      <c r="DX28" s="700"/>
      <c r="DY28" s="700"/>
      <c r="DZ28" s="700"/>
      <c r="EA28" s="700"/>
      <c r="EB28" s="700"/>
      <c r="EC28" s="715"/>
    </row>
    <row r="29" spans="2:133" ht="11.25" customHeight="1" x14ac:dyDescent="0.2">
      <c r="B29" s="676" t="s">
        <v>300</v>
      </c>
      <c r="C29" s="677"/>
      <c r="D29" s="677"/>
      <c r="E29" s="677"/>
      <c r="F29" s="677"/>
      <c r="G29" s="677"/>
      <c r="H29" s="677"/>
      <c r="I29" s="677"/>
      <c r="J29" s="677"/>
      <c r="K29" s="677"/>
      <c r="L29" s="677"/>
      <c r="M29" s="677"/>
      <c r="N29" s="677"/>
      <c r="O29" s="677"/>
      <c r="P29" s="677"/>
      <c r="Q29" s="678"/>
      <c r="R29" s="679">
        <v>113574</v>
      </c>
      <c r="S29" s="680"/>
      <c r="T29" s="680"/>
      <c r="U29" s="680"/>
      <c r="V29" s="680"/>
      <c r="W29" s="680"/>
      <c r="X29" s="680"/>
      <c r="Y29" s="681"/>
      <c r="Z29" s="716">
        <v>2.6</v>
      </c>
      <c r="AA29" s="716"/>
      <c r="AB29" s="716"/>
      <c r="AC29" s="716"/>
      <c r="AD29" s="717">
        <v>3847</v>
      </c>
      <c r="AE29" s="717"/>
      <c r="AF29" s="717"/>
      <c r="AG29" s="717"/>
      <c r="AH29" s="717"/>
      <c r="AI29" s="717"/>
      <c r="AJ29" s="717"/>
      <c r="AK29" s="717"/>
      <c r="AL29" s="682">
        <v>0.1</v>
      </c>
      <c r="AM29" s="683"/>
      <c r="AN29" s="683"/>
      <c r="AO29" s="718"/>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6"/>
      <c r="BP29" s="716"/>
      <c r="BQ29" s="716"/>
      <c r="BR29" s="716"/>
      <c r="BS29" s="717"/>
      <c r="BT29" s="717"/>
      <c r="BU29" s="717"/>
      <c r="BV29" s="717"/>
      <c r="BW29" s="717"/>
      <c r="BX29" s="717"/>
      <c r="BY29" s="717"/>
      <c r="BZ29" s="717"/>
      <c r="CA29" s="717"/>
      <c r="CB29" s="767"/>
      <c r="CD29" s="768" t="s">
        <v>301</v>
      </c>
      <c r="CE29" s="769"/>
      <c r="CF29" s="712" t="s">
        <v>70</v>
      </c>
      <c r="CG29" s="713"/>
      <c r="CH29" s="713"/>
      <c r="CI29" s="713"/>
      <c r="CJ29" s="713"/>
      <c r="CK29" s="713"/>
      <c r="CL29" s="713"/>
      <c r="CM29" s="713"/>
      <c r="CN29" s="713"/>
      <c r="CO29" s="713"/>
      <c r="CP29" s="713"/>
      <c r="CQ29" s="714"/>
      <c r="CR29" s="679">
        <v>652105</v>
      </c>
      <c r="CS29" s="698"/>
      <c r="CT29" s="698"/>
      <c r="CU29" s="698"/>
      <c r="CV29" s="698"/>
      <c r="CW29" s="698"/>
      <c r="CX29" s="698"/>
      <c r="CY29" s="699"/>
      <c r="CZ29" s="682">
        <v>14.8</v>
      </c>
      <c r="DA29" s="700"/>
      <c r="DB29" s="700"/>
      <c r="DC29" s="701"/>
      <c r="DD29" s="685">
        <v>592812</v>
      </c>
      <c r="DE29" s="698"/>
      <c r="DF29" s="698"/>
      <c r="DG29" s="698"/>
      <c r="DH29" s="698"/>
      <c r="DI29" s="698"/>
      <c r="DJ29" s="698"/>
      <c r="DK29" s="699"/>
      <c r="DL29" s="685">
        <v>592812</v>
      </c>
      <c r="DM29" s="698"/>
      <c r="DN29" s="698"/>
      <c r="DO29" s="698"/>
      <c r="DP29" s="698"/>
      <c r="DQ29" s="698"/>
      <c r="DR29" s="698"/>
      <c r="DS29" s="698"/>
      <c r="DT29" s="698"/>
      <c r="DU29" s="698"/>
      <c r="DV29" s="699"/>
      <c r="DW29" s="682">
        <v>21.7</v>
      </c>
      <c r="DX29" s="700"/>
      <c r="DY29" s="700"/>
      <c r="DZ29" s="700"/>
      <c r="EA29" s="700"/>
      <c r="EB29" s="700"/>
      <c r="EC29" s="715"/>
    </row>
    <row r="30" spans="2:133" ht="11.25" customHeight="1" x14ac:dyDescent="0.2">
      <c r="B30" s="676" t="s">
        <v>302</v>
      </c>
      <c r="C30" s="677"/>
      <c r="D30" s="677"/>
      <c r="E30" s="677"/>
      <c r="F30" s="677"/>
      <c r="G30" s="677"/>
      <c r="H30" s="677"/>
      <c r="I30" s="677"/>
      <c r="J30" s="677"/>
      <c r="K30" s="677"/>
      <c r="L30" s="677"/>
      <c r="M30" s="677"/>
      <c r="N30" s="677"/>
      <c r="O30" s="677"/>
      <c r="P30" s="677"/>
      <c r="Q30" s="678"/>
      <c r="R30" s="679">
        <v>26226</v>
      </c>
      <c r="S30" s="680"/>
      <c r="T30" s="680"/>
      <c r="U30" s="680"/>
      <c r="V30" s="680"/>
      <c r="W30" s="680"/>
      <c r="X30" s="680"/>
      <c r="Y30" s="681"/>
      <c r="Z30" s="716">
        <v>0.6</v>
      </c>
      <c r="AA30" s="716"/>
      <c r="AB30" s="716"/>
      <c r="AC30" s="716"/>
      <c r="AD30" s="717" t="s">
        <v>129</v>
      </c>
      <c r="AE30" s="717"/>
      <c r="AF30" s="717"/>
      <c r="AG30" s="717"/>
      <c r="AH30" s="717"/>
      <c r="AI30" s="717"/>
      <c r="AJ30" s="717"/>
      <c r="AK30" s="717"/>
      <c r="AL30" s="682" t="s">
        <v>231</v>
      </c>
      <c r="AM30" s="683"/>
      <c r="AN30" s="683"/>
      <c r="AO30" s="718"/>
      <c r="AP30" s="740" t="s">
        <v>219</v>
      </c>
      <c r="AQ30" s="741"/>
      <c r="AR30" s="741"/>
      <c r="AS30" s="741"/>
      <c r="AT30" s="741"/>
      <c r="AU30" s="741"/>
      <c r="AV30" s="741"/>
      <c r="AW30" s="741"/>
      <c r="AX30" s="741"/>
      <c r="AY30" s="741"/>
      <c r="AZ30" s="741"/>
      <c r="BA30" s="741"/>
      <c r="BB30" s="741"/>
      <c r="BC30" s="741"/>
      <c r="BD30" s="741"/>
      <c r="BE30" s="741"/>
      <c r="BF30" s="742"/>
      <c r="BG30" s="740" t="s">
        <v>303</v>
      </c>
      <c r="BH30" s="765"/>
      <c r="BI30" s="765"/>
      <c r="BJ30" s="765"/>
      <c r="BK30" s="765"/>
      <c r="BL30" s="765"/>
      <c r="BM30" s="765"/>
      <c r="BN30" s="765"/>
      <c r="BO30" s="765"/>
      <c r="BP30" s="765"/>
      <c r="BQ30" s="766"/>
      <c r="BR30" s="740" t="s">
        <v>304</v>
      </c>
      <c r="BS30" s="765"/>
      <c r="BT30" s="765"/>
      <c r="BU30" s="765"/>
      <c r="BV30" s="765"/>
      <c r="BW30" s="765"/>
      <c r="BX30" s="765"/>
      <c r="BY30" s="765"/>
      <c r="BZ30" s="765"/>
      <c r="CA30" s="765"/>
      <c r="CB30" s="766"/>
      <c r="CD30" s="770"/>
      <c r="CE30" s="771"/>
      <c r="CF30" s="712" t="s">
        <v>305</v>
      </c>
      <c r="CG30" s="713"/>
      <c r="CH30" s="713"/>
      <c r="CI30" s="713"/>
      <c r="CJ30" s="713"/>
      <c r="CK30" s="713"/>
      <c r="CL30" s="713"/>
      <c r="CM30" s="713"/>
      <c r="CN30" s="713"/>
      <c r="CO30" s="713"/>
      <c r="CP30" s="713"/>
      <c r="CQ30" s="714"/>
      <c r="CR30" s="679">
        <v>611846</v>
      </c>
      <c r="CS30" s="680"/>
      <c r="CT30" s="680"/>
      <c r="CU30" s="680"/>
      <c r="CV30" s="680"/>
      <c r="CW30" s="680"/>
      <c r="CX30" s="680"/>
      <c r="CY30" s="681"/>
      <c r="CZ30" s="682">
        <v>13.9</v>
      </c>
      <c r="DA30" s="700"/>
      <c r="DB30" s="700"/>
      <c r="DC30" s="701"/>
      <c r="DD30" s="685">
        <v>552553</v>
      </c>
      <c r="DE30" s="680"/>
      <c r="DF30" s="680"/>
      <c r="DG30" s="680"/>
      <c r="DH30" s="680"/>
      <c r="DI30" s="680"/>
      <c r="DJ30" s="680"/>
      <c r="DK30" s="681"/>
      <c r="DL30" s="685">
        <v>552553</v>
      </c>
      <c r="DM30" s="680"/>
      <c r="DN30" s="680"/>
      <c r="DO30" s="680"/>
      <c r="DP30" s="680"/>
      <c r="DQ30" s="680"/>
      <c r="DR30" s="680"/>
      <c r="DS30" s="680"/>
      <c r="DT30" s="680"/>
      <c r="DU30" s="680"/>
      <c r="DV30" s="681"/>
      <c r="DW30" s="682">
        <v>20.3</v>
      </c>
      <c r="DX30" s="700"/>
      <c r="DY30" s="700"/>
      <c r="DZ30" s="700"/>
      <c r="EA30" s="700"/>
      <c r="EB30" s="700"/>
      <c r="EC30" s="715"/>
    </row>
    <row r="31" spans="2:133" ht="11.25" customHeight="1" x14ac:dyDescent="0.2">
      <c r="B31" s="676" t="s">
        <v>306</v>
      </c>
      <c r="C31" s="677"/>
      <c r="D31" s="677"/>
      <c r="E31" s="677"/>
      <c r="F31" s="677"/>
      <c r="G31" s="677"/>
      <c r="H31" s="677"/>
      <c r="I31" s="677"/>
      <c r="J31" s="677"/>
      <c r="K31" s="677"/>
      <c r="L31" s="677"/>
      <c r="M31" s="677"/>
      <c r="N31" s="677"/>
      <c r="O31" s="677"/>
      <c r="P31" s="677"/>
      <c r="Q31" s="678"/>
      <c r="R31" s="679">
        <v>234910</v>
      </c>
      <c r="S31" s="680"/>
      <c r="T31" s="680"/>
      <c r="U31" s="680"/>
      <c r="V31" s="680"/>
      <c r="W31" s="680"/>
      <c r="X31" s="680"/>
      <c r="Y31" s="681"/>
      <c r="Z31" s="716">
        <v>5.3</v>
      </c>
      <c r="AA31" s="716"/>
      <c r="AB31" s="716"/>
      <c r="AC31" s="716"/>
      <c r="AD31" s="717" t="s">
        <v>231</v>
      </c>
      <c r="AE31" s="717"/>
      <c r="AF31" s="717"/>
      <c r="AG31" s="717"/>
      <c r="AH31" s="717"/>
      <c r="AI31" s="717"/>
      <c r="AJ31" s="717"/>
      <c r="AK31" s="717"/>
      <c r="AL31" s="682" t="s">
        <v>129</v>
      </c>
      <c r="AM31" s="683"/>
      <c r="AN31" s="683"/>
      <c r="AO31" s="718"/>
      <c r="AP31" s="753" t="s">
        <v>307</v>
      </c>
      <c r="AQ31" s="754"/>
      <c r="AR31" s="754"/>
      <c r="AS31" s="754"/>
      <c r="AT31" s="759" t="s">
        <v>308</v>
      </c>
      <c r="AU31" s="230"/>
      <c r="AV31" s="230"/>
      <c r="AW31" s="230"/>
      <c r="AX31" s="745" t="s">
        <v>184</v>
      </c>
      <c r="AY31" s="746"/>
      <c r="AZ31" s="746"/>
      <c r="BA31" s="746"/>
      <c r="BB31" s="746"/>
      <c r="BC31" s="746"/>
      <c r="BD31" s="746"/>
      <c r="BE31" s="746"/>
      <c r="BF31" s="747"/>
      <c r="BG31" s="748">
        <v>98.9</v>
      </c>
      <c r="BH31" s="749"/>
      <c r="BI31" s="749"/>
      <c r="BJ31" s="749"/>
      <c r="BK31" s="749"/>
      <c r="BL31" s="749"/>
      <c r="BM31" s="750">
        <v>95.6</v>
      </c>
      <c r="BN31" s="749"/>
      <c r="BO31" s="749"/>
      <c r="BP31" s="749"/>
      <c r="BQ31" s="751"/>
      <c r="BR31" s="748">
        <v>99.3</v>
      </c>
      <c r="BS31" s="749"/>
      <c r="BT31" s="749"/>
      <c r="BU31" s="749"/>
      <c r="BV31" s="749"/>
      <c r="BW31" s="749"/>
      <c r="BX31" s="750">
        <v>95.3</v>
      </c>
      <c r="BY31" s="749"/>
      <c r="BZ31" s="749"/>
      <c r="CA31" s="749"/>
      <c r="CB31" s="751"/>
      <c r="CD31" s="770"/>
      <c r="CE31" s="771"/>
      <c r="CF31" s="712" t="s">
        <v>309</v>
      </c>
      <c r="CG31" s="713"/>
      <c r="CH31" s="713"/>
      <c r="CI31" s="713"/>
      <c r="CJ31" s="713"/>
      <c r="CK31" s="713"/>
      <c r="CL31" s="713"/>
      <c r="CM31" s="713"/>
      <c r="CN31" s="713"/>
      <c r="CO31" s="713"/>
      <c r="CP31" s="713"/>
      <c r="CQ31" s="714"/>
      <c r="CR31" s="679">
        <v>40259</v>
      </c>
      <c r="CS31" s="698"/>
      <c r="CT31" s="698"/>
      <c r="CU31" s="698"/>
      <c r="CV31" s="698"/>
      <c r="CW31" s="698"/>
      <c r="CX31" s="698"/>
      <c r="CY31" s="699"/>
      <c r="CZ31" s="682">
        <v>0.9</v>
      </c>
      <c r="DA31" s="700"/>
      <c r="DB31" s="700"/>
      <c r="DC31" s="701"/>
      <c r="DD31" s="685">
        <v>40259</v>
      </c>
      <c r="DE31" s="698"/>
      <c r="DF31" s="698"/>
      <c r="DG31" s="698"/>
      <c r="DH31" s="698"/>
      <c r="DI31" s="698"/>
      <c r="DJ31" s="698"/>
      <c r="DK31" s="699"/>
      <c r="DL31" s="685">
        <v>40259</v>
      </c>
      <c r="DM31" s="698"/>
      <c r="DN31" s="698"/>
      <c r="DO31" s="698"/>
      <c r="DP31" s="698"/>
      <c r="DQ31" s="698"/>
      <c r="DR31" s="698"/>
      <c r="DS31" s="698"/>
      <c r="DT31" s="698"/>
      <c r="DU31" s="698"/>
      <c r="DV31" s="699"/>
      <c r="DW31" s="682">
        <v>1.5</v>
      </c>
      <c r="DX31" s="700"/>
      <c r="DY31" s="700"/>
      <c r="DZ31" s="700"/>
      <c r="EA31" s="700"/>
      <c r="EB31" s="700"/>
      <c r="EC31" s="715"/>
    </row>
    <row r="32" spans="2:133" ht="11.25" customHeight="1" x14ac:dyDescent="0.2">
      <c r="B32" s="762" t="s">
        <v>310</v>
      </c>
      <c r="C32" s="763"/>
      <c r="D32" s="763"/>
      <c r="E32" s="763"/>
      <c r="F32" s="763"/>
      <c r="G32" s="763"/>
      <c r="H32" s="763"/>
      <c r="I32" s="763"/>
      <c r="J32" s="763"/>
      <c r="K32" s="763"/>
      <c r="L32" s="763"/>
      <c r="M32" s="763"/>
      <c r="N32" s="763"/>
      <c r="O32" s="763"/>
      <c r="P32" s="763"/>
      <c r="Q32" s="764"/>
      <c r="R32" s="679" t="s">
        <v>129</v>
      </c>
      <c r="S32" s="680"/>
      <c r="T32" s="680"/>
      <c r="U32" s="680"/>
      <c r="V32" s="680"/>
      <c r="W32" s="680"/>
      <c r="X32" s="680"/>
      <c r="Y32" s="681"/>
      <c r="Z32" s="716" t="s">
        <v>129</v>
      </c>
      <c r="AA32" s="716"/>
      <c r="AB32" s="716"/>
      <c r="AC32" s="716"/>
      <c r="AD32" s="717" t="s">
        <v>129</v>
      </c>
      <c r="AE32" s="717"/>
      <c r="AF32" s="717"/>
      <c r="AG32" s="717"/>
      <c r="AH32" s="717"/>
      <c r="AI32" s="717"/>
      <c r="AJ32" s="717"/>
      <c r="AK32" s="717"/>
      <c r="AL32" s="682" t="s">
        <v>129</v>
      </c>
      <c r="AM32" s="683"/>
      <c r="AN32" s="683"/>
      <c r="AO32" s="718"/>
      <c r="AP32" s="755"/>
      <c r="AQ32" s="756"/>
      <c r="AR32" s="756"/>
      <c r="AS32" s="756"/>
      <c r="AT32" s="760"/>
      <c r="AU32" s="229" t="s">
        <v>311</v>
      </c>
      <c r="AV32" s="229"/>
      <c r="AW32" s="229"/>
      <c r="AX32" s="676" t="s">
        <v>312</v>
      </c>
      <c r="AY32" s="677"/>
      <c r="AZ32" s="677"/>
      <c r="BA32" s="677"/>
      <c r="BB32" s="677"/>
      <c r="BC32" s="677"/>
      <c r="BD32" s="677"/>
      <c r="BE32" s="677"/>
      <c r="BF32" s="678"/>
      <c r="BG32" s="752">
        <v>99</v>
      </c>
      <c r="BH32" s="698"/>
      <c r="BI32" s="698"/>
      <c r="BJ32" s="698"/>
      <c r="BK32" s="698"/>
      <c r="BL32" s="698"/>
      <c r="BM32" s="683">
        <v>97.5</v>
      </c>
      <c r="BN32" s="744"/>
      <c r="BO32" s="744"/>
      <c r="BP32" s="744"/>
      <c r="BQ32" s="722"/>
      <c r="BR32" s="752">
        <v>99.3</v>
      </c>
      <c r="BS32" s="698"/>
      <c r="BT32" s="698"/>
      <c r="BU32" s="698"/>
      <c r="BV32" s="698"/>
      <c r="BW32" s="698"/>
      <c r="BX32" s="683">
        <v>97.3</v>
      </c>
      <c r="BY32" s="744"/>
      <c r="BZ32" s="744"/>
      <c r="CA32" s="744"/>
      <c r="CB32" s="722"/>
      <c r="CD32" s="772"/>
      <c r="CE32" s="773"/>
      <c r="CF32" s="712" t="s">
        <v>313</v>
      </c>
      <c r="CG32" s="713"/>
      <c r="CH32" s="713"/>
      <c r="CI32" s="713"/>
      <c r="CJ32" s="713"/>
      <c r="CK32" s="713"/>
      <c r="CL32" s="713"/>
      <c r="CM32" s="713"/>
      <c r="CN32" s="713"/>
      <c r="CO32" s="713"/>
      <c r="CP32" s="713"/>
      <c r="CQ32" s="714"/>
      <c r="CR32" s="679">
        <v>218</v>
      </c>
      <c r="CS32" s="680"/>
      <c r="CT32" s="680"/>
      <c r="CU32" s="680"/>
      <c r="CV32" s="680"/>
      <c r="CW32" s="680"/>
      <c r="CX32" s="680"/>
      <c r="CY32" s="681"/>
      <c r="CZ32" s="682">
        <v>0</v>
      </c>
      <c r="DA32" s="700"/>
      <c r="DB32" s="700"/>
      <c r="DC32" s="701"/>
      <c r="DD32" s="685">
        <v>218</v>
      </c>
      <c r="DE32" s="680"/>
      <c r="DF32" s="680"/>
      <c r="DG32" s="680"/>
      <c r="DH32" s="680"/>
      <c r="DI32" s="680"/>
      <c r="DJ32" s="680"/>
      <c r="DK32" s="681"/>
      <c r="DL32" s="685">
        <v>218</v>
      </c>
      <c r="DM32" s="680"/>
      <c r="DN32" s="680"/>
      <c r="DO32" s="680"/>
      <c r="DP32" s="680"/>
      <c r="DQ32" s="680"/>
      <c r="DR32" s="680"/>
      <c r="DS32" s="680"/>
      <c r="DT32" s="680"/>
      <c r="DU32" s="680"/>
      <c r="DV32" s="681"/>
      <c r="DW32" s="682">
        <v>0</v>
      </c>
      <c r="DX32" s="700"/>
      <c r="DY32" s="700"/>
      <c r="DZ32" s="700"/>
      <c r="EA32" s="700"/>
      <c r="EB32" s="700"/>
      <c r="EC32" s="715"/>
    </row>
    <row r="33" spans="2:133" ht="11.25" customHeight="1" x14ac:dyDescent="0.2">
      <c r="B33" s="676" t="s">
        <v>314</v>
      </c>
      <c r="C33" s="677"/>
      <c r="D33" s="677"/>
      <c r="E33" s="677"/>
      <c r="F33" s="677"/>
      <c r="G33" s="677"/>
      <c r="H33" s="677"/>
      <c r="I33" s="677"/>
      <c r="J33" s="677"/>
      <c r="K33" s="677"/>
      <c r="L33" s="677"/>
      <c r="M33" s="677"/>
      <c r="N33" s="677"/>
      <c r="O33" s="677"/>
      <c r="P33" s="677"/>
      <c r="Q33" s="678"/>
      <c r="R33" s="679">
        <v>334443</v>
      </c>
      <c r="S33" s="680"/>
      <c r="T33" s="680"/>
      <c r="U33" s="680"/>
      <c r="V33" s="680"/>
      <c r="W33" s="680"/>
      <c r="X33" s="680"/>
      <c r="Y33" s="681"/>
      <c r="Z33" s="716">
        <v>7.5</v>
      </c>
      <c r="AA33" s="716"/>
      <c r="AB33" s="716"/>
      <c r="AC33" s="716"/>
      <c r="AD33" s="717" t="s">
        <v>129</v>
      </c>
      <c r="AE33" s="717"/>
      <c r="AF33" s="717"/>
      <c r="AG33" s="717"/>
      <c r="AH33" s="717"/>
      <c r="AI33" s="717"/>
      <c r="AJ33" s="717"/>
      <c r="AK33" s="717"/>
      <c r="AL33" s="682" t="s">
        <v>129</v>
      </c>
      <c r="AM33" s="683"/>
      <c r="AN33" s="683"/>
      <c r="AO33" s="718"/>
      <c r="AP33" s="757"/>
      <c r="AQ33" s="758"/>
      <c r="AR33" s="758"/>
      <c r="AS33" s="758"/>
      <c r="AT33" s="761"/>
      <c r="AU33" s="231"/>
      <c r="AV33" s="231"/>
      <c r="AW33" s="231"/>
      <c r="AX33" s="660" t="s">
        <v>315</v>
      </c>
      <c r="AY33" s="661"/>
      <c r="AZ33" s="661"/>
      <c r="BA33" s="661"/>
      <c r="BB33" s="661"/>
      <c r="BC33" s="661"/>
      <c r="BD33" s="661"/>
      <c r="BE33" s="661"/>
      <c r="BF33" s="662"/>
      <c r="BG33" s="743">
        <v>98.7</v>
      </c>
      <c r="BH33" s="664"/>
      <c r="BI33" s="664"/>
      <c r="BJ33" s="664"/>
      <c r="BK33" s="664"/>
      <c r="BL33" s="664"/>
      <c r="BM33" s="707">
        <v>92.6</v>
      </c>
      <c r="BN33" s="664"/>
      <c r="BO33" s="664"/>
      <c r="BP33" s="664"/>
      <c r="BQ33" s="728"/>
      <c r="BR33" s="743">
        <v>99.2</v>
      </c>
      <c r="BS33" s="664"/>
      <c r="BT33" s="664"/>
      <c r="BU33" s="664"/>
      <c r="BV33" s="664"/>
      <c r="BW33" s="664"/>
      <c r="BX33" s="707">
        <v>91.8</v>
      </c>
      <c r="BY33" s="664"/>
      <c r="BZ33" s="664"/>
      <c r="CA33" s="664"/>
      <c r="CB33" s="728"/>
      <c r="CD33" s="712" t="s">
        <v>316</v>
      </c>
      <c r="CE33" s="713"/>
      <c r="CF33" s="713"/>
      <c r="CG33" s="713"/>
      <c r="CH33" s="713"/>
      <c r="CI33" s="713"/>
      <c r="CJ33" s="713"/>
      <c r="CK33" s="713"/>
      <c r="CL33" s="713"/>
      <c r="CM33" s="713"/>
      <c r="CN33" s="713"/>
      <c r="CO33" s="713"/>
      <c r="CP33" s="713"/>
      <c r="CQ33" s="714"/>
      <c r="CR33" s="679">
        <v>1952091</v>
      </c>
      <c r="CS33" s="698"/>
      <c r="CT33" s="698"/>
      <c r="CU33" s="698"/>
      <c r="CV33" s="698"/>
      <c r="CW33" s="698"/>
      <c r="CX33" s="698"/>
      <c r="CY33" s="699"/>
      <c r="CZ33" s="682">
        <v>44.4</v>
      </c>
      <c r="DA33" s="700"/>
      <c r="DB33" s="700"/>
      <c r="DC33" s="701"/>
      <c r="DD33" s="685">
        <v>1543551</v>
      </c>
      <c r="DE33" s="698"/>
      <c r="DF33" s="698"/>
      <c r="DG33" s="698"/>
      <c r="DH33" s="698"/>
      <c r="DI33" s="698"/>
      <c r="DJ33" s="698"/>
      <c r="DK33" s="699"/>
      <c r="DL33" s="685">
        <v>1101582</v>
      </c>
      <c r="DM33" s="698"/>
      <c r="DN33" s="698"/>
      <c r="DO33" s="698"/>
      <c r="DP33" s="698"/>
      <c r="DQ33" s="698"/>
      <c r="DR33" s="698"/>
      <c r="DS33" s="698"/>
      <c r="DT33" s="698"/>
      <c r="DU33" s="698"/>
      <c r="DV33" s="699"/>
      <c r="DW33" s="682">
        <v>40.4</v>
      </c>
      <c r="DX33" s="700"/>
      <c r="DY33" s="700"/>
      <c r="DZ33" s="700"/>
      <c r="EA33" s="700"/>
      <c r="EB33" s="700"/>
      <c r="EC33" s="715"/>
    </row>
    <row r="34" spans="2:133" ht="11.25" customHeight="1" x14ac:dyDescent="0.2">
      <c r="B34" s="676" t="s">
        <v>317</v>
      </c>
      <c r="C34" s="677"/>
      <c r="D34" s="677"/>
      <c r="E34" s="677"/>
      <c r="F34" s="677"/>
      <c r="G34" s="677"/>
      <c r="H34" s="677"/>
      <c r="I34" s="677"/>
      <c r="J34" s="677"/>
      <c r="K34" s="677"/>
      <c r="L34" s="677"/>
      <c r="M34" s="677"/>
      <c r="N34" s="677"/>
      <c r="O34" s="677"/>
      <c r="P34" s="677"/>
      <c r="Q34" s="678"/>
      <c r="R34" s="679">
        <v>24584</v>
      </c>
      <c r="S34" s="680"/>
      <c r="T34" s="680"/>
      <c r="U34" s="680"/>
      <c r="V34" s="680"/>
      <c r="W34" s="680"/>
      <c r="X34" s="680"/>
      <c r="Y34" s="681"/>
      <c r="Z34" s="716">
        <v>0.6</v>
      </c>
      <c r="AA34" s="716"/>
      <c r="AB34" s="716"/>
      <c r="AC34" s="716"/>
      <c r="AD34" s="717">
        <v>8051</v>
      </c>
      <c r="AE34" s="717"/>
      <c r="AF34" s="717"/>
      <c r="AG34" s="717"/>
      <c r="AH34" s="717"/>
      <c r="AI34" s="717"/>
      <c r="AJ34" s="717"/>
      <c r="AK34" s="717"/>
      <c r="AL34" s="682">
        <v>0.3</v>
      </c>
      <c r="AM34" s="683"/>
      <c r="AN34" s="683"/>
      <c r="AO34" s="718"/>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12" t="s">
        <v>318</v>
      </c>
      <c r="CE34" s="713"/>
      <c r="CF34" s="713"/>
      <c r="CG34" s="713"/>
      <c r="CH34" s="713"/>
      <c r="CI34" s="713"/>
      <c r="CJ34" s="713"/>
      <c r="CK34" s="713"/>
      <c r="CL34" s="713"/>
      <c r="CM34" s="713"/>
      <c r="CN34" s="713"/>
      <c r="CO34" s="713"/>
      <c r="CP34" s="713"/>
      <c r="CQ34" s="714"/>
      <c r="CR34" s="679">
        <v>700422</v>
      </c>
      <c r="CS34" s="680"/>
      <c r="CT34" s="680"/>
      <c r="CU34" s="680"/>
      <c r="CV34" s="680"/>
      <c r="CW34" s="680"/>
      <c r="CX34" s="680"/>
      <c r="CY34" s="681"/>
      <c r="CZ34" s="682">
        <v>15.9</v>
      </c>
      <c r="DA34" s="700"/>
      <c r="DB34" s="700"/>
      <c r="DC34" s="701"/>
      <c r="DD34" s="685">
        <v>532091</v>
      </c>
      <c r="DE34" s="680"/>
      <c r="DF34" s="680"/>
      <c r="DG34" s="680"/>
      <c r="DH34" s="680"/>
      <c r="DI34" s="680"/>
      <c r="DJ34" s="680"/>
      <c r="DK34" s="681"/>
      <c r="DL34" s="685">
        <v>477767</v>
      </c>
      <c r="DM34" s="680"/>
      <c r="DN34" s="680"/>
      <c r="DO34" s="680"/>
      <c r="DP34" s="680"/>
      <c r="DQ34" s="680"/>
      <c r="DR34" s="680"/>
      <c r="DS34" s="680"/>
      <c r="DT34" s="680"/>
      <c r="DU34" s="680"/>
      <c r="DV34" s="681"/>
      <c r="DW34" s="682">
        <v>17.5</v>
      </c>
      <c r="DX34" s="700"/>
      <c r="DY34" s="700"/>
      <c r="DZ34" s="700"/>
      <c r="EA34" s="700"/>
      <c r="EB34" s="700"/>
      <c r="EC34" s="715"/>
    </row>
    <row r="35" spans="2:133" ht="11.25" customHeight="1" x14ac:dyDescent="0.2">
      <c r="B35" s="676" t="s">
        <v>319</v>
      </c>
      <c r="C35" s="677"/>
      <c r="D35" s="677"/>
      <c r="E35" s="677"/>
      <c r="F35" s="677"/>
      <c r="G35" s="677"/>
      <c r="H35" s="677"/>
      <c r="I35" s="677"/>
      <c r="J35" s="677"/>
      <c r="K35" s="677"/>
      <c r="L35" s="677"/>
      <c r="M35" s="677"/>
      <c r="N35" s="677"/>
      <c r="O35" s="677"/>
      <c r="P35" s="677"/>
      <c r="Q35" s="678"/>
      <c r="R35" s="679">
        <v>94678</v>
      </c>
      <c r="S35" s="680"/>
      <c r="T35" s="680"/>
      <c r="U35" s="680"/>
      <c r="V35" s="680"/>
      <c r="W35" s="680"/>
      <c r="X35" s="680"/>
      <c r="Y35" s="681"/>
      <c r="Z35" s="716">
        <v>2.1</v>
      </c>
      <c r="AA35" s="716"/>
      <c r="AB35" s="716"/>
      <c r="AC35" s="716"/>
      <c r="AD35" s="717" t="s">
        <v>129</v>
      </c>
      <c r="AE35" s="717"/>
      <c r="AF35" s="717"/>
      <c r="AG35" s="717"/>
      <c r="AH35" s="717"/>
      <c r="AI35" s="717"/>
      <c r="AJ35" s="717"/>
      <c r="AK35" s="717"/>
      <c r="AL35" s="682" t="s">
        <v>231</v>
      </c>
      <c r="AM35" s="683"/>
      <c r="AN35" s="683"/>
      <c r="AO35" s="718"/>
      <c r="AP35" s="234"/>
      <c r="AQ35" s="740" t="s">
        <v>320</v>
      </c>
      <c r="AR35" s="741"/>
      <c r="AS35" s="741"/>
      <c r="AT35" s="741"/>
      <c r="AU35" s="741"/>
      <c r="AV35" s="741"/>
      <c r="AW35" s="741"/>
      <c r="AX35" s="741"/>
      <c r="AY35" s="741"/>
      <c r="AZ35" s="741"/>
      <c r="BA35" s="741"/>
      <c r="BB35" s="741"/>
      <c r="BC35" s="741"/>
      <c r="BD35" s="741"/>
      <c r="BE35" s="741"/>
      <c r="BF35" s="742"/>
      <c r="BG35" s="740" t="s">
        <v>321</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2" t="s">
        <v>322</v>
      </c>
      <c r="CE35" s="713"/>
      <c r="CF35" s="713"/>
      <c r="CG35" s="713"/>
      <c r="CH35" s="713"/>
      <c r="CI35" s="713"/>
      <c r="CJ35" s="713"/>
      <c r="CK35" s="713"/>
      <c r="CL35" s="713"/>
      <c r="CM35" s="713"/>
      <c r="CN35" s="713"/>
      <c r="CO35" s="713"/>
      <c r="CP35" s="713"/>
      <c r="CQ35" s="714"/>
      <c r="CR35" s="679">
        <v>92057</v>
      </c>
      <c r="CS35" s="698"/>
      <c r="CT35" s="698"/>
      <c r="CU35" s="698"/>
      <c r="CV35" s="698"/>
      <c r="CW35" s="698"/>
      <c r="CX35" s="698"/>
      <c r="CY35" s="699"/>
      <c r="CZ35" s="682">
        <v>2.1</v>
      </c>
      <c r="DA35" s="700"/>
      <c r="DB35" s="700"/>
      <c r="DC35" s="701"/>
      <c r="DD35" s="685">
        <v>81635</v>
      </c>
      <c r="DE35" s="698"/>
      <c r="DF35" s="698"/>
      <c r="DG35" s="698"/>
      <c r="DH35" s="698"/>
      <c r="DI35" s="698"/>
      <c r="DJ35" s="698"/>
      <c r="DK35" s="699"/>
      <c r="DL35" s="685">
        <v>1047</v>
      </c>
      <c r="DM35" s="698"/>
      <c r="DN35" s="698"/>
      <c r="DO35" s="698"/>
      <c r="DP35" s="698"/>
      <c r="DQ35" s="698"/>
      <c r="DR35" s="698"/>
      <c r="DS35" s="698"/>
      <c r="DT35" s="698"/>
      <c r="DU35" s="698"/>
      <c r="DV35" s="699"/>
      <c r="DW35" s="682">
        <v>0</v>
      </c>
      <c r="DX35" s="700"/>
      <c r="DY35" s="700"/>
      <c r="DZ35" s="700"/>
      <c r="EA35" s="700"/>
      <c r="EB35" s="700"/>
      <c r="EC35" s="715"/>
    </row>
    <row r="36" spans="2:133" ht="11.25" customHeight="1" x14ac:dyDescent="0.2">
      <c r="B36" s="676" t="s">
        <v>323</v>
      </c>
      <c r="C36" s="677"/>
      <c r="D36" s="677"/>
      <c r="E36" s="677"/>
      <c r="F36" s="677"/>
      <c r="G36" s="677"/>
      <c r="H36" s="677"/>
      <c r="I36" s="677"/>
      <c r="J36" s="677"/>
      <c r="K36" s="677"/>
      <c r="L36" s="677"/>
      <c r="M36" s="677"/>
      <c r="N36" s="677"/>
      <c r="O36" s="677"/>
      <c r="P36" s="677"/>
      <c r="Q36" s="678"/>
      <c r="R36" s="679">
        <v>223632</v>
      </c>
      <c r="S36" s="680"/>
      <c r="T36" s="680"/>
      <c r="U36" s="680"/>
      <c r="V36" s="680"/>
      <c r="W36" s="680"/>
      <c r="X36" s="680"/>
      <c r="Y36" s="681"/>
      <c r="Z36" s="716">
        <v>5</v>
      </c>
      <c r="AA36" s="716"/>
      <c r="AB36" s="716"/>
      <c r="AC36" s="716"/>
      <c r="AD36" s="717" t="s">
        <v>129</v>
      </c>
      <c r="AE36" s="717"/>
      <c r="AF36" s="717"/>
      <c r="AG36" s="717"/>
      <c r="AH36" s="717"/>
      <c r="AI36" s="717"/>
      <c r="AJ36" s="717"/>
      <c r="AK36" s="717"/>
      <c r="AL36" s="682" t="s">
        <v>129</v>
      </c>
      <c r="AM36" s="683"/>
      <c r="AN36" s="683"/>
      <c r="AO36" s="718"/>
      <c r="AP36" s="234"/>
      <c r="AQ36" s="731" t="s">
        <v>324</v>
      </c>
      <c r="AR36" s="732"/>
      <c r="AS36" s="732"/>
      <c r="AT36" s="732"/>
      <c r="AU36" s="732"/>
      <c r="AV36" s="732"/>
      <c r="AW36" s="732"/>
      <c r="AX36" s="732"/>
      <c r="AY36" s="733"/>
      <c r="AZ36" s="734">
        <v>374300</v>
      </c>
      <c r="BA36" s="735"/>
      <c r="BB36" s="735"/>
      <c r="BC36" s="735"/>
      <c r="BD36" s="735"/>
      <c r="BE36" s="735"/>
      <c r="BF36" s="736"/>
      <c r="BG36" s="737" t="s">
        <v>325</v>
      </c>
      <c r="BH36" s="738"/>
      <c r="BI36" s="738"/>
      <c r="BJ36" s="738"/>
      <c r="BK36" s="738"/>
      <c r="BL36" s="738"/>
      <c r="BM36" s="738"/>
      <c r="BN36" s="738"/>
      <c r="BO36" s="738"/>
      <c r="BP36" s="738"/>
      <c r="BQ36" s="738"/>
      <c r="BR36" s="738"/>
      <c r="BS36" s="738"/>
      <c r="BT36" s="738"/>
      <c r="BU36" s="739"/>
      <c r="BV36" s="734">
        <v>91956</v>
      </c>
      <c r="BW36" s="735"/>
      <c r="BX36" s="735"/>
      <c r="BY36" s="735"/>
      <c r="BZ36" s="735"/>
      <c r="CA36" s="735"/>
      <c r="CB36" s="736"/>
      <c r="CD36" s="712" t="s">
        <v>326</v>
      </c>
      <c r="CE36" s="713"/>
      <c r="CF36" s="713"/>
      <c r="CG36" s="713"/>
      <c r="CH36" s="713"/>
      <c r="CI36" s="713"/>
      <c r="CJ36" s="713"/>
      <c r="CK36" s="713"/>
      <c r="CL36" s="713"/>
      <c r="CM36" s="713"/>
      <c r="CN36" s="713"/>
      <c r="CO36" s="713"/>
      <c r="CP36" s="713"/>
      <c r="CQ36" s="714"/>
      <c r="CR36" s="679">
        <v>703282</v>
      </c>
      <c r="CS36" s="680"/>
      <c r="CT36" s="680"/>
      <c r="CU36" s="680"/>
      <c r="CV36" s="680"/>
      <c r="CW36" s="680"/>
      <c r="CX36" s="680"/>
      <c r="CY36" s="681"/>
      <c r="CZ36" s="682">
        <v>16</v>
      </c>
      <c r="DA36" s="700"/>
      <c r="DB36" s="700"/>
      <c r="DC36" s="701"/>
      <c r="DD36" s="685">
        <v>626314</v>
      </c>
      <c r="DE36" s="680"/>
      <c r="DF36" s="680"/>
      <c r="DG36" s="680"/>
      <c r="DH36" s="680"/>
      <c r="DI36" s="680"/>
      <c r="DJ36" s="680"/>
      <c r="DK36" s="681"/>
      <c r="DL36" s="685">
        <v>518822</v>
      </c>
      <c r="DM36" s="680"/>
      <c r="DN36" s="680"/>
      <c r="DO36" s="680"/>
      <c r="DP36" s="680"/>
      <c r="DQ36" s="680"/>
      <c r="DR36" s="680"/>
      <c r="DS36" s="680"/>
      <c r="DT36" s="680"/>
      <c r="DU36" s="680"/>
      <c r="DV36" s="681"/>
      <c r="DW36" s="682">
        <v>19</v>
      </c>
      <c r="DX36" s="700"/>
      <c r="DY36" s="700"/>
      <c r="DZ36" s="700"/>
      <c r="EA36" s="700"/>
      <c r="EB36" s="700"/>
      <c r="EC36" s="715"/>
    </row>
    <row r="37" spans="2:133" ht="11.25" customHeight="1" x14ac:dyDescent="0.2">
      <c r="B37" s="676" t="s">
        <v>327</v>
      </c>
      <c r="C37" s="677"/>
      <c r="D37" s="677"/>
      <c r="E37" s="677"/>
      <c r="F37" s="677"/>
      <c r="G37" s="677"/>
      <c r="H37" s="677"/>
      <c r="I37" s="677"/>
      <c r="J37" s="677"/>
      <c r="K37" s="677"/>
      <c r="L37" s="677"/>
      <c r="M37" s="677"/>
      <c r="N37" s="677"/>
      <c r="O37" s="677"/>
      <c r="P37" s="677"/>
      <c r="Q37" s="678"/>
      <c r="R37" s="679">
        <v>40562</v>
      </c>
      <c r="S37" s="680"/>
      <c r="T37" s="680"/>
      <c r="U37" s="680"/>
      <c r="V37" s="680"/>
      <c r="W37" s="680"/>
      <c r="X37" s="680"/>
      <c r="Y37" s="681"/>
      <c r="Z37" s="716">
        <v>0.9</v>
      </c>
      <c r="AA37" s="716"/>
      <c r="AB37" s="716"/>
      <c r="AC37" s="716"/>
      <c r="AD37" s="717" t="s">
        <v>129</v>
      </c>
      <c r="AE37" s="717"/>
      <c r="AF37" s="717"/>
      <c r="AG37" s="717"/>
      <c r="AH37" s="717"/>
      <c r="AI37" s="717"/>
      <c r="AJ37" s="717"/>
      <c r="AK37" s="717"/>
      <c r="AL37" s="682" t="s">
        <v>129</v>
      </c>
      <c r="AM37" s="683"/>
      <c r="AN37" s="683"/>
      <c r="AO37" s="718"/>
      <c r="AQ37" s="719" t="s">
        <v>328</v>
      </c>
      <c r="AR37" s="720"/>
      <c r="AS37" s="720"/>
      <c r="AT37" s="720"/>
      <c r="AU37" s="720"/>
      <c r="AV37" s="720"/>
      <c r="AW37" s="720"/>
      <c r="AX37" s="720"/>
      <c r="AY37" s="721"/>
      <c r="AZ37" s="679">
        <v>184090</v>
      </c>
      <c r="BA37" s="680"/>
      <c r="BB37" s="680"/>
      <c r="BC37" s="680"/>
      <c r="BD37" s="698"/>
      <c r="BE37" s="698"/>
      <c r="BF37" s="722"/>
      <c r="BG37" s="712" t="s">
        <v>329</v>
      </c>
      <c r="BH37" s="713"/>
      <c r="BI37" s="713"/>
      <c r="BJ37" s="713"/>
      <c r="BK37" s="713"/>
      <c r="BL37" s="713"/>
      <c r="BM37" s="713"/>
      <c r="BN37" s="713"/>
      <c r="BO37" s="713"/>
      <c r="BP37" s="713"/>
      <c r="BQ37" s="713"/>
      <c r="BR37" s="713"/>
      <c r="BS37" s="713"/>
      <c r="BT37" s="713"/>
      <c r="BU37" s="714"/>
      <c r="BV37" s="679">
        <v>90380</v>
      </c>
      <c r="BW37" s="680"/>
      <c r="BX37" s="680"/>
      <c r="BY37" s="680"/>
      <c r="BZ37" s="680"/>
      <c r="CA37" s="680"/>
      <c r="CB37" s="723"/>
      <c r="CD37" s="712" t="s">
        <v>330</v>
      </c>
      <c r="CE37" s="713"/>
      <c r="CF37" s="713"/>
      <c r="CG37" s="713"/>
      <c r="CH37" s="713"/>
      <c r="CI37" s="713"/>
      <c r="CJ37" s="713"/>
      <c r="CK37" s="713"/>
      <c r="CL37" s="713"/>
      <c r="CM37" s="713"/>
      <c r="CN37" s="713"/>
      <c r="CO37" s="713"/>
      <c r="CP37" s="713"/>
      <c r="CQ37" s="714"/>
      <c r="CR37" s="679">
        <v>258210</v>
      </c>
      <c r="CS37" s="698"/>
      <c r="CT37" s="698"/>
      <c r="CU37" s="698"/>
      <c r="CV37" s="698"/>
      <c r="CW37" s="698"/>
      <c r="CX37" s="698"/>
      <c r="CY37" s="699"/>
      <c r="CZ37" s="682">
        <v>5.9</v>
      </c>
      <c r="DA37" s="700"/>
      <c r="DB37" s="700"/>
      <c r="DC37" s="701"/>
      <c r="DD37" s="685">
        <v>258210</v>
      </c>
      <c r="DE37" s="698"/>
      <c r="DF37" s="698"/>
      <c r="DG37" s="698"/>
      <c r="DH37" s="698"/>
      <c r="DI37" s="698"/>
      <c r="DJ37" s="698"/>
      <c r="DK37" s="699"/>
      <c r="DL37" s="685">
        <v>258210</v>
      </c>
      <c r="DM37" s="698"/>
      <c r="DN37" s="698"/>
      <c r="DO37" s="698"/>
      <c r="DP37" s="698"/>
      <c r="DQ37" s="698"/>
      <c r="DR37" s="698"/>
      <c r="DS37" s="698"/>
      <c r="DT37" s="698"/>
      <c r="DU37" s="698"/>
      <c r="DV37" s="699"/>
      <c r="DW37" s="682">
        <v>9.5</v>
      </c>
      <c r="DX37" s="700"/>
      <c r="DY37" s="700"/>
      <c r="DZ37" s="700"/>
      <c r="EA37" s="700"/>
      <c r="EB37" s="700"/>
      <c r="EC37" s="715"/>
    </row>
    <row r="38" spans="2:133" ht="11.25" customHeight="1" x14ac:dyDescent="0.2">
      <c r="B38" s="676" t="s">
        <v>331</v>
      </c>
      <c r="C38" s="677"/>
      <c r="D38" s="677"/>
      <c r="E38" s="677"/>
      <c r="F38" s="677"/>
      <c r="G38" s="677"/>
      <c r="H38" s="677"/>
      <c r="I38" s="677"/>
      <c r="J38" s="677"/>
      <c r="K38" s="677"/>
      <c r="L38" s="677"/>
      <c r="M38" s="677"/>
      <c r="N38" s="677"/>
      <c r="O38" s="677"/>
      <c r="P38" s="677"/>
      <c r="Q38" s="678"/>
      <c r="R38" s="679">
        <v>114376</v>
      </c>
      <c r="S38" s="680"/>
      <c r="T38" s="680"/>
      <c r="U38" s="680"/>
      <c r="V38" s="680"/>
      <c r="W38" s="680"/>
      <c r="X38" s="680"/>
      <c r="Y38" s="681"/>
      <c r="Z38" s="716">
        <v>2.6</v>
      </c>
      <c r="AA38" s="716"/>
      <c r="AB38" s="716"/>
      <c r="AC38" s="716"/>
      <c r="AD38" s="717">
        <v>3138</v>
      </c>
      <c r="AE38" s="717"/>
      <c r="AF38" s="717"/>
      <c r="AG38" s="717"/>
      <c r="AH38" s="717"/>
      <c r="AI38" s="717"/>
      <c r="AJ38" s="717"/>
      <c r="AK38" s="717"/>
      <c r="AL38" s="682">
        <v>0.1</v>
      </c>
      <c r="AM38" s="683"/>
      <c r="AN38" s="683"/>
      <c r="AO38" s="718"/>
      <c r="AQ38" s="719" t="s">
        <v>332</v>
      </c>
      <c r="AR38" s="720"/>
      <c r="AS38" s="720"/>
      <c r="AT38" s="720"/>
      <c r="AU38" s="720"/>
      <c r="AV38" s="720"/>
      <c r="AW38" s="720"/>
      <c r="AX38" s="720"/>
      <c r="AY38" s="721"/>
      <c r="AZ38" s="679">
        <v>33855</v>
      </c>
      <c r="BA38" s="680"/>
      <c r="BB38" s="680"/>
      <c r="BC38" s="680"/>
      <c r="BD38" s="698"/>
      <c r="BE38" s="698"/>
      <c r="BF38" s="722"/>
      <c r="BG38" s="712" t="s">
        <v>333</v>
      </c>
      <c r="BH38" s="713"/>
      <c r="BI38" s="713"/>
      <c r="BJ38" s="713"/>
      <c r="BK38" s="713"/>
      <c r="BL38" s="713"/>
      <c r="BM38" s="713"/>
      <c r="BN38" s="713"/>
      <c r="BO38" s="713"/>
      <c r="BP38" s="713"/>
      <c r="BQ38" s="713"/>
      <c r="BR38" s="713"/>
      <c r="BS38" s="713"/>
      <c r="BT38" s="713"/>
      <c r="BU38" s="714"/>
      <c r="BV38" s="679">
        <v>709</v>
      </c>
      <c r="BW38" s="680"/>
      <c r="BX38" s="680"/>
      <c r="BY38" s="680"/>
      <c r="BZ38" s="680"/>
      <c r="CA38" s="680"/>
      <c r="CB38" s="723"/>
      <c r="CD38" s="712" t="s">
        <v>334</v>
      </c>
      <c r="CE38" s="713"/>
      <c r="CF38" s="713"/>
      <c r="CG38" s="713"/>
      <c r="CH38" s="713"/>
      <c r="CI38" s="713"/>
      <c r="CJ38" s="713"/>
      <c r="CK38" s="713"/>
      <c r="CL38" s="713"/>
      <c r="CM38" s="713"/>
      <c r="CN38" s="713"/>
      <c r="CO38" s="713"/>
      <c r="CP38" s="713"/>
      <c r="CQ38" s="714"/>
      <c r="CR38" s="679">
        <v>340445</v>
      </c>
      <c r="CS38" s="680"/>
      <c r="CT38" s="680"/>
      <c r="CU38" s="680"/>
      <c r="CV38" s="680"/>
      <c r="CW38" s="680"/>
      <c r="CX38" s="680"/>
      <c r="CY38" s="681"/>
      <c r="CZ38" s="682">
        <v>7.7</v>
      </c>
      <c r="DA38" s="700"/>
      <c r="DB38" s="700"/>
      <c r="DC38" s="701"/>
      <c r="DD38" s="685">
        <v>299826</v>
      </c>
      <c r="DE38" s="680"/>
      <c r="DF38" s="680"/>
      <c r="DG38" s="680"/>
      <c r="DH38" s="680"/>
      <c r="DI38" s="680"/>
      <c r="DJ38" s="680"/>
      <c r="DK38" s="681"/>
      <c r="DL38" s="685">
        <v>102746</v>
      </c>
      <c r="DM38" s="680"/>
      <c r="DN38" s="680"/>
      <c r="DO38" s="680"/>
      <c r="DP38" s="680"/>
      <c r="DQ38" s="680"/>
      <c r="DR38" s="680"/>
      <c r="DS38" s="680"/>
      <c r="DT38" s="680"/>
      <c r="DU38" s="680"/>
      <c r="DV38" s="681"/>
      <c r="DW38" s="682">
        <v>3.8</v>
      </c>
      <c r="DX38" s="700"/>
      <c r="DY38" s="700"/>
      <c r="DZ38" s="700"/>
      <c r="EA38" s="700"/>
      <c r="EB38" s="700"/>
      <c r="EC38" s="715"/>
    </row>
    <row r="39" spans="2:133" ht="11.25" customHeight="1" x14ac:dyDescent="0.2">
      <c r="B39" s="676" t="s">
        <v>335</v>
      </c>
      <c r="C39" s="677"/>
      <c r="D39" s="677"/>
      <c r="E39" s="677"/>
      <c r="F39" s="677"/>
      <c r="G39" s="677"/>
      <c r="H39" s="677"/>
      <c r="I39" s="677"/>
      <c r="J39" s="677"/>
      <c r="K39" s="677"/>
      <c r="L39" s="677"/>
      <c r="M39" s="677"/>
      <c r="N39" s="677"/>
      <c r="O39" s="677"/>
      <c r="P39" s="677"/>
      <c r="Q39" s="678"/>
      <c r="R39" s="679">
        <v>392533</v>
      </c>
      <c r="S39" s="680"/>
      <c r="T39" s="680"/>
      <c r="U39" s="680"/>
      <c r="V39" s="680"/>
      <c r="W39" s="680"/>
      <c r="X39" s="680"/>
      <c r="Y39" s="681"/>
      <c r="Z39" s="716">
        <v>8.8000000000000007</v>
      </c>
      <c r="AA39" s="716"/>
      <c r="AB39" s="716"/>
      <c r="AC39" s="716"/>
      <c r="AD39" s="717" t="s">
        <v>129</v>
      </c>
      <c r="AE39" s="717"/>
      <c r="AF39" s="717"/>
      <c r="AG39" s="717"/>
      <c r="AH39" s="717"/>
      <c r="AI39" s="717"/>
      <c r="AJ39" s="717"/>
      <c r="AK39" s="717"/>
      <c r="AL39" s="682" t="s">
        <v>129</v>
      </c>
      <c r="AM39" s="683"/>
      <c r="AN39" s="683"/>
      <c r="AO39" s="718"/>
      <c r="AQ39" s="719" t="s">
        <v>336</v>
      </c>
      <c r="AR39" s="720"/>
      <c r="AS39" s="720"/>
      <c r="AT39" s="720"/>
      <c r="AU39" s="720"/>
      <c r="AV39" s="720"/>
      <c r="AW39" s="720"/>
      <c r="AX39" s="720"/>
      <c r="AY39" s="721"/>
      <c r="AZ39" s="679" t="s">
        <v>231</v>
      </c>
      <c r="BA39" s="680"/>
      <c r="BB39" s="680"/>
      <c r="BC39" s="680"/>
      <c r="BD39" s="698"/>
      <c r="BE39" s="698"/>
      <c r="BF39" s="722"/>
      <c r="BG39" s="712" t="s">
        <v>337</v>
      </c>
      <c r="BH39" s="713"/>
      <c r="BI39" s="713"/>
      <c r="BJ39" s="713"/>
      <c r="BK39" s="713"/>
      <c r="BL39" s="713"/>
      <c r="BM39" s="713"/>
      <c r="BN39" s="713"/>
      <c r="BO39" s="713"/>
      <c r="BP39" s="713"/>
      <c r="BQ39" s="713"/>
      <c r="BR39" s="713"/>
      <c r="BS39" s="713"/>
      <c r="BT39" s="713"/>
      <c r="BU39" s="714"/>
      <c r="BV39" s="679">
        <v>1215</v>
      </c>
      <c r="BW39" s="680"/>
      <c r="BX39" s="680"/>
      <c r="BY39" s="680"/>
      <c r="BZ39" s="680"/>
      <c r="CA39" s="680"/>
      <c r="CB39" s="723"/>
      <c r="CD39" s="712" t="s">
        <v>338</v>
      </c>
      <c r="CE39" s="713"/>
      <c r="CF39" s="713"/>
      <c r="CG39" s="713"/>
      <c r="CH39" s="713"/>
      <c r="CI39" s="713"/>
      <c r="CJ39" s="713"/>
      <c r="CK39" s="713"/>
      <c r="CL39" s="713"/>
      <c r="CM39" s="713"/>
      <c r="CN39" s="713"/>
      <c r="CO39" s="713"/>
      <c r="CP39" s="713"/>
      <c r="CQ39" s="714"/>
      <c r="CR39" s="679">
        <v>69340</v>
      </c>
      <c r="CS39" s="698"/>
      <c r="CT39" s="698"/>
      <c r="CU39" s="698"/>
      <c r="CV39" s="698"/>
      <c r="CW39" s="698"/>
      <c r="CX39" s="698"/>
      <c r="CY39" s="699"/>
      <c r="CZ39" s="682">
        <v>1.6</v>
      </c>
      <c r="DA39" s="700"/>
      <c r="DB39" s="700"/>
      <c r="DC39" s="701"/>
      <c r="DD39" s="685">
        <v>2140</v>
      </c>
      <c r="DE39" s="698"/>
      <c r="DF39" s="698"/>
      <c r="DG39" s="698"/>
      <c r="DH39" s="698"/>
      <c r="DI39" s="698"/>
      <c r="DJ39" s="698"/>
      <c r="DK39" s="699"/>
      <c r="DL39" s="685" t="s">
        <v>231</v>
      </c>
      <c r="DM39" s="698"/>
      <c r="DN39" s="698"/>
      <c r="DO39" s="698"/>
      <c r="DP39" s="698"/>
      <c r="DQ39" s="698"/>
      <c r="DR39" s="698"/>
      <c r="DS39" s="698"/>
      <c r="DT39" s="698"/>
      <c r="DU39" s="698"/>
      <c r="DV39" s="699"/>
      <c r="DW39" s="682" t="s">
        <v>129</v>
      </c>
      <c r="DX39" s="700"/>
      <c r="DY39" s="700"/>
      <c r="DZ39" s="700"/>
      <c r="EA39" s="700"/>
      <c r="EB39" s="700"/>
      <c r="EC39" s="715"/>
    </row>
    <row r="40" spans="2:133" ht="11.25" customHeight="1" x14ac:dyDescent="0.2">
      <c r="B40" s="676" t="s">
        <v>339</v>
      </c>
      <c r="C40" s="677"/>
      <c r="D40" s="677"/>
      <c r="E40" s="677"/>
      <c r="F40" s="677"/>
      <c r="G40" s="677"/>
      <c r="H40" s="677"/>
      <c r="I40" s="677"/>
      <c r="J40" s="677"/>
      <c r="K40" s="677"/>
      <c r="L40" s="677"/>
      <c r="M40" s="677"/>
      <c r="N40" s="677"/>
      <c r="O40" s="677"/>
      <c r="P40" s="677"/>
      <c r="Q40" s="678"/>
      <c r="R40" s="679" t="s">
        <v>129</v>
      </c>
      <c r="S40" s="680"/>
      <c r="T40" s="680"/>
      <c r="U40" s="680"/>
      <c r="V40" s="680"/>
      <c r="W40" s="680"/>
      <c r="X40" s="680"/>
      <c r="Y40" s="681"/>
      <c r="Z40" s="716" t="s">
        <v>231</v>
      </c>
      <c r="AA40" s="716"/>
      <c r="AB40" s="716"/>
      <c r="AC40" s="716"/>
      <c r="AD40" s="717" t="s">
        <v>129</v>
      </c>
      <c r="AE40" s="717"/>
      <c r="AF40" s="717"/>
      <c r="AG40" s="717"/>
      <c r="AH40" s="717"/>
      <c r="AI40" s="717"/>
      <c r="AJ40" s="717"/>
      <c r="AK40" s="717"/>
      <c r="AL40" s="682" t="s">
        <v>129</v>
      </c>
      <c r="AM40" s="683"/>
      <c r="AN40" s="683"/>
      <c r="AO40" s="718"/>
      <c r="AQ40" s="719" t="s">
        <v>340</v>
      </c>
      <c r="AR40" s="720"/>
      <c r="AS40" s="720"/>
      <c r="AT40" s="720"/>
      <c r="AU40" s="720"/>
      <c r="AV40" s="720"/>
      <c r="AW40" s="720"/>
      <c r="AX40" s="720"/>
      <c r="AY40" s="721"/>
      <c r="AZ40" s="679" t="s">
        <v>129</v>
      </c>
      <c r="BA40" s="680"/>
      <c r="BB40" s="680"/>
      <c r="BC40" s="680"/>
      <c r="BD40" s="698"/>
      <c r="BE40" s="698"/>
      <c r="BF40" s="722"/>
      <c r="BG40" s="724" t="s">
        <v>341</v>
      </c>
      <c r="BH40" s="725"/>
      <c r="BI40" s="725"/>
      <c r="BJ40" s="725"/>
      <c r="BK40" s="725"/>
      <c r="BL40" s="235"/>
      <c r="BM40" s="713" t="s">
        <v>342</v>
      </c>
      <c r="BN40" s="713"/>
      <c r="BO40" s="713"/>
      <c r="BP40" s="713"/>
      <c r="BQ40" s="713"/>
      <c r="BR40" s="713"/>
      <c r="BS40" s="713"/>
      <c r="BT40" s="713"/>
      <c r="BU40" s="714"/>
      <c r="BV40" s="679">
        <v>125</v>
      </c>
      <c r="BW40" s="680"/>
      <c r="BX40" s="680"/>
      <c r="BY40" s="680"/>
      <c r="BZ40" s="680"/>
      <c r="CA40" s="680"/>
      <c r="CB40" s="723"/>
      <c r="CD40" s="712" t="s">
        <v>343</v>
      </c>
      <c r="CE40" s="713"/>
      <c r="CF40" s="713"/>
      <c r="CG40" s="713"/>
      <c r="CH40" s="713"/>
      <c r="CI40" s="713"/>
      <c r="CJ40" s="713"/>
      <c r="CK40" s="713"/>
      <c r="CL40" s="713"/>
      <c r="CM40" s="713"/>
      <c r="CN40" s="713"/>
      <c r="CO40" s="713"/>
      <c r="CP40" s="713"/>
      <c r="CQ40" s="714"/>
      <c r="CR40" s="679">
        <v>46545</v>
      </c>
      <c r="CS40" s="680"/>
      <c r="CT40" s="680"/>
      <c r="CU40" s="680"/>
      <c r="CV40" s="680"/>
      <c r="CW40" s="680"/>
      <c r="CX40" s="680"/>
      <c r="CY40" s="681"/>
      <c r="CZ40" s="682">
        <v>1.1000000000000001</v>
      </c>
      <c r="DA40" s="700"/>
      <c r="DB40" s="700"/>
      <c r="DC40" s="701"/>
      <c r="DD40" s="685">
        <v>1545</v>
      </c>
      <c r="DE40" s="680"/>
      <c r="DF40" s="680"/>
      <c r="DG40" s="680"/>
      <c r="DH40" s="680"/>
      <c r="DI40" s="680"/>
      <c r="DJ40" s="680"/>
      <c r="DK40" s="681"/>
      <c r="DL40" s="685">
        <v>1200</v>
      </c>
      <c r="DM40" s="680"/>
      <c r="DN40" s="680"/>
      <c r="DO40" s="680"/>
      <c r="DP40" s="680"/>
      <c r="DQ40" s="680"/>
      <c r="DR40" s="680"/>
      <c r="DS40" s="680"/>
      <c r="DT40" s="680"/>
      <c r="DU40" s="680"/>
      <c r="DV40" s="681"/>
      <c r="DW40" s="682">
        <v>0</v>
      </c>
      <c r="DX40" s="700"/>
      <c r="DY40" s="700"/>
      <c r="DZ40" s="700"/>
      <c r="EA40" s="700"/>
      <c r="EB40" s="700"/>
      <c r="EC40" s="715"/>
    </row>
    <row r="41" spans="2:133" ht="11.25" customHeight="1" x14ac:dyDescent="0.2">
      <c r="B41" s="676" t="s">
        <v>344</v>
      </c>
      <c r="C41" s="677"/>
      <c r="D41" s="677"/>
      <c r="E41" s="677"/>
      <c r="F41" s="677"/>
      <c r="G41" s="677"/>
      <c r="H41" s="677"/>
      <c r="I41" s="677"/>
      <c r="J41" s="677"/>
      <c r="K41" s="677"/>
      <c r="L41" s="677"/>
      <c r="M41" s="677"/>
      <c r="N41" s="677"/>
      <c r="O41" s="677"/>
      <c r="P41" s="677"/>
      <c r="Q41" s="678"/>
      <c r="R41" s="679">
        <v>75833</v>
      </c>
      <c r="S41" s="680"/>
      <c r="T41" s="680"/>
      <c r="U41" s="680"/>
      <c r="V41" s="680"/>
      <c r="W41" s="680"/>
      <c r="X41" s="680"/>
      <c r="Y41" s="681"/>
      <c r="Z41" s="716">
        <v>1.7</v>
      </c>
      <c r="AA41" s="716"/>
      <c r="AB41" s="716"/>
      <c r="AC41" s="716"/>
      <c r="AD41" s="717" t="s">
        <v>129</v>
      </c>
      <c r="AE41" s="717"/>
      <c r="AF41" s="717"/>
      <c r="AG41" s="717"/>
      <c r="AH41" s="717"/>
      <c r="AI41" s="717"/>
      <c r="AJ41" s="717"/>
      <c r="AK41" s="717"/>
      <c r="AL41" s="682" t="s">
        <v>129</v>
      </c>
      <c r="AM41" s="683"/>
      <c r="AN41" s="683"/>
      <c r="AO41" s="718"/>
      <c r="AQ41" s="719" t="s">
        <v>345</v>
      </c>
      <c r="AR41" s="720"/>
      <c r="AS41" s="720"/>
      <c r="AT41" s="720"/>
      <c r="AU41" s="720"/>
      <c r="AV41" s="720"/>
      <c r="AW41" s="720"/>
      <c r="AX41" s="720"/>
      <c r="AY41" s="721"/>
      <c r="AZ41" s="679">
        <v>55353</v>
      </c>
      <c r="BA41" s="680"/>
      <c r="BB41" s="680"/>
      <c r="BC41" s="680"/>
      <c r="BD41" s="698"/>
      <c r="BE41" s="698"/>
      <c r="BF41" s="722"/>
      <c r="BG41" s="724"/>
      <c r="BH41" s="725"/>
      <c r="BI41" s="725"/>
      <c r="BJ41" s="725"/>
      <c r="BK41" s="725"/>
      <c r="BL41" s="235"/>
      <c r="BM41" s="713" t="s">
        <v>346</v>
      </c>
      <c r="BN41" s="713"/>
      <c r="BO41" s="713"/>
      <c r="BP41" s="713"/>
      <c r="BQ41" s="713"/>
      <c r="BR41" s="713"/>
      <c r="BS41" s="713"/>
      <c r="BT41" s="713"/>
      <c r="BU41" s="714"/>
      <c r="BV41" s="679" t="s">
        <v>231</v>
      </c>
      <c r="BW41" s="680"/>
      <c r="BX41" s="680"/>
      <c r="BY41" s="680"/>
      <c r="BZ41" s="680"/>
      <c r="CA41" s="680"/>
      <c r="CB41" s="723"/>
      <c r="CD41" s="712" t="s">
        <v>347</v>
      </c>
      <c r="CE41" s="713"/>
      <c r="CF41" s="713"/>
      <c r="CG41" s="713"/>
      <c r="CH41" s="713"/>
      <c r="CI41" s="713"/>
      <c r="CJ41" s="713"/>
      <c r="CK41" s="713"/>
      <c r="CL41" s="713"/>
      <c r="CM41" s="713"/>
      <c r="CN41" s="713"/>
      <c r="CO41" s="713"/>
      <c r="CP41" s="713"/>
      <c r="CQ41" s="714"/>
      <c r="CR41" s="679" t="s">
        <v>129</v>
      </c>
      <c r="CS41" s="698"/>
      <c r="CT41" s="698"/>
      <c r="CU41" s="698"/>
      <c r="CV41" s="698"/>
      <c r="CW41" s="698"/>
      <c r="CX41" s="698"/>
      <c r="CY41" s="699"/>
      <c r="CZ41" s="682" t="s">
        <v>231</v>
      </c>
      <c r="DA41" s="700"/>
      <c r="DB41" s="700"/>
      <c r="DC41" s="701"/>
      <c r="DD41" s="685" t="s">
        <v>129</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x14ac:dyDescent="0.2">
      <c r="B42" s="660" t="s">
        <v>348</v>
      </c>
      <c r="C42" s="661"/>
      <c r="D42" s="661"/>
      <c r="E42" s="661"/>
      <c r="F42" s="661"/>
      <c r="G42" s="661"/>
      <c r="H42" s="661"/>
      <c r="I42" s="661"/>
      <c r="J42" s="661"/>
      <c r="K42" s="661"/>
      <c r="L42" s="661"/>
      <c r="M42" s="661"/>
      <c r="N42" s="661"/>
      <c r="O42" s="661"/>
      <c r="P42" s="661"/>
      <c r="Q42" s="662"/>
      <c r="R42" s="663">
        <v>4449449</v>
      </c>
      <c r="S42" s="702"/>
      <c r="T42" s="702"/>
      <c r="U42" s="702"/>
      <c r="V42" s="702"/>
      <c r="W42" s="702"/>
      <c r="X42" s="702"/>
      <c r="Y42" s="704"/>
      <c r="Z42" s="705">
        <v>100</v>
      </c>
      <c r="AA42" s="705"/>
      <c r="AB42" s="705"/>
      <c r="AC42" s="705"/>
      <c r="AD42" s="706">
        <v>2652219</v>
      </c>
      <c r="AE42" s="706"/>
      <c r="AF42" s="706"/>
      <c r="AG42" s="706"/>
      <c r="AH42" s="706"/>
      <c r="AI42" s="706"/>
      <c r="AJ42" s="706"/>
      <c r="AK42" s="706"/>
      <c r="AL42" s="666">
        <v>100</v>
      </c>
      <c r="AM42" s="707"/>
      <c r="AN42" s="707"/>
      <c r="AO42" s="708"/>
      <c r="AQ42" s="709" t="s">
        <v>349</v>
      </c>
      <c r="AR42" s="710"/>
      <c r="AS42" s="710"/>
      <c r="AT42" s="710"/>
      <c r="AU42" s="710"/>
      <c r="AV42" s="710"/>
      <c r="AW42" s="710"/>
      <c r="AX42" s="710"/>
      <c r="AY42" s="711"/>
      <c r="AZ42" s="663">
        <v>101002</v>
      </c>
      <c r="BA42" s="702"/>
      <c r="BB42" s="702"/>
      <c r="BC42" s="702"/>
      <c r="BD42" s="664"/>
      <c r="BE42" s="664"/>
      <c r="BF42" s="728"/>
      <c r="BG42" s="726"/>
      <c r="BH42" s="727"/>
      <c r="BI42" s="727"/>
      <c r="BJ42" s="727"/>
      <c r="BK42" s="727"/>
      <c r="BL42" s="236"/>
      <c r="BM42" s="729" t="s">
        <v>350</v>
      </c>
      <c r="BN42" s="729"/>
      <c r="BO42" s="729"/>
      <c r="BP42" s="729"/>
      <c r="BQ42" s="729"/>
      <c r="BR42" s="729"/>
      <c r="BS42" s="729"/>
      <c r="BT42" s="729"/>
      <c r="BU42" s="730"/>
      <c r="BV42" s="663">
        <v>365</v>
      </c>
      <c r="BW42" s="702"/>
      <c r="BX42" s="702"/>
      <c r="BY42" s="702"/>
      <c r="BZ42" s="702"/>
      <c r="CA42" s="702"/>
      <c r="CB42" s="703"/>
      <c r="CD42" s="676" t="s">
        <v>351</v>
      </c>
      <c r="CE42" s="677"/>
      <c r="CF42" s="677"/>
      <c r="CG42" s="677"/>
      <c r="CH42" s="677"/>
      <c r="CI42" s="677"/>
      <c r="CJ42" s="677"/>
      <c r="CK42" s="677"/>
      <c r="CL42" s="677"/>
      <c r="CM42" s="677"/>
      <c r="CN42" s="677"/>
      <c r="CO42" s="677"/>
      <c r="CP42" s="677"/>
      <c r="CQ42" s="678"/>
      <c r="CR42" s="679">
        <v>710587</v>
      </c>
      <c r="CS42" s="680"/>
      <c r="CT42" s="680"/>
      <c r="CU42" s="680"/>
      <c r="CV42" s="680"/>
      <c r="CW42" s="680"/>
      <c r="CX42" s="680"/>
      <c r="CY42" s="681"/>
      <c r="CZ42" s="682">
        <v>16.2</v>
      </c>
      <c r="DA42" s="683"/>
      <c r="DB42" s="683"/>
      <c r="DC42" s="684"/>
      <c r="DD42" s="685">
        <v>159566</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x14ac:dyDescent="0.2">
      <c r="BV43" s="237"/>
      <c r="BW43" s="237"/>
      <c r="BX43" s="237"/>
      <c r="BY43" s="237"/>
      <c r="BZ43" s="237"/>
      <c r="CA43" s="237"/>
      <c r="CB43" s="237"/>
      <c r="CD43" s="676" t="s">
        <v>352</v>
      </c>
      <c r="CE43" s="677"/>
      <c r="CF43" s="677"/>
      <c r="CG43" s="677"/>
      <c r="CH43" s="677"/>
      <c r="CI43" s="677"/>
      <c r="CJ43" s="677"/>
      <c r="CK43" s="677"/>
      <c r="CL43" s="677"/>
      <c r="CM43" s="677"/>
      <c r="CN43" s="677"/>
      <c r="CO43" s="677"/>
      <c r="CP43" s="677"/>
      <c r="CQ43" s="678"/>
      <c r="CR43" s="679" t="s">
        <v>231</v>
      </c>
      <c r="CS43" s="698"/>
      <c r="CT43" s="698"/>
      <c r="CU43" s="698"/>
      <c r="CV43" s="698"/>
      <c r="CW43" s="698"/>
      <c r="CX43" s="698"/>
      <c r="CY43" s="699"/>
      <c r="CZ43" s="682" t="s">
        <v>129</v>
      </c>
      <c r="DA43" s="700"/>
      <c r="DB43" s="700"/>
      <c r="DC43" s="701"/>
      <c r="DD43" s="685" t="s">
        <v>129</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x14ac:dyDescent="0.2">
      <c r="CD44" s="692" t="s">
        <v>301</v>
      </c>
      <c r="CE44" s="693"/>
      <c r="CF44" s="676" t="s">
        <v>353</v>
      </c>
      <c r="CG44" s="677"/>
      <c r="CH44" s="677"/>
      <c r="CI44" s="677"/>
      <c r="CJ44" s="677"/>
      <c r="CK44" s="677"/>
      <c r="CL44" s="677"/>
      <c r="CM44" s="677"/>
      <c r="CN44" s="677"/>
      <c r="CO44" s="677"/>
      <c r="CP44" s="677"/>
      <c r="CQ44" s="678"/>
      <c r="CR44" s="679">
        <v>709137</v>
      </c>
      <c r="CS44" s="680"/>
      <c r="CT44" s="680"/>
      <c r="CU44" s="680"/>
      <c r="CV44" s="680"/>
      <c r="CW44" s="680"/>
      <c r="CX44" s="680"/>
      <c r="CY44" s="681"/>
      <c r="CZ44" s="682">
        <v>16.100000000000001</v>
      </c>
      <c r="DA44" s="683"/>
      <c r="DB44" s="683"/>
      <c r="DC44" s="684"/>
      <c r="DD44" s="685">
        <v>158116</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x14ac:dyDescent="0.2">
      <c r="CD45" s="694"/>
      <c r="CE45" s="695"/>
      <c r="CF45" s="676" t="s">
        <v>354</v>
      </c>
      <c r="CG45" s="677"/>
      <c r="CH45" s="677"/>
      <c r="CI45" s="677"/>
      <c r="CJ45" s="677"/>
      <c r="CK45" s="677"/>
      <c r="CL45" s="677"/>
      <c r="CM45" s="677"/>
      <c r="CN45" s="677"/>
      <c r="CO45" s="677"/>
      <c r="CP45" s="677"/>
      <c r="CQ45" s="678"/>
      <c r="CR45" s="679">
        <v>434550</v>
      </c>
      <c r="CS45" s="698"/>
      <c r="CT45" s="698"/>
      <c r="CU45" s="698"/>
      <c r="CV45" s="698"/>
      <c r="CW45" s="698"/>
      <c r="CX45" s="698"/>
      <c r="CY45" s="699"/>
      <c r="CZ45" s="682">
        <v>9.9</v>
      </c>
      <c r="DA45" s="700"/>
      <c r="DB45" s="700"/>
      <c r="DC45" s="701"/>
      <c r="DD45" s="685">
        <v>12754</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x14ac:dyDescent="0.2">
      <c r="B46" s="229" t="s">
        <v>355</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4"/>
      <c r="CE46" s="695"/>
      <c r="CF46" s="676" t="s">
        <v>356</v>
      </c>
      <c r="CG46" s="677"/>
      <c r="CH46" s="677"/>
      <c r="CI46" s="677"/>
      <c r="CJ46" s="677"/>
      <c r="CK46" s="677"/>
      <c r="CL46" s="677"/>
      <c r="CM46" s="677"/>
      <c r="CN46" s="677"/>
      <c r="CO46" s="677"/>
      <c r="CP46" s="677"/>
      <c r="CQ46" s="678"/>
      <c r="CR46" s="679">
        <v>257809</v>
      </c>
      <c r="CS46" s="680"/>
      <c r="CT46" s="680"/>
      <c r="CU46" s="680"/>
      <c r="CV46" s="680"/>
      <c r="CW46" s="680"/>
      <c r="CX46" s="680"/>
      <c r="CY46" s="681"/>
      <c r="CZ46" s="682">
        <v>5.9</v>
      </c>
      <c r="DA46" s="683"/>
      <c r="DB46" s="683"/>
      <c r="DC46" s="684"/>
      <c r="DD46" s="685">
        <v>130199</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x14ac:dyDescent="0.2">
      <c r="B47" s="239" t="s">
        <v>357</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4"/>
      <c r="CE47" s="695"/>
      <c r="CF47" s="676" t="s">
        <v>358</v>
      </c>
      <c r="CG47" s="677"/>
      <c r="CH47" s="677"/>
      <c r="CI47" s="677"/>
      <c r="CJ47" s="677"/>
      <c r="CK47" s="677"/>
      <c r="CL47" s="677"/>
      <c r="CM47" s="677"/>
      <c r="CN47" s="677"/>
      <c r="CO47" s="677"/>
      <c r="CP47" s="677"/>
      <c r="CQ47" s="678"/>
      <c r="CR47" s="679">
        <v>1450</v>
      </c>
      <c r="CS47" s="698"/>
      <c r="CT47" s="698"/>
      <c r="CU47" s="698"/>
      <c r="CV47" s="698"/>
      <c r="CW47" s="698"/>
      <c r="CX47" s="698"/>
      <c r="CY47" s="699"/>
      <c r="CZ47" s="682">
        <v>0</v>
      </c>
      <c r="DA47" s="700"/>
      <c r="DB47" s="700"/>
      <c r="DC47" s="701"/>
      <c r="DD47" s="685">
        <v>1450</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ht="10.8" x14ac:dyDescent="0.2">
      <c r="B48" s="240" t="s">
        <v>359</v>
      </c>
      <c r="CD48" s="696"/>
      <c r="CE48" s="697"/>
      <c r="CF48" s="676" t="s">
        <v>360</v>
      </c>
      <c r="CG48" s="677"/>
      <c r="CH48" s="677"/>
      <c r="CI48" s="677"/>
      <c r="CJ48" s="677"/>
      <c r="CK48" s="677"/>
      <c r="CL48" s="677"/>
      <c r="CM48" s="677"/>
      <c r="CN48" s="677"/>
      <c r="CO48" s="677"/>
      <c r="CP48" s="677"/>
      <c r="CQ48" s="678"/>
      <c r="CR48" s="679" t="s">
        <v>231</v>
      </c>
      <c r="CS48" s="680"/>
      <c r="CT48" s="680"/>
      <c r="CU48" s="680"/>
      <c r="CV48" s="680"/>
      <c r="CW48" s="680"/>
      <c r="CX48" s="680"/>
      <c r="CY48" s="681"/>
      <c r="CZ48" s="682" t="s">
        <v>129</v>
      </c>
      <c r="DA48" s="683"/>
      <c r="DB48" s="683"/>
      <c r="DC48" s="684"/>
      <c r="DD48" s="685" t="s">
        <v>129</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82:133" ht="11.25" customHeight="1" x14ac:dyDescent="0.2">
      <c r="CD49" s="660" t="s">
        <v>361</v>
      </c>
      <c r="CE49" s="661"/>
      <c r="CF49" s="661"/>
      <c r="CG49" s="661"/>
      <c r="CH49" s="661"/>
      <c r="CI49" s="661"/>
      <c r="CJ49" s="661"/>
      <c r="CK49" s="661"/>
      <c r="CL49" s="661"/>
      <c r="CM49" s="661"/>
      <c r="CN49" s="661"/>
      <c r="CO49" s="661"/>
      <c r="CP49" s="661"/>
      <c r="CQ49" s="662"/>
      <c r="CR49" s="663">
        <v>4398855</v>
      </c>
      <c r="CS49" s="664"/>
      <c r="CT49" s="664"/>
      <c r="CU49" s="664"/>
      <c r="CV49" s="664"/>
      <c r="CW49" s="664"/>
      <c r="CX49" s="664"/>
      <c r="CY49" s="665"/>
      <c r="CZ49" s="666">
        <v>100</v>
      </c>
      <c r="DA49" s="667"/>
      <c r="DB49" s="667"/>
      <c r="DC49" s="668"/>
      <c r="DD49" s="669">
        <v>3123302</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kGvOOoElSF81840MWmYV+aPnaS+8X8nvzFiCB3R3OIUIJLQ93GUGs4N44K+ZJUcz6ycLoZsn+oPR9wKyRhCgyw==" saltValue="680n+fPwJgdvEVklJ/0aH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4" t="s">
        <v>363</v>
      </c>
      <c r="DK2" s="1205"/>
      <c r="DL2" s="1205"/>
      <c r="DM2" s="1205"/>
      <c r="DN2" s="1205"/>
      <c r="DO2" s="1206"/>
      <c r="DP2" s="249"/>
      <c r="DQ2" s="1204" t="s">
        <v>364</v>
      </c>
      <c r="DR2" s="1205"/>
      <c r="DS2" s="1205"/>
      <c r="DT2" s="1205"/>
      <c r="DU2" s="1205"/>
      <c r="DV2" s="1205"/>
      <c r="DW2" s="1205"/>
      <c r="DX2" s="1205"/>
      <c r="DY2" s="1205"/>
      <c r="DZ2" s="1206"/>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7" t="s">
        <v>365</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9" t="s">
        <v>367</v>
      </c>
      <c r="B5" s="1090"/>
      <c r="C5" s="1090"/>
      <c r="D5" s="1090"/>
      <c r="E5" s="1090"/>
      <c r="F5" s="1090"/>
      <c r="G5" s="1090"/>
      <c r="H5" s="1090"/>
      <c r="I5" s="1090"/>
      <c r="J5" s="1090"/>
      <c r="K5" s="1090"/>
      <c r="L5" s="1090"/>
      <c r="M5" s="1090"/>
      <c r="N5" s="1090"/>
      <c r="O5" s="1090"/>
      <c r="P5" s="1091"/>
      <c r="Q5" s="1095" t="s">
        <v>368</v>
      </c>
      <c r="R5" s="1096"/>
      <c r="S5" s="1096"/>
      <c r="T5" s="1096"/>
      <c r="U5" s="1097"/>
      <c r="V5" s="1095" t="s">
        <v>369</v>
      </c>
      <c r="W5" s="1096"/>
      <c r="X5" s="1096"/>
      <c r="Y5" s="1096"/>
      <c r="Z5" s="1097"/>
      <c r="AA5" s="1095" t="s">
        <v>370</v>
      </c>
      <c r="AB5" s="1096"/>
      <c r="AC5" s="1096"/>
      <c r="AD5" s="1096"/>
      <c r="AE5" s="1096"/>
      <c r="AF5" s="1207" t="s">
        <v>371</v>
      </c>
      <c r="AG5" s="1096"/>
      <c r="AH5" s="1096"/>
      <c r="AI5" s="1096"/>
      <c r="AJ5" s="1111"/>
      <c r="AK5" s="1096" t="s">
        <v>372</v>
      </c>
      <c r="AL5" s="1096"/>
      <c r="AM5" s="1096"/>
      <c r="AN5" s="1096"/>
      <c r="AO5" s="1097"/>
      <c r="AP5" s="1095" t="s">
        <v>373</v>
      </c>
      <c r="AQ5" s="1096"/>
      <c r="AR5" s="1096"/>
      <c r="AS5" s="1096"/>
      <c r="AT5" s="1097"/>
      <c r="AU5" s="1095" t="s">
        <v>374</v>
      </c>
      <c r="AV5" s="1096"/>
      <c r="AW5" s="1096"/>
      <c r="AX5" s="1096"/>
      <c r="AY5" s="1111"/>
      <c r="AZ5" s="256"/>
      <c r="BA5" s="256"/>
      <c r="BB5" s="256"/>
      <c r="BC5" s="256"/>
      <c r="BD5" s="256"/>
      <c r="BE5" s="257"/>
      <c r="BF5" s="257"/>
      <c r="BG5" s="257"/>
      <c r="BH5" s="257"/>
      <c r="BI5" s="257"/>
      <c r="BJ5" s="257"/>
      <c r="BK5" s="257"/>
      <c r="BL5" s="257"/>
      <c r="BM5" s="257"/>
      <c r="BN5" s="257"/>
      <c r="BO5" s="257"/>
      <c r="BP5" s="257"/>
      <c r="BQ5" s="1089" t="s">
        <v>375</v>
      </c>
      <c r="BR5" s="1090"/>
      <c r="BS5" s="1090"/>
      <c r="BT5" s="1090"/>
      <c r="BU5" s="1090"/>
      <c r="BV5" s="1090"/>
      <c r="BW5" s="1090"/>
      <c r="BX5" s="1090"/>
      <c r="BY5" s="1090"/>
      <c r="BZ5" s="1090"/>
      <c r="CA5" s="1090"/>
      <c r="CB5" s="1090"/>
      <c r="CC5" s="1090"/>
      <c r="CD5" s="1090"/>
      <c r="CE5" s="1090"/>
      <c r="CF5" s="1090"/>
      <c r="CG5" s="1091"/>
      <c r="CH5" s="1095" t="s">
        <v>376</v>
      </c>
      <c r="CI5" s="1096"/>
      <c r="CJ5" s="1096"/>
      <c r="CK5" s="1096"/>
      <c r="CL5" s="1097"/>
      <c r="CM5" s="1095" t="s">
        <v>377</v>
      </c>
      <c r="CN5" s="1096"/>
      <c r="CO5" s="1096"/>
      <c r="CP5" s="1096"/>
      <c r="CQ5" s="1097"/>
      <c r="CR5" s="1095" t="s">
        <v>378</v>
      </c>
      <c r="CS5" s="1096"/>
      <c r="CT5" s="1096"/>
      <c r="CU5" s="1096"/>
      <c r="CV5" s="1097"/>
      <c r="CW5" s="1095" t="s">
        <v>379</v>
      </c>
      <c r="CX5" s="1096"/>
      <c r="CY5" s="1096"/>
      <c r="CZ5" s="1096"/>
      <c r="DA5" s="1097"/>
      <c r="DB5" s="1095" t="s">
        <v>380</v>
      </c>
      <c r="DC5" s="1096"/>
      <c r="DD5" s="1096"/>
      <c r="DE5" s="1096"/>
      <c r="DF5" s="1097"/>
      <c r="DG5" s="1192" t="s">
        <v>381</v>
      </c>
      <c r="DH5" s="1193"/>
      <c r="DI5" s="1193"/>
      <c r="DJ5" s="1193"/>
      <c r="DK5" s="1194"/>
      <c r="DL5" s="1192" t="s">
        <v>382</v>
      </c>
      <c r="DM5" s="1193"/>
      <c r="DN5" s="1193"/>
      <c r="DO5" s="1193"/>
      <c r="DP5" s="1194"/>
      <c r="DQ5" s="1095" t="s">
        <v>383</v>
      </c>
      <c r="DR5" s="1096"/>
      <c r="DS5" s="1096"/>
      <c r="DT5" s="1096"/>
      <c r="DU5" s="1097"/>
      <c r="DV5" s="1095" t="s">
        <v>374</v>
      </c>
      <c r="DW5" s="1096"/>
      <c r="DX5" s="1096"/>
      <c r="DY5" s="1096"/>
      <c r="DZ5" s="1111"/>
      <c r="EA5" s="254"/>
    </row>
    <row r="6" spans="1:131" s="255" customFormat="1" ht="26.25" customHeight="1" thickBot="1" x14ac:dyDescent="0.25">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2"/>
      <c r="BA6" s="252"/>
      <c r="BB6" s="252"/>
      <c r="BC6" s="252"/>
      <c r="BD6" s="252"/>
      <c r="BE6" s="253"/>
      <c r="BF6" s="253"/>
      <c r="BG6" s="253"/>
      <c r="BH6" s="253"/>
      <c r="BI6" s="253"/>
      <c r="BJ6" s="253"/>
      <c r="BK6" s="253"/>
      <c r="BL6" s="253"/>
      <c r="BM6" s="253"/>
      <c r="BN6" s="253"/>
      <c r="BO6" s="253"/>
      <c r="BP6" s="253"/>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4"/>
    </row>
    <row r="7" spans="1:131" s="255" customFormat="1" ht="26.25" customHeight="1" thickTop="1" x14ac:dyDescent="0.2">
      <c r="A7" s="258">
        <v>1</v>
      </c>
      <c r="B7" s="1144" t="s">
        <v>384</v>
      </c>
      <c r="C7" s="1145"/>
      <c r="D7" s="1145"/>
      <c r="E7" s="1145"/>
      <c r="F7" s="1145"/>
      <c r="G7" s="1145"/>
      <c r="H7" s="1145"/>
      <c r="I7" s="1145"/>
      <c r="J7" s="1145"/>
      <c r="K7" s="1145"/>
      <c r="L7" s="1145"/>
      <c r="M7" s="1145"/>
      <c r="N7" s="1145"/>
      <c r="O7" s="1145"/>
      <c r="P7" s="1146"/>
      <c r="Q7" s="1198">
        <v>4449</v>
      </c>
      <c r="R7" s="1199"/>
      <c r="S7" s="1199"/>
      <c r="T7" s="1199"/>
      <c r="U7" s="1199"/>
      <c r="V7" s="1199">
        <v>4399</v>
      </c>
      <c r="W7" s="1199"/>
      <c r="X7" s="1199"/>
      <c r="Y7" s="1199"/>
      <c r="Z7" s="1199"/>
      <c r="AA7" s="1199">
        <v>50</v>
      </c>
      <c r="AB7" s="1199"/>
      <c r="AC7" s="1199"/>
      <c r="AD7" s="1199"/>
      <c r="AE7" s="1200"/>
      <c r="AF7" s="1201">
        <v>50</v>
      </c>
      <c r="AG7" s="1202"/>
      <c r="AH7" s="1202"/>
      <c r="AI7" s="1202"/>
      <c r="AJ7" s="1203"/>
      <c r="AK7" s="1185">
        <v>224</v>
      </c>
      <c r="AL7" s="1186"/>
      <c r="AM7" s="1186"/>
      <c r="AN7" s="1186"/>
      <c r="AO7" s="1186"/>
      <c r="AP7" s="1186">
        <v>7467</v>
      </c>
      <c r="AQ7" s="1186"/>
      <c r="AR7" s="1186"/>
      <c r="AS7" s="1186"/>
      <c r="AT7" s="1186"/>
      <c r="AU7" s="1187"/>
      <c r="AV7" s="1187"/>
      <c r="AW7" s="1187"/>
      <c r="AX7" s="1187"/>
      <c r="AY7" s="1188"/>
      <c r="AZ7" s="252"/>
      <c r="BA7" s="252"/>
      <c r="BB7" s="252"/>
      <c r="BC7" s="252"/>
      <c r="BD7" s="252"/>
      <c r="BE7" s="253"/>
      <c r="BF7" s="253"/>
      <c r="BG7" s="253"/>
      <c r="BH7" s="253"/>
      <c r="BI7" s="253"/>
      <c r="BJ7" s="253"/>
      <c r="BK7" s="253"/>
      <c r="BL7" s="253"/>
      <c r="BM7" s="253"/>
      <c r="BN7" s="253"/>
      <c r="BO7" s="253"/>
      <c r="BP7" s="253"/>
      <c r="BQ7" s="259">
        <v>1</v>
      </c>
      <c r="BR7" s="260"/>
      <c r="BS7" s="1189" t="s">
        <v>575</v>
      </c>
      <c r="BT7" s="1190"/>
      <c r="BU7" s="1190"/>
      <c r="BV7" s="1190"/>
      <c r="BW7" s="1190"/>
      <c r="BX7" s="1190"/>
      <c r="BY7" s="1190"/>
      <c r="BZ7" s="1190"/>
      <c r="CA7" s="1190"/>
      <c r="CB7" s="1190"/>
      <c r="CC7" s="1190"/>
      <c r="CD7" s="1190"/>
      <c r="CE7" s="1190"/>
      <c r="CF7" s="1190"/>
      <c r="CG7" s="1191"/>
      <c r="CH7" s="1182">
        <v>19</v>
      </c>
      <c r="CI7" s="1183"/>
      <c r="CJ7" s="1183"/>
      <c r="CK7" s="1183"/>
      <c r="CL7" s="1184"/>
      <c r="CM7" s="1182">
        <v>4</v>
      </c>
      <c r="CN7" s="1183"/>
      <c r="CO7" s="1183"/>
      <c r="CP7" s="1183"/>
      <c r="CQ7" s="1184"/>
      <c r="CR7" s="1182">
        <v>30</v>
      </c>
      <c r="CS7" s="1183"/>
      <c r="CT7" s="1183"/>
      <c r="CU7" s="1183"/>
      <c r="CV7" s="1184"/>
      <c r="CW7" s="1182">
        <v>37</v>
      </c>
      <c r="CX7" s="1183"/>
      <c r="CY7" s="1183"/>
      <c r="CZ7" s="1183"/>
      <c r="DA7" s="1184"/>
      <c r="DB7" s="1182">
        <v>0</v>
      </c>
      <c r="DC7" s="1183"/>
      <c r="DD7" s="1183"/>
      <c r="DE7" s="1183"/>
      <c r="DF7" s="1184"/>
      <c r="DG7" s="1182">
        <v>0</v>
      </c>
      <c r="DH7" s="1183"/>
      <c r="DI7" s="1183"/>
      <c r="DJ7" s="1183"/>
      <c r="DK7" s="1184"/>
      <c r="DL7" s="1182">
        <v>0</v>
      </c>
      <c r="DM7" s="1183"/>
      <c r="DN7" s="1183"/>
      <c r="DO7" s="1183"/>
      <c r="DP7" s="1184"/>
      <c r="DQ7" s="1182">
        <v>0</v>
      </c>
      <c r="DR7" s="1183"/>
      <c r="DS7" s="1183"/>
      <c r="DT7" s="1183"/>
      <c r="DU7" s="1184"/>
      <c r="DV7" s="1209"/>
      <c r="DW7" s="1210"/>
      <c r="DX7" s="1210"/>
      <c r="DY7" s="1210"/>
      <c r="DZ7" s="1211"/>
      <c r="EA7" s="254"/>
    </row>
    <row r="8" spans="1:131" s="255" customFormat="1" ht="26.25" customHeight="1" x14ac:dyDescent="0.2">
      <c r="A8" s="261">
        <v>2</v>
      </c>
      <c r="B8" s="1131"/>
      <c r="C8" s="1132"/>
      <c r="D8" s="1132"/>
      <c r="E8" s="1132"/>
      <c r="F8" s="1132"/>
      <c r="G8" s="1132"/>
      <c r="H8" s="1132"/>
      <c r="I8" s="1132"/>
      <c r="J8" s="1132"/>
      <c r="K8" s="1132"/>
      <c r="L8" s="1132"/>
      <c r="M8" s="1132"/>
      <c r="N8" s="1132"/>
      <c r="O8" s="1132"/>
      <c r="P8" s="1133"/>
      <c r="Q8" s="1137"/>
      <c r="R8" s="1138"/>
      <c r="S8" s="1138"/>
      <c r="T8" s="1138"/>
      <c r="U8" s="1138"/>
      <c r="V8" s="1138"/>
      <c r="W8" s="1138"/>
      <c r="X8" s="1138"/>
      <c r="Y8" s="1138"/>
      <c r="Z8" s="1138"/>
      <c r="AA8" s="1138"/>
      <c r="AB8" s="1138"/>
      <c r="AC8" s="1138"/>
      <c r="AD8" s="1138"/>
      <c r="AE8" s="1139"/>
      <c r="AF8" s="1113"/>
      <c r="AG8" s="1114"/>
      <c r="AH8" s="1114"/>
      <c r="AI8" s="1114"/>
      <c r="AJ8" s="1115"/>
      <c r="AK8" s="1180"/>
      <c r="AL8" s="1181"/>
      <c r="AM8" s="1181"/>
      <c r="AN8" s="1181"/>
      <c r="AO8" s="1181"/>
      <c r="AP8" s="1181"/>
      <c r="AQ8" s="1181"/>
      <c r="AR8" s="1181"/>
      <c r="AS8" s="1181"/>
      <c r="AT8" s="1181"/>
      <c r="AU8" s="1178"/>
      <c r="AV8" s="1178"/>
      <c r="AW8" s="1178"/>
      <c r="AX8" s="1178"/>
      <c r="AY8" s="1179"/>
      <c r="AZ8" s="252"/>
      <c r="BA8" s="252"/>
      <c r="BB8" s="252"/>
      <c r="BC8" s="252"/>
      <c r="BD8" s="252"/>
      <c r="BE8" s="253"/>
      <c r="BF8" s="253"/>
      <c r="BG8" s="253"/>
      <c r="BH8" s="253"/>
      <c r="BI8" s="253"/>
      <c r="BJ8" s="253"/>
      <c r="BK8" s="253"/>
      <c r="BL8" s="253"/>
      <c r="BM8" s="253"/>
      <c r="BN8" s="253"/>
      <c r="BO8" s="253"/>
      <c r="BP8" s="253"/>
      <c r="BQ8" s="262">
        <v>2</v>
      </c>
      <c r="BR8" s="263"/>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4"/>
    </row>
    <row r="9" spans="1:131" s="255" customFormat="1" ht="26.25" customHeight="1" x14ac:dyDescent="0.2">
      <c r="A9" s="261">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2"/>
      <c r="BA9" s="252"/>
      <c r="BB9" s="252"/>
      <c r="BC9" s="252"/>
      <c r="BD9" s="252"/>
      <c r="BE9" s="253"/>
      <c r="BF9" s="253"/>
      <c r="BG9" s="253"/>
      <c r="BH9" s="253"/>
      <c r="BI9" s="253"/>
      <c r="BJ9" s="253"/>
      <c r="BK9" s="253"/>
      <c r="BL9" s="253"/>
      <c r="BM9" s="253"/>
      <c r="BN9" s="253"/>
      <c r="BO9" s="253"/>
      <c r="BP9" s="253"/>
      <c r="BQ9" s="262">
        <v>3</v>
      </c>
      <c r="BR9" s="263"/>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4"/>
    </row>
    <row r="10" spans="1:131" s="255" customFormat="1" ht="26.25" customHeight="1" x14ac:dyDescent="0.2">
      <c r="A10" s="261">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2"/>
      <c r="BA10" s="252"/>
      <c r="BB10" s="252"/>
      <c r="BC10" s="252"/>
      <c r="BD10" s="252"/>
      <c r="BE10" s="253"/>
      <c r="BF10" s="253"/>
      <c r="BG10" s="253"/>
      <c r="BH10" s="253"/>
      <c r="BI10" s="253"/>
      <c r="BJ10" s="253"/>
      <c r="BK10" s="253"/>
      <c r="BL10" s="253"/>
      <c r="BM10" s="253"/>
      <c r="BN10" s="253"/>
      <c r="BO10" s="253"/>
      <c r="BP10" s="253"/>
      <c r="BQ10" s="262">
        <v>4</v>
      </c>
      <c r="BR10" s="263"/>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4"/>
    </row>
    <row r="11" spans="1:131" s="255" customFormat="1" ht="26.25" customHeight="1" x14ac:dyDescent="0.2">
      <c r="A11" s="261">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2"/>
      <c r="BA11" s="252"/>
      <c r="BB11" s="252"/>
      <c r="BC11" s="252"/>
      <c r="BD11" s="252"/>
      <c r="BE11" s="253"/>
      <c r="BF11" s="253"/>
      <c r="BG11" s="253"/>
      <c r="BH11" s="253"/>
      <c r="BI11" s="253"/>
      <c r="BJ11" s="253"/>
      <c r="BK11" s="253"/>
      <c r="BL11" s="253"/>
      <c r="BM11" s="253"/>
      <c r="BN11" s="253"/>
      <c r="BO11" s="253"/>
      <c r="BP11" s="253"/>
      <c r="BQ11" s="262">
        <v>5</v>
      </c>
      <c r="BR11" s="263"/>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4"/>
    </row>
    <row r="12" spans="1:131" s="255" customFormat="1" ht="26.25" customHeight="1" x14ac:dyDescent="0.2">
      <c r="A12" s="261">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2"/>
      <c r="BA12" s="252"/>
      <c r="BB12" s="252"/>
      <c r="BC12" s="252"/>
      <c r="BD12" s="252"/>
      <c r="BE12" s="253"/>
      <c r="BF12" s="253"/>
      <c r="BG12" s="253"/>
      <c r="BH12" s="253"/>
      <c r="BI12" s="253"/>
      <c r="BJ12" s="253"/>
      <c r="BK12" s="253"/>
      <c r="BL12" s="253"/>
      <c r="BM12" s="253"/>
      <c r="BN12" s="253"/>
      <c r="BO12" s="253"/>
      <c r="BP12" s="253"/>
      <c r="BQ12" s="262">
        <v>6</v>
      </c>
      <c r="BR12" s="263"/>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4"/>
    </row>
    <row r="13" spans="1:131" s="255" customFormat="1" ht="26.25" customHeight="1" x14ac:dyDescent="0.2">
      <c r="A13" s="261">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2"/>
      <c r="BA13" s="252"/>
      <c r="BB13" s="252"/>
      <c r="BC13" s="252"/>
      <c r="BD13" s="252"/>
      <c r="BE13" s="253"/>
      <c r="BF13" s="253"/>
      <c r="BG13" s="253"/>
      <c r="BH13" s="253"/>
      <c r="BI13" s="253"/>
      <c r="BJ13" s="253"/>
      <c r="BK13" s="253"/>
      <c r="BL13" s="253"/>
      <c r="BM13" s="253"/>
      <c r="BN13" s="253"/>
      <c r="BO13" s="253"/>
      <c r="BP13" s="253"/>
      <c r="BQ13" s="262">
        <v>7</v>
      </c>
      <c r="BR13" s="263"/>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4"/>
    </row>
    <row r="14" spans="1:131" s="255" customFormat="1" ht="26.25" customHeight="1" x14ac:dyDescent="0.2">
      <c r="A14" s="261">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2"/>
      <c r="BA14" s="252"/>
      <c r="BB14" s="252"/>
      <c r="BC14" s="252"/>
      <c r="BD14" s="252"/>
      <c r="BE14" s="253"/>
      <c r="BF14" s="253"/>
      <c r="BG14" s="253"/>
      <c r="BH14" s="253"/>
      <c r="BI14" s="253"/>
      <c r="BJ14" s="253"/>
      <c r="BK14" s="253"/>
      <c r="BL14" s="253"/>
      <c r="BM14" s="253"/>
      <c r="BN14" s="253"/>
      <c r="BO14" s="253"/>
      <c r="BP14" s="253"/>
      <c r="BQ14" s="262">
        <v>8</v>
      </c>
      <c r="BR14" s="263"/>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4"/>
    </row>
    <row r="15" spans="1:131" s="255" customFormat="1" ht="26.25" customHeight="1" x14ac:dyDescent="0.2">
      <c r="A15" s="261">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2"/>
      <c r="BA15" s="252"/>
      <c r="BB15" s="252"/>
      <c r="BC15" s="252"/>
      <c r="BD15" s="252"/>
      <c r="BE15" s="253"/>
      <c r="BF15" s="253"/>
      <c r="BG15" s="253"/>
      <c r="BH15" s="253"/>
      <c r="BI15" s="253"/>
      <c r="BJ15" s="253"/>
      <c r="BK15" s="253"/>
      <c r="BL15" s="253"/>
      <c r="BM15" s="253"/>
      <c r="BN15" s="253"/>
      <c r="BO15" s="253"/>
      <c r="BP15" s="253"/>
      <c r="BQ15" s="262">
        <v>9</v>
      </c>
      <c r="BR15" s="263"/>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4"/>
    </row>
    <row r="16" spans="1:131" s="255" customFormat="1" ht="26.25" customHeight="1" x14ac:dyDescent="0.2">
      <c r="A16" s="261">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2"/>
      <c r="BA16" s="252"/>
      <c r="BB16" s="252"/>
      <c r="BC16" s="252"/>
      <c r="BD16" s="252"/>
      <c r="BE16" s="253"/>
      <c r="BF16" s="253"/>
      <c r="BG16" s="253"/>
      <c r="BH16" s="253"/>
      <c r="BI16" s="253"/>
      <c r="BJ16" s="253"/>
      <c r="BK16" s="253"/>
      <c r="BL16" s="253"/>
      <c r="BM16" s="253"/>
      <c r="BN16" s="253"/>
      <c r="BO16" s="253"/>
      <c r="BP16" s="253"/>
      <c r="BQ16" s="262">
        <v>10</v>
      </c>
      <c r="BR16" s="263"/>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4"/>
    </row>
    <row r="17" spans="1:131" s="255" customFormat="1" ht="26.25" customHeight="1" x14ac:dyDescent="0.2">
      <c r="A17" s="261">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2"/>
      <c r="BA17" s="252"/>
      <c r="BB17" s="252"/>
      <c r="BC17" s="252"/>
      <c r="BD17" s="252"/>
      <c r="BE17" s="253"/>
      <c r="BF17" s="253"/>
      <c r="BG17" s="253"/>
      <c r="BH17" s="253"/>
      <c r="BI17" s="253"/>
      <c r="BJ17" s="253"/>
      <c r="BK17" s="253"/>
      <c r="BL17" s="253"/>
      <c r="BM17" s="253"/>
      <c r="BN17" s="253"/>
      <c r="BO17" s="253"/>
      <c r="BP17" s="253"/>
      <c r="BQ17" s="262">
        <v>11</v>
      </c>
      <c r="BR17" s="263"/>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4"/>
    </row>
    <row r="18" spans="1:131" s="255" customFormat="1" ht="26.25" customHeight="1" x14ac:dyDescent="0.2">
      <c r="A18" s="261">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2"/>
      <c r="BA18" s="252"/>
      <c r="BB18" s="252"/>
      <c r="BC18" s="252"/>
      <c r="BD18" s="252"/>
      <c r="BE18" s="253"/>
      <c r="BF18" s="253"/>
      <c r="BG18" s="253"/>
      <c r="BH18" s="253"/>
      <c r="BI18" s="253"/>
      <c r="BJ18" s="253"/>
      <c r="BK18" s="253"/>
      <c r="BL18" s="253"/>
      <c r="BM18" s="253"/>
      <c r="BN18" s="253"/>
      <c r="BO18" s="253"/>
      <c r="BP18" s="253"/>
      <c r="BQ18" s="262">
        <v>12</v>
      </c>
      <c r="BR18" s="263"/>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4"/>
    </row>
    <row r="19" spans="1:131" s="255" customFormat="1" ht="26.25" customHeight="1" x14ac:dyDescent="0.2">
      <c r="A19" s="261">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2"/>
      <c r="BA19" s="252"/>
      <c r="BB19" s="252"/>
      <c r="BC19" s="252"/>
      <c r="BD19" s="252"/>
      <c r="BE19" s="253"/>
      <c r="BF19" s="253"/>
      <c r="BG19" s="253"/>
      <c r="BH19" s="253"/>
      <c r="BI19" s="253"/>
      <c r="BJ19" s="253"/>
      <c r="BK19" s="253"/>
      <c r="BL19" s="253"/>
      <c r="BM19" s="253"/>
      <c r="BN19" s="253"/>
      <c r="BO19" s="253"/>
      <c r="BP19" s="253"/>
      <c r="BQ19" s="262">
        <v>13</v>
      </c>
      <c r="BR19" s="263"/>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4"/>
    </row>
    <row r="20" spans="1:131" s="255" customFormat="1" ht="26.25" customHeight="1" x14ac:dyDescent="0.2">
      <c r="A20" s="261">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2"/>
      <c r="BA20" s="252"/>
      <c r="BB20" s="252"/>
      <c r="BC20" s="252"/>
      <c r="BD20" s="252"/>
      <c r="BE20" s="253"/>
      <c r="BF20" s="253"/>
      <c r="BG20" s="253"/>
      <c r="BH20" s="253"/>
      <c r="BI20" s="253"/>
      <c r="BJ20" s="253"/>
      <c r="BK20" s="253"/>
      <c r="BL20" s="253"/>
      <c r="BM20" s="253"/>
      <c r="BN20" s="253"/>
      <c r="BO20" s="253"/>
      <c r="BP20" s="253"/>
      <c r="BQ20" s="262">
        <v>14</v>
      </c>
      <c r="BR20" s="263"/>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4"/>
    </row>
    <row r="21" spans="1:131" s="255" customFormat="1" ht="26.25" customHeight="1" thickBot="1" x14ac:dyDescent="0.25">
      <c r="A21" s="261">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2"/>
      <c r="BA21" s="252"/>
      <c r="BB21" s="252"/>
      <c r="BC21" s="252"/>
      <c r="BD21" s="252"/>
      <c r="BE21" s="253"/>
      <c r="BF21" s="253"/>
      <c r="BG21" s="253"/>
      <c r="BH21" s="253"/>
      <c r="BI21" s="253"/>
      <c r="BJ21" s="253"/>
      <c r="BK21" s="253"/>
      <c r="BL21" s="253"/>
      <c r="BM21" s="253"/>
      <c r="BN21" s="253"/>
      <c r="BO21" s="253"/>
      <c r="BP21" s="253"/>
      <c r="BQ21" s="262">
        <v>15</v>
      </c>
      <c r="BR21" s="263"/>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4"/>
    </row>
    <row r="22" spans="1:131" s="255" customFormat="1" ht="26.25" customHeight="1" x14ac:dyDescent="0.2">
      <c r="A22" s="261">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385</v>
      </c>
      <c r="BA22" s="1129"/>
      <c r="BB22" s="1129"/>
      <c r="BC22" s="1129"/>
      <c r="BD22" s="1130"/>
      <c r="BE22" s="253"/>
      <c r="BF22" s="253"/>
      <c r="BG22" s="253"/>
      <c r="BH22" s="253"/>
      <c r="BI22" s="253"/>
      <c r="BJ22" s="253"/>
      <c r="BK22" s="253"/>
      <c r="BL22" s="253"/>
      <c r="BM22" s="253"/>
      <c r="BN22" s="253"/>
      <c r="BO22" s="253"/>
      <c r="BP22" s="253"/>
      <c r="BQ22" s="262">
        <v>16</v>
      </c>
      <c r="BR22" s="263"/>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4"/>
    </row>
    <row r="23" spans="1:131" s="255" customFormat="1" ht="26.25" customHeight="1" thickBot="1" x14ac:dyDescent="0.25">
      <c r="A23" s="264" t="s">
        <v>386</v>
      </c>
      <c r="B23" s="1038" t="s">
        <v>387</v>
      </c>
      <c r="C23" s="1039"/>
      <c r="D23" s="1039"/>
      <c r="E23" s="1039"/>
      <c r="F23" s="1039"/>
      <c r="G23" s="1039"/>
      <c r="H23" s="1039"/>
      <c r="I23" s="1039"/>
      <c r="J23" s="1039"/>
      <c r="K23" s="1039"/>
      <c r="L23" s="1039"/>
      <c r="M23" s="1039"/>
      <c r="N23" s="1039"/>
      <c r="O23" s="1039"/>
      <c r="P23" s="1040"/>
      <c r="Q23" s="1162">
        <v>4449</v>
      </c>
      <c r="R23" s="1163"/>
      <c r="S23" s="1163"/>
      <c r="T23" s="1163"/>
      <c r="U23" s="1163"/>
      <c r="V23" s="1163">
        <v>4399</v>
      </c>
      <c r="W23" s="1163"/>
      <c r="X23" s="1163"/>
      <c r="Y23" s="1163"/>
      <c r="Z23" s="1163"/>
      <c r="AA23" s="1163">
        <v>50</v>
      </c>
      <c r="AB23" s="1163"/>
      <c r="AC23" s="1163"/>
      <c r="AD23" s="1163"/>
      <c r="AE23" s="1164"/>
      <c r="AF23" s="1165">
        <v>50</v>
      </c>
      <c r="AG23" s="1163"/>
      <c r="AH23" s="1163"/>
      <c r="AI23" s="1163"/>
      <c r="AJ23" s="1166"/>
      <c r="AK23" s="1167"/>
      <c r="AL23" s="1168"/>
      <c r="AM23" s="1168"/>
      <c r="AN23" s="1168"/>
      <c r="AO23" s="1168"/>
      <c r="AP23" s="1163">
        <v>7467</v>
      </c>
      <c r="AQ23" s="1163"/>
      <c r="AR23" s="1163"/>
      <c r="AS23" s="1163"/>
      <c r="AT23" s="1163"/>
      <c r="AU23" s="1169"/>
      <c r="AV23" s="1169"/>
      <c r="AW23" s="1169"/>
      <c r="AX23" s="1169"/>
      <c r="AY23" s="1170"/>
      <c r="AZ23" s="1159" t="s">
        <v>129</v>
      </c>
      <c r="BA23" s="1160"/>
      <c r="BB23" s="1160"/>
      <c r="BC23" s="1160"/>
      <c r="BD23" s="1161"/>
      <c r="BE23" s="253"/>
      <c r="BF23" s="253"/>
      <c r="BG23" s="253"/>
      <c r="BH23" s="253"/>
      <c r="BI23" s="253"/>
      <c r="BJ23" s="253"/>
      <c r="BK23" s="253"/>
      <c r="BL23" s="253"/>
      <c r="BM23" s="253"/>
      <c r="BN23" s="253"/>
      <c r="BO23" s="253"/>
      <c r="BP23" s="253"/>
      <c r="BQ23" s="262">
        <v>17</v>
      </c>
      <c r="BR23" s="263"/>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4"/>
    </row>
    <row r="24" spans="1:131" s="255" customFormat="1" ht="26.25" customHeight="1" x14ac:dyDescent="0.2">
      <c r="A24" s="1158" t="s">
        <v>388</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2"/>
      <c r="BA24" s="252"/>
      <c r="BB24" s="252"/>
      <c r="BC24" s="252"/>
      <c r="BD24" s="252"/>
      <c r="BE24" s="253"/>
      <c r="BF24" s="253"/>
      <c r="BG24" s="253"/>
      <c r="BH24" s="253"/>
      <c r="BI24" s="253"/>
      <c r="BJ24" s="253"/>
      <c r="BK24" s="253"/>
      <c r="BL24" s="253"/>
      <c r="BM24" s="253"/>
      <c r="BN24" s="253"/>
      <c r="BO24" s="253"/>
      <c r="BP24" s="253"/>
      <c r="BQ24" s="262">
        <v>18</v>
      </c>
      <c r="BR24" s="263"/>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4"/>
    </row>
    <row r="25" spans="1:131" s="247" customFormat="1" ht="26.25" customHeight="1" thickBot="1" x14ac:dyDescent="0.25">
      <c r="A25" s="1157" t="s">
        <v>389</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2"/>
      <c r="BK25" s="252"/>
      <c r="BL25" s="252"/>
      <c r="BM25" s="252"/>
      <c r="BN25" s="252"/>
      <c r="BO25" s="265"/>
      <c r="BP25" s="265"/>
      <c r="BQ25" s="262">
        <v>19</v>
      </c>
      <c r="BR25" s="263"/>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6"/>
    </row>
    <row r="26" spans="1:131" s="247" customFormat="1" ht="26.25" customHeight="1" x14ac:dyDescent="0.2">
      <c r="A26" s="1089" t="s">
        <v>367</v>
      </c>
      <c r="B26" s="1090"/>
      <c r="C26" s="1090"/>
      <c r="D26" s="1090"/>
      <c r="E26" s="1090"/>
      <c r="F26" s="1090"/>
      <c r="G26" s="1090"/>
      <c r="H26" s="1090"/>
      <c r="I26" s="1090"/>
      <c r="J26" s="1090"/>
      <c r="K26" s="1090"/>
      <c r="L26" s="1090"/>
      <c r="M26" s="1090"/>
      <c r="N26" s="1090"/>
      <c r="O26" s="1090"/>
      <c r="P26" s="1091"/>
      <c r="Q26" s="1095" t="s">
        <v>390</v>
      </c>
      <c r="R26" s="1096"/>
      <c r="S26" s="1096"/>
      <c r="T26" s="1096"/>
      <c r="U26" s="1097"/>
      <c r="V26" s="1095" t="s">
        <v>391</v>
      </c>
      <c r="W26" s="1096"/>
      <c r="X26" s="1096"/>
      <c r="Y26" s="1096"/>
      <c r="Z26" s="1097"/>
      <c r="AA26" s="1095" t="s">
        <v>392</v>
      </c>
      <c r="AB26" s="1096"/>
      <c r="AC26" s="1096"/>
      <c r="AD26" s="1096"/>
      <c r="AE26" s="1096"/>
      <c r="AF26" s="1153" t="s">
        <v>393</v>
      </c>
      <c r="AG26" s="1102"/>
      <c r="AH26" s="1102"/>
      <c r="AI26" s="1102"/>
      <c r="AJ26" s="1154"/>
      <c r="AK26" s="1096" t="s">
        <v>394</v>
      </c>
      <c r="AL26" s="1096"/>
      <c r="AM26" s="1096"/>
      <c r="AN26" s="1096"/>
      <c r="AO26" s="1097"/>
      <c r="AP26" s="1095" t="s">
        <v>395</v>
      </c>
      <c r="AQ26" s="1096"/>
      <c r="AR26" s="1096"/>
      <c r="AS26" s="1096"/>
      <c r="AT26" s="1097"/>
      <c r="AU26" s="1095" t="s">
        <v>396</v>
      </c>
      <c r="AV26" s="1096"/>
      <c r="AW26" s="1096"/>
      <c r="AX26" s="1096"/>
      <c r="AY26" s="1097"/>
      <c r="AZ26" s="1095" t="s">
        <v>397</v>
      </c>
      <c r="BA26" s="1096"/>
      <c r="BB26" s="1096"/>
      <c r="BC26" s="1096"/>
      <c r="BD26" s="1097"/>
      <c r="BE26" s="1095" t="s">
        <v>374</v>
      </c>
      <c r="BF26" s="1096"/>
      <c r="BG26" s="1096"/>
      <c r="BH26" s="1096"/>
      <c r="BI26" s="1111"/>
      <c r="BJ26" s="252"/>
      <c r="BK26" s="252"/>
      <c r="BL26" s="252"/>
      <c r="BM26" s="252"/>
      <c r="BN26" s="252"/>
      <c r="BO26" s="265"/>
      <c r="BP26" s="265"/>
      <c r="BQ26" s="262">
        <v>20</v>
      </c>
      <c r="BR26" s="263"/>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6"/>
    </row>
    <row r="27" spans="1:131" s="247" customFormat="1" ht="26.25" customHeight="1" thickBot="1" x14ac:dyDescent="0.25">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2"/>
      <c r="BK27" s="252"/>
      <c r="BL27" s="252"/>
      <c r="BM27" s="252"/>
      <c r="BN27" s="252"/>
      <c r="BO27" s="265"/>
      <c r="BP27" s="265"/>
      <c r="BQ27" s="262">
        <v>21</v>
      </c>
      <c r="BR27" s="263"/>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6"/>
    </row>
    <row r="28" spans="1:131" s="247" customFormat="1" ht="26.25" customHeight="1" thickTop="1" x14ac:dyDescent="0.2">
      <c r="A28" s="266">
        <v>1</v>
      </c>
      <c r="B28" s="1144" t="s">
        <v>398</v>
      </c>
      <c r="C28" s="1145"/>
      <c r="D28" s="1145"/>
      <c r="E28" s="1145"/>
      <c r="F28" s="1145"/>
      <c r="G28" s="1145"/>
      <c r="H28" s="1145"/>
      <c r="I28" s="1145"/>
      <c r="J28" s="1145"/>
      <c r="K28" s="1145"/>
      <c r="L28" s="1145"/>
      <c r="M28" s="1145"/>
      <c r="N28" s="1145"/>
      <c r="O28" s="1145"/>
      <c r="P28" s="1146"/>
      <c r="Q28" s="1147">
        <v>747</v>
      </c>
      <c r="R28" s="1148"/>
      <c r="S28" s="1148"/>
      <c r="T28" s="1148"/>
      <c r="U28" s="1148"/>
      <c r="V28" s="1148">
        <v>655</v>
      </c>
      <c r="W28" s="1148"/>
      <c r="X28" s="1148"/>
      <c r="Y28" s="1148"/>
      <c r="Z28" s="1148"/>
      <c r="AA28" s="1148">
        <v>92</v>
      </c>
      <c r="AB28" s="1148"/>
      <c r="AC28" s="1148"/>
      <c r="AD28" s="1148"/>
      <c r="AE28" s="1149"/>
      <c r="AF28" s="1150">
        <v>92</v>
      </c>
      <c r="AG28" s="1148"/>
      <c r="AH28" s="1148"/>
      <c r="AI28" s="1148"/>
      <c r="AJ28" s="1151"/>
      <c r="AK28" s="1152">
        <v>42</v>
      </c>
      <c r="AL28" s="1140"/>
      <c r="AM28" s="1140"/>
      <c r="AN28" s="1140"/>
      <c r="AO28" s="1140"/>
      <c r="AP28" s="1140">
        <v>0</v>
      </c>
      <c r="AQ28" s="1140"/>
      <c r="AR28" s="1140"/>
      <c r="AS28" s="1140"/>
      <c r="AT28" s="1140"/>
      <c r="AU28" s="1140">
        <v>0</v>
      </c>
      <c r="AV28" s="1140"/>
      <c r="AW28" s="1140"/>
      <c r="AX28" s="1140"/>
      <c r="AY28" s="1140"/>
      <c r="AZ28" s="1141">
        <v>0</v>
      </c>
      <c r="BA28" s="1141"/>
      <c r="BB28" s="1141"/>
      <c r="BC28" s="1141"/>
      <c r="BD28" s="1141"/>
      <c r="BE28" s="1142"/>
      <c r="BF28" s="1142"/>
      <c r="BG28" s="1142"/>
      <c r="BH28" s="1142"/>
      <c r="BI28" s="1143"/>
      <c r="BJ28" s="252"/>
      <c r="BK28" s="252"/>
      <c r="BL28" s="252"/>
      <c r="BM28" s="252"/>
      <c r="BN28" s="252"/>
      <c r="BO28" s="265"/>
      <c r="BP28" s="265"/>
      <c r="BQ28" s="262">
        <v>22</v>
      </c>
      <c r="BR28" s="263"/>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6"/>
    </row>
    <row r="29" spans="1:131" s="247" customFormat="1" ht="26.25" customHeight="1" x14ac:dyDescent="0.2">
      <c r="A29" s="266">
        <v>2</v>
      </c>
      <c r="B29" s="1131" t="s">
        <v>399</v>
      </c>
      <c r="C29" s="1132"/>
      <c r="D29" s="1132"/>
      <c r="E29" s="1132"/>
      <c r="F29" s="1132"/>
      <c r="G29" s="1132"/>
      <c r="H29" s="1132"/>
      <c r="I29" s="1132"/>
      <c r="J29" s="1132"/>
      <c r="K29" s="1132"/>
      <c r="L29" s="1132"/>
      <c r="M29" s="1132"/>
      <c r="N29" s="1132"/>
      <c r="O29" s="1132"/>
      <c r="P29" s="1133"/>
      <c r="Q29" s="1137">
        <v>485</v>
      </c>
      <c r="R29" s="1138"/>
      <c r="S29" s="1138"/>
      <c r="T29" s="1138"/>
      <c r="U29" s="1138"/>
      <c r="V29" s="1138">
        <v>452</v>
      </c>
      <c r="W29" s="1138"/>
      <c r="X29" s="1138"/>
      <c r="Y29" s="1138"/>
      <c r="Z29" s="1138"/>
      <c r="AA29" s="1138">
        <v>33</v>
      </c>
      <c r="AB29" s="1138"/>
      <c r="AC29" s="1138"/>
      <c r="AD29" s="1138"/>
      <c r="AE29" s="1139"/>
      <c r="AF29" s="1113">
        <v>33</v>
      </c>
      <c r="AG29" s="1114"/>
      <c r="AH29" s="1114"/>
      <c r="AI29" s="1114"/>
      <c r="AJ29" s="1115"/>
      <c r="AK29" s="1074">
        <v>64</v>
      </c>
      <c r="AL29" s="1065"/>
      <c r="AM29" s="1065"/>
      <c r="AN29" s="1065"/>
      <c r="AO29" s="1065"/>
      <c r="AP29" s="1065">
        <v>0</v>
      </c>
      <c r="AQ29" s="1065"/>
      <c r="AR29" s="1065"/>
      <c r="AS29" s="1065"/>
      <c r="AT29" s="1065"/>
      <c r="AU29" s="1065">
        <v>0</v>
      </c>
      <c r="AV29" s="1065"/>
      <c r="AW29" s="1065"/>
      <c r="AX29" s="1065"/>
      <c r="AY29" s="1065"/>
      <c r="AZ29" s="1136">
        <v>0</v>
      </c>
      <c r="BA29" s="1136"/>
      <c r="BB29" s="1136"/>
      <c r="BC29" s="1136"/>
      <c r="BD29" s="1136"/>
      <c r="BE29" s="1126"/>
      <c r="BF29" s="1126"/>
      <c r="BG29" s="1126"/>
      <c r="BH29" s="1126"/>
      <c r="BI29" s="1127"/>
      <c r="BJ29" s="252"/>
      <c r="BK29" s="252"/>
      <c r="BL29" s="252"/>
      <c r="BM29" s="252"/>
      <c r="BN29" s="252"/>
      <c r="BO29" s="265"/>
      <c r="BP29" s="265"/>
      <c r="BQ29" s="262">
        <v>23</v>
      </c>
      <c r="BR29" s="263"/>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6"/>
    </row>
    <row r="30" spans="1:131" s="247" customFormat="1" ht="26.25" customHeight="1" x14ac:dyDescent="0.2">
      <c r="A30" s="266">
        <v>3</v>
      </c>
      <c r="B30" s="1131" t="s">
        <v>400</v>
      </c>
      <c r="C30" s="1132"/>
      <c r="D30" s="1132"/>
      <c r="E30" s="1132"/>
      <c r="F30" s="1132"/>
      <c r="G30" s="1132"/>
      <c r="H30" s="1132"/>
      <c r="I30" s="1132"/>
      <c r="J30" s="1132"/>
      <c r="K30" s="1132"/>
      <c r="L30" s="1132"/>
      <c r="M30" s="1132"/>
      <c r="N30" s="1132"/>
      <c r="O30" s="1132"/>
      <c r="P30" s="1133"/>
      <c r="Q30" s="1137">
        <v>74</v>
      </c>
      <c r="R30" s="1138"/>
      <c r="S30" s="1138"/>
      <c r="T30" s="1138"/>
      <c r="U30" s="1138"/>
      <c r="V30" s="1138">
        <v>74</v>
      </c>
      <c r="W30" s="1138"/>
      <c r="X30" s="1138"/>
      <c r="Y30" s="1138"/>
      <c r="Z30" s="1138"/>
      <c r="AA30" s="1138" t="s">
        <v>571</v>
      </c>
      <c r="AB30" s="1138"/>
      <c r="AC30" s="1138"/>
      <c r="AD30" s="1138"/>
      <c r="AE30" s="1139"/>
      <c r="AF30" s="1113" t="s">
        <v>129</v>
      </c>
      <c r="AG30" s="1114"/>
      <c r="AH30" s="1114"/>
      <c r="AI30" s="1114"/>
      <c r="AJ30" s="1115"/>
      <c r="AK30" s="1074">
        <v>23</v>
      </c>
      <c r="AL30" s="1065"/>
      <c r="AM30" s="1065"/>
      <c r="AN30" s="1065"/>
      <c r="AO30" s="1065"/>
      <c r="AP30" s="1065">
        <v>0</v>
      </c>
      <c r="AQ30" s="1065"/>
      <c r="AR30" s="1065"/>
      <c r="AS30" s="1065"/>
      <c r="AT30" s="1065"/>
      <c r="AU30" s="1065">
        <v>0</v>
      </c>
      <c r="AV30" s="1065"/>
      <c r="AW30" s="1065"/>
      <c r="AX30" s="1065"/>
      <c r="AY30" s="1065"/>
      <c r="AZ30" s="1136">
        <v>0</v>
      </c>
      <c r="BA30" s="1136"/>
      <c r="BB30" s="1136"/>
      <c r="BC30" s="1136"/>
      <c r="BD30" s="1136"/>
      <c r="BE30" s="1126"/>
      <c r="BF30" s="1126"/>
      <c r="BG30" s="1126"/>
      <c r="BH30" s="1126"/>
      <c r="BI30" s="1127"/>
      <c r="BJ30" s="252"/>
      <c r="BK30" s="252"/>
      <c r="BL30" s="252"/>
      <c r="BM30" s="252"/>
      <c r="BN30" s="252"/>
      <c r="BO30" s="265"/>
      <c r="BP30" s="265"/>
      <c r="BQ30" s="262">
        <v>24</v>
      </c>
      <c r="BR30" s="263"/>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6"/>
    </row>
    <row r="31" spans="1:131" s="247" customFormat="1" ht="26.25" customHeight="1" x14ac:dyDescent="0.2">
      <c r="A31" s="266">
        <v>4</v>
      </c>
      <c r="B31" s="1131" t="s">
        <v>401</v>
      </c>
      <c r="C31" s="1132"/>
      <c r="D31" s="1132"/>
      <c r="E31" s="1132"/>
      <c r="F31" s="1132"/>
      <c r="G31" s="1132"/>
      <c r="H31" s="1132"/>
      <c r="I31" s="1132"/>
      <c r="J31" s="1132"/>
      <c r="K31" s="1132"/>
      <c r="L31" s="1132"/>
      <c r="M31" s="1132"/>
      <c r="N31" s="1132"/>
      <c r="O31" s="1132"/>
      <c r="P31" s="1133"/>
      <c r="Q31" s="1137">
        <v>131</v>
      </c>
      <c r="R31" s="1138"/>
      <c r="S31" s="1138"/>
      <c r="T31" s="1138"/>
      <c r="U31" s="1138"/>
      <c r="V31" s="1138">
        <v>131</v>
      </c>
      <c r="W31" s="1138"/>
      <c r="X31" s="1138"/>
      <c r="Y31" s="1138"/>
      <c r="Z31" s="1138"/>
      <c r="AA31" s="1138" t="s">
        <v>571</v>
      </c>
      <c r="AB31" s="1138"/>
      <c r="AC31" s="1138"/>
      <c r="AD31" s="1138"/>
      <c r="AE31" s="1139"/>
      <c r="AF31" s="1113">
        <v>122</v>
      </c>
      <c r="AG31" s="1114"/>
      <c r="AH31" s="1114"/>
      <c r="AI31" s="1114"/>
      <c r="AJ31" s="1115"/>
      <c r="AK31" s="1074">
        <v>34</v>
      </c>
      <c r="AL31" s="1065"/>
      <c r="AM31" s="1065"/>
      <c r="AN31" s="1065"/>
      <c r="AO31" s="1065"/>
      <c r="AP31" s="1065">
        <v>153</v>
      </c>
      <c r="AQ31" s="1065"/>
      <c r="AR31" s="1065"/>
      <c r="AS31" s="1065"/>
      <c r="AT31" s="1065"/>
      <c r="AU31" s="1065">
        <v>0</v>
      </c>
      <c r="AV31" s="1065"/>
      <c r="AW31" s="1065"/>
      <c r="AX31" s="1065"/>
      <c r="AY31" s="1065"/>
      <c r="AZ31" s="1136">
        <v>0</v>
      </c>
      <c r="BA31" s="1136"/>
      <c r="BB31" s="1136"/>
      <c r="BC31" s="1136"/>
      <c r="BD31" s="1136"/>
      <c r="BE31" s="1126" t="s">
        <v>402</v>
      </c>
      <c r="BF31" s="1126"/>
      <c r="BG31" s="1126"/>
      <c r="BH31" s="1126"/>
      <c r="BI31" s="1127"/>
      <c r="BJ31" s="252"/>
      <c r="BK31" s="252"/>
      <c r="BL31" s="252"/>
      <c r="BM31" s="252"/>
      <c r="BN31" s="252"/>
      <c r="BO31" s="265"/>
      <c r="BP31" s="265"/>
      <c r="BQ31" s="262">
        <v>25</v>
      </c>
      <c r="BR31" s="263"/>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6"/>
    </row>
    <row r="32" spans="1:131" s="247" customFormat="1" ht="26.25" customHeight="1" x14ac:dyDescent="0.2">
      <c r="A32" s="266">
        <v>5</v>
      </c>
      <c r="B32" s="1131" t="s">
        <v>403</v>
      </c>
      <c r="C32" s="1132"/>
      <c r="D32" s="1132"/>
      <c r="E32" s="1132"/>
      <c r="F32" s="1132"/>
      <c r="G32" s="1132"/>
      <c r="H32" s="1132"/>
      <c r="I32" s="1132"/>
      <c r="J32" s="1132"/>
      <c r="K32" s="1132"/>
      <c r="L32" s="1132"/>
      <c r="M32" s="1132"/>
      <c r="N32" s="1132"/>
      <c r="O32" s="1132"/>
      <c r="P32" s="1133"/>
      <c r="Q32" s="1137">
        <v>244</v>
      </c>
      <c r="R32" s="1138"/>
      <c r="S32" s="1138"/>
      <c r="T32" s="1138"/>
      <c r="U32" s="1138"/>
      <c r="V32" s="1138">
        <v>243</v>
      </c>
      <c r="W32" s="1138"/>
      <c r="X32" s="1138"/>
      <c r="Y32" s="1138"/>
      <c r="Z32" s="1138"/>
      <c r="AA32" s="1138">
        <v>1</v>
      </c>
      <c r="AB32" s="1138"/>
      <c r="AC32" s="1138"/>
      <c r="AD32" s="1138"/>
      <c r="AE32" s="1139"/>
      <c r="AF32" s="1113">
        <v>1</v>
      </c>
      <c r="AG32" s="1114"/>
      <c r="AH32" s="1114"/>
      <c r="AI32" s="1114"/>
      <c r="AJ32" s="1115"/>
      <c r="AK32" s="1074">
        <v>184</v>
      </c>
      <c r="AL32" s="1065"/>
      <c r="AM32" s="1065"/>
      <c r="AN32" s="1065"/>
      <c r="AO32" s="1065"/>
      <c r="AP32" s="1065">
        <v>1195</v>
      </c>
      <c r="AQ32" s="1065"/>
      <c r="AR32" s="1065"/>
      <c r="AS32" s="1065"/>
      <c r="AT32" s="1065"/>
      <c r="AU32" s="1065">
        <v>0</v>
      </c>
      <c r="AV32" s="1065"/>
      <c r="AW32" s="1065"/>
      <c r="AX32" s="1065"/>
      <c r="AY32" s="1065"/>
      <c r="AZ32" s="1136">
        <v>0</v>
      </c>
      <c r="BA32" s="1136"/>
      <c r="BB32" s="1136"/>
      <c r="BC32" s="1136"/>
      <c r="BD32" s="1136"/>
      <c r="BE32" s="1126" t="s">
        <v>404</v>
      </c>
      <c r="BF32" s="1126"/>
      <c r="BG32" s="1126"/>
      <c r="BH32" s="1126"/>
      <c r="BI32" s="1127"/>
      <c r="BJ32" s="252"/>
      <c r="BK32" s="252"/>
      <c r="BL32" s="252"/>
      <c r="BM32" s="252"/>
      <c r="BN32" s="252"/>
      <c r="BO32" s="265"/>
      <c r="BP32" s="265"/>
      <c r="BQ32" s="262">
        <v>26</v>
      </c>
      <c r="BR32" s="263"/>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6"/>
    </row>
    <row r="33" spans="1:131" s="247" customFormat="1" ht="26.25" customHeight="1" x14ac:dyDescent="0.2">
      <c r="A33" s="266">
        <v>6</v>
      </c>
      <c r="B33" s="1131"/>
      <c r="C33" s="1132"/>
      <c r="D33" s="1132"/>
      <c r="E33" s="1132"/>
      <c r="F33" s="1132"/>
      <c r="G33" s="1132"/>
      <c r="H33" s="1132"/>
      <c r="I33" s="1132"/>
      <c r="J33" s="1132"/>
      <c r="K33" s="1132"/>
      <c r="L33" s="1132"/>
      <c r="M33" s="1132"/>
      <c r="N33" s="1132"/>
      <c r="O33" s="1132"/>
      <c r="P33" s="1133"/>
      <c r="Q33" s="1137"/>
      <c r="R33" s="1138"/>
      <c r="S33" s="1138"/>
      <c r="T33" s="1138"/>
      <c r="U33" s="1138"/>
      <c r="V33" s="1138"/>
      <c r="W33" s="1138"/>
      <c r="X33" s="1138"/>
      <c r="Y33" s="1138"/>
      <c r="Z33" s="1138"/>
      <c r="AA33" s="1138"/>
      <c r="AB33" s="1138"/>
      <c r="AC33" s="1138"/>
      <c r="AD33" s="1138"/>
      <c r="AE33" s="1139"/>
      <c r="AF33" s="1113"/>
      <c r="AG33" s="1114"/>
      <c r="AH33" s="1114"/>
      <c r="AI33" s="1114"/>
      <c r="AJ33" s="1115"/>
      <c r="AK33" s="1074"/>
      <c r="AL33" s="1065"/>
      <c r="AM33" s="1065"/>
      <c r="AN33" s="1065"/>
      <c r="AO33" s="1065"/>
      <c r="AP33" s="1065"/>
      <c r="AQ33" s="1065"/>
      <c r="AR33" s="1065"/>
      <c r="AS33" s="1065"/>
      <c r="AT33" s="1065"/>
      <c r="AU33" s="1065"/>
      <c r="AV33" s="1065"/>
      <c r="AW33" s="1065"/>
      <c r="AX33" s="1065"/>
      <c r="AY33" s="1065"/>
      <c r="AZ33" s="1136"/>
      <c r="BA33" s="1136"/>
      <c r="BB33" s="1136"/>
      <c r="BC33" s="1136"/>
      <c r="BD33" s="1136"/>
      <c r="BE33" s="1126"/>
      <c r="BF33" s="1126"/>
      <c r="BG33" s="1126"/>
      <c r="BH33" s="1126"/>
      <c r="BI33" s="1127"/>
      <c r="BJ33" s="252"/>
      <c r="BK33" s="252"/>
      <c r="BL33" s="252"/>
      <c r="BM33" s="252"/>
      <c r="BN33" s="252"/>
      <c r="BO33" s="265"/>
      <c r="BP33" s="265"/>
      <c r="BQ33" s="262">
        <v>27</v>
      </c>
      <c r="BR33" s="263"/>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6"/>
    </row>
    <row r="34" spans="1:131" s="247" customFormat="1" ht="26.25" customHeight="1" x14ac:dyDescent="0.2">
      <c r="A34" s="266">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3"/>
      <c r="AG34" s="1114"/>
      <c r="AH34" s="1114"/>
      <c r="AI34" s="1114"/>
      <c r="AJ34" s="1115"/>
      <c r="AK34" s="1074"/>
      <c r="AL34" s="1065"/>
      <c r="AM34" s="1065"/>
      <c r="AN34" s="1065"/>
      <c r="AO34" s="1065"/>
      <c r="AP34" s="1065"/>
      <c r="AQ34" s="1065"/>
      <c r="AR34" s="1065"/>
      <c r="AS34" s="1065"/>
      <c r="AT34" s="1065"/>
      <c r="AU34" s="1065"/>
      <c r="AV34" s="1065"/>
      <c r="AW34" s="1065"/>
      <c r="AX34" s="1065"/>
      <c r="AY34" s="1065"/>
      <c r="AZ34" s="1136"/>
      <c r="BA34" s="1136"/>
      <c r="BB34" s="1136"/>
      <c r="BC34" s="1136"/>
      <c r="BD34" s="1136"/>
      <c r="BE34" s="1126"/>
      <c r="BF34" s="1126"/>
      <c r="BG34" s="1126"/>
      <c r="BH34" s="1126"/>
      <c r="BI34" s="1127"/>
      <c r="BJ34" s="252"/>
      <c r="BK34" s="252"/>
      <c r="BL34" s="252"/>
      <c r="BM34" s="252"/>
      <c r="BN34" s="252"/>
      <c r="BO34" s="265"/>
      <c r="BP34" s="265"/>
      <c r="BQ34" s="262">
        <v>28</v>
      </c>
      <c r="BR34" s="263"/>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6"/>
    </row>
    <row r="35" spans="1:131" s="247" customFormat="1" ht="26.25" customHeight="1" x14ac:dyDescent="0.2">
      <c r="A35" s="266">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4"/>
      <c r="AL35" s="1065"/>
      <c r="AM35" s="1065"/>
      <c r="AN35" s="1065"/>
      <c r="AO35" s="1065"/>
      <c r="AP35" s="1065"/>
      <c r="AQ35" s="1065"/>
      <c r="AR35" s="1065"/>
      <c r="AS35" s="1065"/>
      <c r="AT35" s="1065"/>
      <c r="AU35" s="1065"/>
      <c r="AV35" s="1065"/>
      <c r="AW35" s="1065"/>
      <c r="AX35" s="1065"/>
      <c r="AY35" s="1065"/>
      <c r="AZ35" s="1136"/>
      <c r="BA35" s="1136"/>
      <c r="BB35" s="1136"/>
      <c r="BC35" s="1136"/>
      <c r="BD35" s="1136"/>
      <c r="BE35" s="1126"/>
      <c r="BF35" s="1126"/>
      <c r="BG35" s="1126"/>
      <c r="BH35" s="1126"/>
      <c r="BI35" s="1127"/>
      <c r="BJ35" s="252"/>
      <c r="BK35" s="252"/>
      <c r="BL35" s="252"/>
      <c r="BM35" s="252"/>
      <c r="BN35" s="252"/>
      <c r="BO35" s="265"/>
      <c r="BP35" s="265"/>
      <c r="BQ35" s="262">
        <v>29</v>
      </c>
      <c r="BR35" s="263"/>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6"/>
    </row>
    <row r="36" spans="1:131" s="247" customFormat="1" ht="26.25" customHeight="1" x14ac:dyDescent="0.2">
      <c r="A36" s="266">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4"/>
      <c r="AL36" s="1065"/>
      <c r="AM36" s="1065"/>
      <c r="AN36" s="1065"/>
      <c r="AO36" s="1065"/>
      <c r="AP36" s="1065"/>
      <c r="AQ36" s="1065"/>
      <c r="AR36" s="1065"/>
      <c r="AS36" s="1065"/>
      <c r="AT36" s="1065"/>
      <c r="AU36" s="1065"/>
      <c r="AV36" s="1065"/>
      <c r="AW36" s="1065"/>
      <c r="AX36" s="1065"/>
      <c r="AY36" s="1065"/>
      <c r="AZ36" s="1136"/>
      <c r="BA36" s="1136"/>
      <c r="BB36" s="1136"/>
      <c r="BC36" s="1136"/>
      <c r="BD36" s="1136"/>
      <c r="BE36" s="1126"/>
      <c r="BF36" s="1126"/>
      <c r="BG36" s="1126"/>
      <c r="BH36" s="1126"/>
      <c r="BI36" s="1127"/>
      <c r="BJ36" s="252"/>
      <c r="BK36" s="252"/>
      <c r="BL36" s="252"/>
      <c r="BM36" s="252"/>
      <c r="BN36" s="252"/>
      <c r="BO36" s="265"/>
      <c r="BP36" s="265"/>
      <c r="BQ36" s="262">
        <v>30</v>
      </c>
      <c r="BR36" s="263"/>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6"/>
    </row>
    <row r="37" spans="1:131" s="247" customFormat="1" ht="26.25" customHeight="1" x14ac:dyDescent="0.2">
      <c r="A37" s="266">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6"/>
      <c r="BA37" s="1136"/>
      <c r="BB37" s="1136"/>
      <c r="BC37" s="1136"/>
      <c r="BD37" s="1136"/>
      <c r="BE37" s="1126"/>
      <c r="BF37" s="1126"/>
      <c r="BG37" s="1126"/>
      <c r="BH37" s="1126"/>
      <c r="BI37" s="1127"/>
      <c r="BJ37" s="252"/>
      <c r="BK37" s="252"/>
      <c r="BL37" s="252"/>
      <c r="BM37" s="252"/>
      <c r="BN37" s="252"/>
      <c r="BO37" s="265"/>
      <c r="BP37" s="265"/>
      <c r="BQ37" s="262">
        <v>31</v>
      </c>
      <c r="BR37" s="263"/>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6"/>
    </row>
    <row r="38" spans="1:131" s="247" customFormat="1" ht="26.25" customHeight="1" x14ac:dyDescent="0.2">
      <c r="A38" s="266">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6"/>
      <c r="BA38" s="1136"/>
      <c r="BB38" s="1136"/>
      <c r="BC38" s="1136"/>
      <c r="BD38" s="1136"/>
      <c r="BE38" s="1126"/>
      <c r="BF38" s="1126"/>
      <c r="BG38" s="1126"/>
      <c r="BH38" s="1126"/>
      <c r="BI38" s="1127"/>
      <c r="BJ38" s="252"/>
      <c r="BK38" s="252"/>
      <c r="BL38" s="252"/>
      <c r="BM38" s="252"/>
      <c r="BN38" s="252"/>
      <c r="BO38" s="265"/>
      <c r="BP38" s="265"/>
      <c r="BQ38" s="262">
        <v>32</v>
      </c>
      <c r="BR38" s="263"/>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6"/>
    </row>
    <row r="39" spans="1:131" s="247" customFormat="1" ht="26.25" customHeight="1" x14ac:dyDescent="0.2">
      <c r="A39" s="266">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6"/>
      <c r="BA39" s="1136"/>
      <c r="BB39" s="1136"/>
      <c r="BC39" s="1136"/>
      <c r="BD39" s="1136"/>
      <c r="BE39" s="1126"/>
      <c r="BF39" s="1126"/>
      <c r="BG39" s="1126"/>
      <c r="BH39" s="1126"/>
      <c r="BI39" s="1127"/>
      <c r="BJ39" s="252"/>
      <c r="BK39" s="252"/>
      <c r="BL39" s="252"/>
      <c r="BM39" s="252"/>
      <c r="BN39" s="252"/>
      <c r="BO39" s="265"/>
      <c r="BP39" s="265"/>
      <c r="BQ39" s="262">
        <v>33</v>
      </c>
      <c r="BR39" s="263"/>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6"/>
    </row>
    <row r="40" spans="1:131" s="247" customFormat="1" ht="26.25" customHeight="1" x14ac:dyDescent="0.2">
      <c r="A40" s="261">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6"/>
      <c r="BA40" s="1136"/>
      <c r="BB40" s="1136"/>
      <c r="BC40" s="1136"/>
      <c r="BD40" s="1136"/>
      <c r="BE40" s="1126"/>
      <c r="BF40" s="1126"/>
      <c r="BG40" s="1126"/>
      <c r="BH40" s="1126"/>
      <c r="BI40" s="1127"/>
      <c r="BJ40" s="252"/>
      <c r="BK40" s="252"/>
      <c r="BL40" s="252"/>
      <c r="BM40" s="252"/>
      <c r="BN40" s="252"/>
      <c r="BO40" s="265"/>
      <c r="BP40" s="265"/>
      <c r="BQ40" s="262">
        <v>34</v>
      </c>
      <c r="BR40" s="263"/>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6"/>
    </row>
    <row r="41" spans="1:131" s="247" customFormat="1" ht="26.25" customHeight="1" x14ac:dyDescent="0.2">
      <c r="A41" s="261">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6"/>
      <c r="BA41" s="1136"/>
      <c r="BB41" s="1136"/>
      <c r="BC41" s="1136"/>
      <c r="BD41" s="1136"/>
      <c r="BE41" s="1126"/>
      <c r="BF41" s="1126"/>
      <c r="BG41" s="1126"/>
      <c r="BH41" s="1126"/>
      <c r="BI41" s="1127"/>
      <c r="BJ41" s="252"/>
      <c r="BK41" s="252"/>
      <c r="BL41" s="252"/>
      <c r="BM41" s="252"/>
      <c r="BN41" s="252"/>
      <c r="BO41" s="265"/>
      <c r="BP41" s="265"/>
      <c r="BQ41" s="262">
        <v>35</v>
      </c>
      <c r="BR41" s="263"/>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6"/>
    </row>
    <row r="42" spans="1:131" s="247" customFormat="1" ht="26.25" customHeight="1" x14ac:dyDescent="0.2">
      <c r="A42" s="261">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6"/>
      <c r="BA42" s="1136"/>
      <c r="BB42" s="1136"/>
      <c r="BC42" s="1136"/>
      <c r="BD42" s="1136"/>
      <c r="BE42" s="1126"/>
      <c r="BF42" s="1126"/>
      <c r="BG42" s="1126"/>
      <c r="BH42" s="1126"/>
      <c r="BI42" s="1127"/>
      <c r="BJ42" s="252"/>
      <c r="BK42" s="252"/>
      <c r="BL42" s="252"/>
      <c r="BM42" s="252"/>
      <c r="BN42" s="252"/>
      <c r="BO42" s="265"/>
      <c r="BP42" s="265"/>
      <c r="BQ42" s="262">
        <v>36</v>
      </c>
      <c r="BR42" s="263"/>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6"/>
    </row>
    <row r="43" spans="1:131" s="247" customFormat="1" ht="26.25" customHeight="1" x14ac:dyDescent="0.2">
      <c r="A43" s="261">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6"/>
      <c r="BA43" s="1136"/>
      <c r="BB43" s="1136"/>
      <c r="BC43" s="1136"/>
      <c r="BD43" s="1136"/>
      <c r="BE43" s="1126"/>
      <c r="BF43" s="1126"/>
      <c r="BG43" s="1126"/>
      <c r="BH43" s="1126"/>
      <c r="BI43" s="1127"/>
      <c r="BJ43" s="252"/>
      <c r="BK43" s="252"/>
      <c r="BL43" s="252"/>
      <c r="BM43" s="252"/>
      <c r="BN43" s="252"/>
      <c r="BO43" s="265"/>
      <c r="BP43" s="265"/>
      <c r="BQ43" s="262">
        <v>37</v>
      </c>
      <c r="BR43" s="263"/>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6"/>
    </row>
    <row r="44" spans="1:131" s="247" customFormat="1" ht="26.25" customHeight="1" x14ac:dyDescent="0.2">
      <c r="A44" s="261">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6"/>
      <c r="BA44" s="1136"/>
      <c r="BB44" s="1136"/>
      <c r="BC44" s="1136"/>
      <c r="BD44" s="1136"/>
      <c r="BE44" s="1126"/>
      <c r="BF44" s="1126"/>
      <c r="BG44" s="1126"/>
      <c r="BH44" s="1126"/>
      <c r="BI44" s="1127"/>
      <c r="BJ44" s="252"/>
      <c r="BK44" s="252"/>
      <c r="BL44" s="252"/>
      <c r="BM44" s="252"/>
      <c r="BN44" s="252"/>
      <c r="BO44" s="265"/>
      <c r="BP44" s="265"/>
      <c r="BQ44" s="262">
        <v>38</v>
      </c>
      <c r="BR44" s="263"/>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6"/>
    </row>
    <row r="45" spans="1:131" s="247" customFormat="1" ht="26.25" customHeight="1" x14ac:dyDescent="0.2">
      <c r="A45" s="261">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6"/>
      <c r="BA45" s="1136"/>
      <c r="BB45" s="1136"/>
      <c r="BC45" s="1136"/>
      <c r="BD45" s="1136"/>
      <c r="BE45" s="1126"/>
      <c r="BF45" s="1126"/>
      <c r="BG45" s="1126"/>
      <c r="BH45" s="1126"/>
      <c r="BI45" s="1127"/>
      <c r="BJ45" s="252"/>
      <c r="BK45" s="252"/>
      <c r="BL45" s="252"/>
      <c r="BM45" s="252"/>
      <c r="BN45" s="252"/>
      <c r="BO45" s="265"/>
      <c r="BP45" s="265"/>
      <c r="BQ45" s="262">
        <v>39</v>
      </c>
      <c r="BR45" s="263"/>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6"/>
    </row>
    <row r="46" spans="1:131" s="247" customFormat="1" ht="26.25" customHeight="1" x14ac:dyDescent="0.2">
      <c r="A46" s="261">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6"/>
      <c r="BA46" s="1136"/>
      <c r="BB46" s="1136"/>
      <c r="BC46" s="1136"/>
      <c r="BD46" s="1136"/>
      <c r="BE46" s="1126"/>
      <c r="BF46" s="1126"/>
      <c r="BG46" s="1126"/>
      <c r="BH46" s="1126"/>
      <c r="BI46" s="1127"/>
      <c r="BJ46" s="252"/>
      <c r="BK46" s="252"/>
      <c r="BL46" s="252"/>
      <c r="BM46" s="252"/>
      <c r="BN46" s="252"/>
      <c r="BO46" s="265"/>
      <c r="BP46" s="265"/>
      <c r="BQ46" s="262">
        <v>40</v>
      </c>
      <c r="BR46" s="263"/>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6"/>
    </row>
    <row r="47" spans="1:131" s="247" customFormat="1" ht="26.25" customHeight="1" x14ac:dyDescent="0.2">
      <c r="A47" s="261">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6"/>
      <c r="BA47" s="1136"/>
      <c r="BB47" s="1136"/>
      <c r="BC47" s="1136"/>
      <c r="BD47" s="1136"/>
      <c r="BE47" s="1126"/>
      <c r="BF47" s="1126"/>
      <c r="BG47" s="1126"/>
      <c r="BH47" s="1126"/>
      <c r="BI47" s="1127"/>
      <c r="BJ47" s="252"/>
      <c r="BK47" s="252"/>
      <c r="BL47" s="252"/>
      <c r="BM47" s="252"/>
      <c r="BN47" s="252"/>
      <c r="BO47" s="265"/>
      <c r="BP47" s="265"/>
      <c r="BQ47" s="262">
        <v>41</v>
      </c>
      <c r="BR47" s="263"/>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6"/>
    </row>
    <row r="48" spans="1:131" s="247" customFormat="1" ht="26.25" customHeight="1" x14ac:dyDescent="0.2">
      <c r="A48" s="261">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6"/>
      <c r="BA48" s="1136"/>
      <c r="BB48" s="1136"/>
      <c r="BC48" s="1136"/>
      <c r="BD48" s="1136"/>
      <c r="BE48" s="1126"/>
      <c r="BF48" s="1126"/>
      <c r="BG48" s="1126"/>
      <c r="BH48" s="1126"/>
      <c r="BI48" s="1127"/>
      <c r="BJ48" s="252"/>
      <c r="BK48" s="252"/>
      <c r="BL48" s="252"/>
      <c r="BM48" s="252"/>
      <c r="BN48" s="252"/>
      <c r="BO48" s="265"/>
      <c r="BP48" s="265"/>
      <c r="BQ48" s="262">
        <v>42</v>
      </c>
      <c r="BR48" s="263"/>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6"/>
    </row>
    <row r="49" spans="1:131" s="247" customFormat="1" ht="26.25" customHeight="1" x14ac:dyDescent="0.2">
      <c r="A49" s="261">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6"/>
      <c r="BA49" s="1136"/>
      <c r="BB49" s="1136"/>
      <c r="BC49" s="1136"/>
      <c r="BD49" s="1136"/>
      <c r="BE49" s="1126"/>
      <c r="BF49" s="1126"/>
      <c r="BG49" s="1126"/>
      <c r="BH49" s="1126"/>
      <c r="BI49" s="1127"/>
      <c r="BJ49" s="252"/>
      <c r="BK49" s="252"/>
      <c r="BL49" s="252"/>
      <c r="BM49" s="252"/>
      <c r="BN49" s="252"/>
      <c r="BO49" s="265"/>
      <c r="BP49" s="265"/>
      <c r="BQ49" s="262">
        <v>43</v>
      </c>
      <c r="BR49" s="263"/>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6"/>
    </row>
    <row r="50" spans="1:131" s="247" customFormat="1" ht="26.25" customHeight="1" x14ac:dyDescent="0.2">
      <c r="A50" s="261">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2"/>
      <c r="BK50" s="252"/>
      <c r="BL50" s="252"/>
      <c r="BM50" s="252"/>
      <c r="BN50" s="252"/>
      <c r="BO50" s="265"/>
      <c r="BP50" s="265"/>
      <c r="BQ50" s="262">
        <v>44</v>
      </c>
      <c r="BR50" s="263"/>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6"/>
    </row>
    <row r="51" spans="1:131" s="247" customFormat="1" ht="26.25" customHeight="1" x14ac:dyDescent="0.2">
      <c r="A51" s="261">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2"/>
      <c r="BK51" s="252"/>
      <c r="BL51" s="252"/>
      <c r="BM51" s="252"/>
      <c r="BN51" s="252"/>
      <c r="BO51" s="265"/>
      <c r="BP51" s="265"/>
      <c r="BQ51" s="262">
        <v>45</v>
      </c>
      <c r="BR51" s="263"/>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6"/>
    </row>
    <row r="52" spans="1:131" s="247" customFormat="1" ht="26.25" customHeight="1" x14ac:dyDescent="0.2">
      <c r="A52" s="261">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2"/>
      <c r="BK52" s="252"/>
      <c r="BL52" s="252"/>
      <c r="BM52" s="252"/>
      <c r="BN52" s="252"/>
      <c r="BO52" s="265"/>
      <c r="BP52" s="265"/>
      <c r="BQ52" s="262">
        <v>46</v>
      </c>
      <c r="BR52" s="263"/>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6"/>
    </row>
    <row r="53" spans="1:131" s="247" customFormat="1" ht="26.25" customHeight="1" x14ac:dyDescent="0.2">
      <c r="A53" s="261">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2"/>
      <c r="BK53" s="252"/>
      <c r="BL53" s="252"/>
      <c r="BM53" s="252"/>
      <c r="BN53" s="252"/>
      <c r="BO53" s="265"/>
      <c r="BP53" s="265"/>
      <c r="BQ53" s="262">
        <v>47</v>
      </c>
      <c r="BR53" s="263"/>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6"/>
    </row>
    <row r="54" spans="1:131" s="247" customFormat="1" ht="26.25" customHeight="1" x14ac:dyDescent="0.2">
      <c r="A54" s="261">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2"/>
      <c r="BK54" s="252"/>
      <c r="BL54" s="252"/>
      <c r="BM54" s="252"/>
      <c r="BN54" s="252"/>
      <c r="BO54" s="265"/>
      <c r="BP54" s="265"/>
      <c r="BQ54" s="262">
        <v>48</v>
      </c>
      <c r="BR54" s="263"/>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6"/>
    </row>
    <row r="55" spans="1:131" s="247" customFormat="1" ht="26.25" customHeight="1" x14ac:dyDescent="0.2">
      <c r="A55" s="261">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2"/>
      <c r="BK55" s="252"/>
      <c r="BL55" s="252"/>
      <c r="BM55" s="252"/>
      <c r="BN55" s="252"/>
      <c r="BO55" s="265"/>
      <c r="BP55" s="265"/>
      <c r="BQ55" s="262">
        <v>49</v>
      </c>
      <c r="BR55" s="263"/>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6"/>
    </row>
    <row r="56" spans="1:131" s="247" customFormat="1" ht="26.25" customHeight="1" x14ac:dyDescent="0.2">
      <c r="A56" s="261">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2"/>
      <c r="BK56" s="252"/>
      <c r="BL56" s="252"/>
      <c r="BM56" s="252"/>
      <c r="BN56" s="252"/>
      <c r="BO56" s="265"/>
      <c r="BP56" s="265"/>
      <c r="BQ56" s="262">
        <v>50</v>
      </c>
      <c r="BR56" s="263"/>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6"/>
    </row>
    <row r="57" spans="1:131" s="247" customFormat="1" ht="26.25" customHeight="1" x14ac:dyDescent="0.2">
      <c r="A57" s="261">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2"/>
      <c r="BK57" s="252"/>
      <c r="BL57" s="252"/>
      <c r="BM57" s="252"/>
      <c r="BN57" s="252"/>
      <c r="BO57" s="265"/>
      <c r="BP57" s="265"/>
      <c r="BQ57" s="262">
        <v>51</v>
      </c>
      <c r="BR57" s="263"/>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6"/>
    </row>
    <row r="58" spans="1:131" s="247" customFormat="1" ht="26.25" customHeight="1" x14ac:dyDescent="0.2">
      <c r="A58" s="261">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2"/>
      <c r="BK58" s="252"/>
      <c r="BL58" s="252"/>
      <c r="BM58" s="252"/>
      <c r="BN58" s="252"/>
      <c r="BO58" s="265"/>
      <c r="BP58" s="265"/>
      <c r="BQ58" s="262">
        <v>52</v>
      </c>
      <c r="BR58" s="263"/>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6"/>
    </row>
    <row r="59" spans="1:131" s="247" customFormat="1" ht="26.25" customHeight="1" x14ac:dyDescent="0.2">
      <c r="A59" s="261">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2"/>
      <c r="BK59" s="252"/>
      <c r="BL59" s="252"/>
      <c r="BM59" s="252"/>
      <c r="BN59" s="252"/>
      <c r="BO59" s="265"/>
      <c r="BP59" s="265"/>
      <c r="BQ59" s="262">
        <v>53</v>
      </c>
      <c r="BR59" s="263"/>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6"/>
    </row>
    <row r="60" spans="1:131" s="247" customFormat="1" ht="26.25" customHeight="1" x14ac:dyDescent="0.2">
      <c r="A60" s="261">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2"/>
      <c r="BK60" s="252"/>
      <c r="BL60" s="252"/>
      <c r="BM60" s="252"/>
      <c r="BN60" s="252"/>
      <c r="BO60" s="265"/>
      <c r="BP60" s="265"/>
      <c r="BQ60" s="262">
        <v>54</v>
      </c>
      <c r="BR60" s="263"/>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6"/>
    </row>
    <row r="61" spans="1:131" s="247" customFormat="1" ht="26.25" customHeight="1" thickBot="1" x14ac:dyDescent="0.25">
      <c r="A61" s="261">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2"/>
      <c r="BK61" s="252"/>
      <c r="BL61" s="252"/>
      <c r="BM61" s="252"/>
      <c r="BN61" s="252"/>
      <c r="BO61" s="265"/>
      <c r="BP61" s="265"/>
      <c r="BQ61" s="262">
        <v>55</v>
      </c>
      <c r="BR61" s="263"/>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6"/>
    </row>
    <row r="62" spans="1:131" s="247" customFormat="1" ht="26.25" customHeight="1" x14ac:dyDescent="0.2">
      <c r="A62" s="261">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405</v>
      </c>
      <c r="BK62" s="1129"/>
      <c r="BL62" s="1129"/>
      <c r="BM62" s="1129"/>
      <c r="BN62" s="1130"/>
      <c r="BO62" s="265"/>
      <c r="BP62" s="265"/>
      <c r="BQ62" s="262">
        <v>56</v>
      </c>
      <c r="BR62" s="263"/>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6"/>
    </row>
    <row r="63" spans="1:131" s="247" customFormat="1" ht="26.25" customHeight="1" thickBot="1" x14ac:dyDescent="0.25">
      <c r="A63" s="264" t="s">
        <v>386</v>
      </c>
      <c r="B63" s="1038" t="s">
        <v>406</v>
      </c>
      <c r="C63" s="1039"/>
      <c r="D63" s="1039"/>
      <c r="E63" s="1039"/>
      <c r="F63" s="1039"/>
      <c r="G63" s="1039"/>
      <c r="H63" s="1039"/>
      <c r="I63" s="1039"/>
      <c r="J63" s="1039"/>
      <c r="K63" s="1039"/>
      <c r="L63" s="1039"/>
      <c r="M63" s="1039"/>
      <c r="N63" s="1039"/>
      <c r="O63" s="1039"/>
      <c r="P63" s="1040"/>
      <c r="Q63" s="1056"/>
      <c r="R63" s="1057"/>
      <c r="S63" s="1057"/>
      <c r="T63" s="1057"/>
      <c r="U63" s="1057"/>
      <c r="V63" s="1057"/>
      <c r="W63" s="1057"/>
      <c r="X63" s="1057"/>
      <c r="Y63" s="1057"/>
      <c r="Z63" s="1057"/>
      <c r="AA63" s="1057"/>
      <c r="AB63" s="1057"/>
      <c r="AC63" s="1057"/>
      <c r="AD63" s="1057"/>
      <c r="AE63" s="1122"/>
      <c r="AF63" s="1123">
        <v>247</v>
      </c>
      <c r="AG63" s="1053"/>
      <c r="AH63" s="1053"/>
      <c r="AI63" s="1053"/>
      <c r="AJ63" s="1124"/>
      <c r="AK63" s="1125"/>
      <c r="AL63" s="1057"/>
      <c r="AM63" s="1057"/>
      <c r="AN63" s="1057"/>
      <c r="AO63" s="1057"/>
      <c r="AP63" s="1053">
        <v>1348</v>
      </c>
      <c r="AQ63" s="1053"/>
      <c r="AR63" s="1053"/>
      <c r="AS63" s="1053"/>
      <c r="AT63" s="1053"/>
      <c r="AU63" s="1053">
        <v>0</v>
      </c>
      <c r="AV63" s="1053"/>
      <c r="AW63" s="1053"/>
      <c r="AX63" s="1053"/>
      <c r="AY63" s="1053"/>
      <c r="AZ63" s="1119"/>
      <c r="BA63" s="1119"/>
      <c r="BB63" s="1119"/>
      <c r="BC63" s="1119"/>
      <c r="BD63" s="1119"/>
      <c r="BE63" s="1054"/>
      <c r="BF63" s="1054"/>
      <c r="BG63" s="1054"/>
      <c r="BH63" s="1054"/>
      <c r="BI63" s="1055"/>
      <c r="BJ63" s="1120" t="s">
        <v>407</v>
      </c>
      <c r="BK63" s="1045"/>
      <c r="BL63" s="1045"/>
      <c r="BM63" s="1045"/>
      <c r="BN63" s="1121"/>
      <c r="BO63" s="265"/>
      <c r="BP63" s="265"/>
      <c r="BQ63" s="262">
        <v>57</v>
      </c>
      <c r="BR63" s="263"/>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6"/>
    </row>
    <row r="65" spans="1:131" s="247" customFormat="1" ht="26.25" customHeight="1" thickBot="1" x14ac:dyDescent="0.25">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6"/>
    </row>
    <row r="66" spans="1:131" s="247" customFormat="1" ht="26.25" customHeight="1" x14ac:dyDescent="0.2">
      <c r="A66" s="1089" t="s">
        <v>409</v>
      </c>
      <c r="B66" s="1090"/>
      <c r="C66" s="1090"/>
      <c r="D66" s="1090"/>
      <c r="E66" s="1090"/>
      <c r="F66" s="1090"/>
      <c r="G66" s="1090"/>
      <c r="H66" s="1090"/>
      <c r="I66" s="1090"/>
      <c r="J66" s="1090"/>
      <c r="K66" s="1090"/>
      <c r="L66" s="1090"/>
      <c r="M66" s="1090"/>
      <c r="N66" s="1090"/>
      <c r="O66" s="1090"/>
      <c r="P66" s="1091"/>
      <c r="Q66" s="1095" t="s">
        <v>390</v>
      </c>
      <c r="R66" s="1096"/>
      <c r="S66" s="1096"/>
      <c r="T66" s="1096"/>
      <c r="U66" s="1097"/>
      <c r="V66" s="1095" t="s">
        <v>391</v>
      </c>
      <c r="W66" s="1096"/>
      <c r="X66" s="1096"/>
      <c r="Y66" s="1096"/>
      <c r="Z66" s="1097"/>
      <c r="AA66" s="1095" t="s">
        <v>392</v>
      </c>
      <c r="AB66" s="1096"/>
      <c r="AC66" s="1096"/>
      <c r="AD66" s="1096"/>
      <c r="AE66" s="1097"/>
      <c r="AF66" s="1101" t="s">
        <v>393</v>
      </c>
      <c r="AG66" s="1102"/>
      <c r="AH66" s="1102"/>
      <c r="AI66" s="1102"/>
      <c r="AJ66" s="1103"/>
      <c r="AK66" s="1095" t="s">
        <v>410</v>
      </c>
      <c r="AL66" s="1090"/>
      <c r="AM66" s="1090"/>
      <c r="AN66" s="1090"/>
      <c r="AO66" s="1091"/>
      <c r="AP66" s="1095" t="s">
        <v>395</v>
      </c>
      <c r="AQ66" s="1096"/>
      <c r="AR66" s="1096"/>
      <c r="AS66" s="1096"/>
      <c r="AT66" s="1097"/>
      <c r="AU66" s="1095" t="s">
        <v>411</v>
      </c>
      <c r="AV66" s="1096"/>
      <c r="AW66" s="1096"/>
      <c r="AX66" s="1096"/>
      <c r="AY66" s="1097"/>
      <c r="AZ66" s="1095" t="s">
        <v>374</v>
      </c>
      <c r="BA66" s="1096"/>
      <c r="BB66" s="1096"/>
      <c r="BC66" s="1096"/>
      <c r="BD66" s="1111"/>
      <c r="BE66" s="265"/>
      <c r="BF66" s="265"/>
      <c r="BG66" s="265"/>
      <c r="BH66" s="265"/>
      <c r="BI66" s="265"/>
      <c r="BJ66" s="265"/>
      <c r="BK66" s="265"/>
      <c r="BL66" s="265"/>
      <c r="BM66" s="265"/>
      <c r="BN66" s="265"/>
      <c r="BO66" s="265"/>
      <c r="BP66" s="265"/>
      <c r="BQ66" s="262">
        <v>60</v>
      </c>
      <c r="BR66" s="267"/>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5"/>
      <c r="DW66" s="1036"/>
      <c r="DX66" s="1036"/>
      <c r="DY66" s="1036"/>
      <c r="DZ66" s="1037"/>
      <c r="EA66" s="246"/>
    </row>
    <row r="67" spans="1:131" s="247" customFormat="1" ht="26.25" customHeight="1" thickBot="1" x14ac:dyDescent="0.25">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5"/>
      <c r="BF67" s="265"/>
      <c r="BG67" s="265"/>
      <c r="BH67" s="265"/>
      <c r="BI67" s="265"/>
      <c r="BJ67" s="265"/>
      <c r="BK67" s="265"/>
      <c r="BL67" s="265"/>
      <c r="BM67" s="265"/>
      <c r="BN67" s="265"/>
      <c r="BO67" s="265"/>
      <c r="BP67" s="265"/>
      <c r="BQ67" s="262">
        <v>61</v>
      </c>
      <c r="BR67" s="267"/>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5"/>
      <c r="DW67" s="1036"/>
      <c r="DX67" s="1036"/>
      <c r="DY67" s="1036"/>
      <c r="DZ67" s="1037"/>
      <c r="EA67" s="246"/>
    </row>
    <row r="68" spans="1:131" s="247" customFormat="1" ht="26.25" customHeight="1" thickTop="1" x14ac:dyDescent="0.2">
      <c r="A68" s="258">
        <v>1</v>
      </c>
      <c r="B68" s="1079" t="s">
        <v>572</v>
      </c>
      <c r="C68" s="1080"/>
      <c r="D68" s="1080"/>
      <c r="E68" s="1080"/>
      <c r="F68" s="1080"/>
      <c r="G68" s="1080"/>
      <c r="H68" s="1080"/>
      <c r="I68" s="1080"/>
      <c r="J68" s="1080"/>
      <c r="K68" s="1080"/>
      <c r="L68" s="1080"/>
      <c r="M68" s="1080"/>
      <c r="N68" s="1080"/>
      <c r="O68" s="1080"/>
      <c r="P68" s="1081"/>
      <c r="Q68" s="1082">
        <v>145</v>
      </c>
      <c r="R68" s="1076"/>
      <c r="S68" s="1076"/>
      <c r="T68" s="1076"/>
      <c r="U68" s="1076"/>
      <c r="V68" s="1076">
        <v>139</v>
      </c>
      <c r="W68" s="1076"/>
      <c r="X68" s="1076"/>
      <c r="Y68" s="1076"/>
      <c r="Z68" s="1076"/>
      <c r="AA68" s="1076">
        <v>6</v>
      </c>
      <c r="AB68" s="1076"/>
      <c r="AC68" s="1076"/>
      <c r="AD68" s="1076"/>
      <c r="AE68" s="1076"/>
      <c r="AF68" s="1076">
        <v>6</v>
      </c>
      <c r="AG68" s="1076"/>
      <c r="AH68" s="1076"/>
      <c r="AI68" s="1076"/>
      <c r="AJ68" s="1076"/>
      <c r="AK68" s="1076">
        <v>0</v>
      </c>
      <c r="AL68" s="1076"/>
      <c r="AM68" s="1076"/>
      <c r="AN68" s="1076"/>
      <c r="AO68" s="1076"/>
      <c r="AP68" s="1076">
        <v>0</v>
      </c>
      <c r="AQ68" s="1076"/>
      <c r="AR68" s="1076"/>
      <c r="AS68" s="1076"/>
      <c r="AT68" s="1076"/>
      <c r="AU68" s="1076">
        <v>0</v>
      </c>
      <c r="AV68" s="1076"/>
      <c r="AW68" s="1076"/>
      <c r="AX68" s="1076"/>
      <c r="AY68" s="1076"/>
      <c r="AZ68" s="1077"/>
      <c r="BA68" s="1077"/>
      <c r="BB68" s="1077"/>
      <c r="BC68" s="1077"/>
      <c r="BD68" s="1078"/>
      <c r="BE68" s="265"/>
      <c r="BF68" s="265"/>
      <c r="BG68" s="265"/>
      <c r="BH68" s="265"/>
      <c r="BI68" s="265"/>
      <c r="BJ68" s="265"/>
      <c r="BK68" s="265"/>
      <c r="BL68" s="265"/>
      <c r="BM68" s="265"/>
      <c r="BN68" s="265"/>
      <c r="BO68" s="265"/>
      <c r="BP68" s="265"/>
      <c r="BQ68" s="262">
        <v>62</v>
      </c>
      <c r="BR68" s="267"/>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5"/>
      <c r="DW68" s="1036"/>
      <c r="DX68" s="1036"/>
      <c r="DY68" s="1036"/>
      <c r="DZ68" s="1037"/>
      <c r="EA68" s="246"/>
    </row>
    <row r="69" spans="1:131" s="247" customFormat="1" ht="26.25" customHeight="1" x14ac:dyDescent="0.2">
      <c r="A69" s="261">
        <v>2</v>
      </c>
      <c r="B69" s="1068" t="s">
        <v>573</v>
      </c>
      <c r="C69" s="1069"/>
      <c r="D69" s="1069"/>
      <c r="E69" s="1069"/>
      <c r="F69" s="1069"/>
      <c r="G69" s="1069"/>
      <c r="H69" s="1069"/>
      <c r="I69" s="1069"/>
      <c r="J69" s="1069"/>
      <c r="K69" s="1069"/>
      <c r="L69" s="1069"/>
      <c r="M69" s="1069"/>
      <c r="N69" s="1069"/>
      <c r="O69" s="1069"/>
      <c r="P69" s="1070"/>
      <c r="Q69" s="1071">
        <v>816</v>
      </c>
      <c r="R69" s="1065"/>
      <c r="S69" s="1065"/>
      <c r="T69" s="1065"/>
      <c r="U69" s="1065"/>
      <c r="V69" s="1065">
        <v>808</v>
      </c>
      <c r="W69" s="1065"/>
      <c r="X69" s="1065"/>
      <c r="Y69" s="1065"/>
      <c r="Z69" s="1065"/>
      <c r="AA69" s="1065">
        <v>8</v>
      </c>
      <c r="AB69" s="1065"/>
      <c r="AC69" s="1065"/>
      <c r="AD69" s="1065"/>
      <c r="AE69" s="1065"/>
      <c r="AF69" s="1065">
        <v>8</v>
      </c>
      <c r="AG69" s="1065"/>
      <c r="AH69" s="1065"/>
      <c r="AI69" s="1065"/>
      <c r="AJ69" s="1065"/>
      <c r="AK69" s="1065">
        <v>0</v>
      </c>
      <c r="AL69" s="1065"/>
      <c r="AM69" s="1065"/>
      <c r="AN69" s="1065"/>
      <c r="AO69" s="1065"/>
      <c r="AP69" s="1065">
        <v>98</v>
      </c>
      <c r="AQ69" s="1065"/>
      <c r="AR69" s="1065"/>
      <c r="AS69" s="1065"/>
      <c r="AT69" s="1065"/>
      <c r="AU69" s="1065">
        <v>0</v>
      </c>
      <c r="AV69" s="1065"/>
      <c r="AW69" s="1065"/>
      <c r="AX69" s="1065"/>
      <c r="AY69" s="1065"/>
      <c r="AZ69" s="1066"/>
      <c r="BA69" s="1066"/>
      <c r="BB69" s="1066"/>
      <c r="BC69" s="1066"/>
      <c r="BD69" s="1067"/>
      <c r="BE69" s="265"/>
      <c r="BF69" s="265"/>
      <c r="BG69" s="265"/>
      <c r="BH69" s="265"/>
      <c r="BI69" s="265"/>
      <c r="BJ69" s="265"/>
      <c r="BK69" s="265"/>
      <c r="BL69" s="265"/>
      <c r="BM69" s="265"/>
      <c r="BN69" s="265"/>
      <c r="BO69" s="265"/>
      <c r="BP69" s="265"/>
      <c r="BQ69" s="262">
        <v>63</v>
      </c>
      <c r="BR69" s="267"/>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5"/>
      <c r="DW69" s="1036"/>
      <c r="DX69" s="1036"/>
      <c r="DY69" s="1036"/>
      <c r="DZ69" s="1037"/>
      <c r="EA69" s="246"/>
    </row>
    <row r="70" spans="1:131" s="247" customFormat="1" ht="26.25" customHeight="1" x14ac:dyDescent="0.2">
      <c r="A70" s="261">
        <v>3</v>
      </c>
      <c r="B70" s="1068" t="s">
        <v>574</v>
      </c>
      <c r="C70" s="1069"/>
      <c r="D70" s="1069"/>
      <c r="E70" s="1069"/>
      <c r="F70" s="1069"/>
      <c r="G70" s="1069"/>
      <c r="H70" s="1069"/>
      <c r="I70" s="1069"/>
      <c r="J70" s="1069"/>
      <c r="K70" s="1069"/>
      <c r="L70" s="1069"/>
      <c r="M70" s="1069"/>
      <c r="N70" s="1069"/>
      <c r="O70" s="1069"/>
      <c r="P70" s="1070"/>
      <c r="Q70" s="1071">
        <v>25</v>
      </c>
      <c r="R70" s="1065"/>
      <c r="S70" s="1065"/>
      <c r="T70" s="1065"/>
      <c r="U70" s="1065"/>
      <c r="V70" s="1065">
        <v>24</v>
      </c>
      <c r="W70" s="1065"/>
      <c r="X70" s="1065"/>
      <c r="Y70" s="1065"/>
      <c r="Z70" s="1065"/>
      <c r="AA70" s="1065">
        <v>1</v>
      </c>
      <c r="AB70" s="1065"/>
      <c r="AC70" s="1065"/>
      <c r="AD70" s="1065"/>
      <c r="AE70" s="1065"/>
      <c r="AF70" s="1065">
        <v>1</v>
      </c>
      <c r="AG70" s="1065"/>
      <c r="AH70" s="1065"/>
      <c r="AI70" s="1065"/>
      <c r="AJ70" s="1065"/>
      <c r="AK70" s="1065">
        <v>0</v>
      </c>
      <c r="AL70" s="1065"/>
      <c r="AM70" s="1065"/>
      <c r="AN70" s="1065"/>
      <c r="AO70" s="1065"/>
      <c r="AP70" s="1065">
        <v>0</v>
      </c>
      <c r="AQ70" s="1065"/>
      <c r="AR70" s="1065"/>
      <c r="AS70" s="1065"/>
      <c r="AT70" s="1065"/>
      <c r="AU70" s="1065">
        <v>0</v>
      </c>
      <c r="AV70" s="1065"/>
      <c r="AW70" s="1065"/>
      <c r="AX70" s="1065"/>
      <c r="AY70" s="1065"/>
      <c r="AZ70" s="1066"/>
      <c r="BA70" s="1066"/>
      <c r="BB70" s="1066"/>
      <c r="BC70" s="1066"/>
      <c r="BD70" s="1067"/>
      <c r="BE70" s="265"/>
      <c r="BF70" s="265"/>
      <c r="BG70" s="265"/>
      <c r="BH70" s="265"/>
      <c r="BI70" s="265"/>
      <c r="BJ70" s="265"/>
      <c r="BK70" s="265"/>
      <c r="BL70" s="265"/>
      <c r="BM70" s="265"/>
      <c r="BN70" s="265"/>
      <c r="BO70" s="265"/>
      <c r="BP70" s="265"/>
      <c r="BQ70" s="262">
        <v>64</v>
      </c>
      <c r="BR70" s="267"/>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5"/>
      <c r="DW70" s="1036"/>
      <c r="DX70" s="1036"/>
      <c r="DY70" s="1036"/>
      <c r="DZ70" s="1037"/>
      <c r="EA70" s="246"/>
    </row>
    <row r="71" spans="1:131" s="247" customFormat="1" ht="26.25" customHeight="1" x14ac:dyDescent="0.2">
      <c r="A71" s="261">
        <v>4</v>
      </c>
      <c r="B71" s="1068"/>
      <c r="C71" s="1069"/>
      <c r="D71" s="1069"/>
      <c r="E71" s="1069"/>
      <c r="F71" s="1069"/>
      <c r="G71" s="1069"/>
      <c r="H71" s="1069"/>
      <c r="I71" s="1069"/>
      <c r="J71" s="1069"/>
      <c r="K71" s="1069"/>
      <c r="L71" s="1069"/>
      <c r="M71" s="1069"/>
      <c r="N71" s="1069"/>
      <c r="O71" s="1069"/>
      <c r="P71" s="1070"/>
      <c r="Q71" s="1071"/>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5"/>
      <c r="AY71" s="1065"/>
      <c r="AZ71" s="1066"/>
      <c r="BA71" s="1066"/>
      <c r="BB71" s="1066"/>
      <c r="BC71" s="1066"/>
      <c r="BD71" s="1067"/>
      <c r="BE71" s="265"/>
      <c r="BF71" s="265"/>
      <c r="BG71" s="265"/>
      <c r="BH71" s="265"/>
      <c r="BI71" s="265"/>
      <c r="BJ71" s="265"/>
      <c r="BK71" s="265"/>
      <c r="BL71" s="265"/>
      <c r="BM71" s="265"/>
      <c r="BN71" s="265"/>
      <c r="BO71" s="265"/>
      <c r="BP71" s="265"/>
      <c r="BQ71" s="262">
        <v>65</v>
      </c>
      <c r="BR71" s="267"/>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5"/>
      <c r="DW71" s="1036"/>
      <c r="DX71" s="1036"/>
      <c r="DY71" s="1036"/>
      <c r="DZ71" s="1037"/>
      <c r="EA71" s="246"/>
    </row>
    <row r="72" spans="1:131" s="247" customFormat="1" ht="26.25" customHeight="1" x14ac:dyDescent="0.2">
      <c r="A72" s="261">
        <v>5</v>
      </c>
      <c r="B72" s="1068"/>
      <c r="C72" s="1069"/>
      <c r="D72" s="1069"/>
      <c r="E72" s="1069"/>
      <c r="F72" s="1069"/>
      <c r="G72" s="1069"/>
      <c r="H72" s="1069"/>
      <c r="I72" s="1069"/>
      <c r="J72" s="1069"/>
      <c r="K72" s="1069"/>
      <c r="L72" s="1069"/>
      <c r="M72" s="1069"/>
      <c r="N72" s="1069"/>
      <c r="O72" s="1069"/>
      <c r="P72" s="1070"/>
      <c r="Q72" s="1071"/>
      <c r="R72" s="1065"/>
      <c r="S72" s="1065"/>
      <c r="T72" s="1065"/>
      <c r="U72" s="1065"/>
      <c r="V72" s="1065"/>
      <c r="W72" s="1065"/>
      <c r="X72" s="1065"/>
      <c r="Y72" s="1065"/>
      <c r="Z72" s="1065"/>
      <c r="AA72" s="1065"/>
      <c r="AB72" s="1065"/>
      <c r="AC72" s="1065"/>
      <c r="AD72" s="1065"/>
      <c r="AE72" s="1065"/>
      <c r="AF72" s="1065"/>
      <c r="AG72" s="1065"/>
      <c r="AH72" s="1065"/>
      <c r="AI72" s="1065"/>
      <c r="AJ72" s="1065"/>
      <c r="AK72" s="1065"/>
      <c r="AL72" s="1065"/>
      <c r="AM72" s="1065"/>
      <c r="AN72" s="1065"/>
      <c r="AO72" s="1065"/>
      <c r="AP72" s="1065"/>
      <c r="AQ72" s="1065"/>
      <c r="AR72" s="1065"/>
      <c r="AS72" s="1065"/>
      <c r="AT72" s="1065"/>
      <c r="AU72" s="1065"/>
      <c r="AV72" s="1065"/>
      <c r="AW72" s="1065"/>
      <c r="AX72" s="1065"/>
      <c r="AY72" s="1065"/>
      <c r="AZ72" s="1066"/>
      <c r="BA72" s="1066"/>
      <c r="BB72" s="1066"/>
      <c r="BC72" s="1066"/>
      <c r="BD72" s="1067"/>
      <c r="BE72" s="265"/>
      <c r="BF72" s="265"/>
      <c r="BG72" s="265"/>
      <c r="BH72" s="265"/>
      <c r="BI72" s="265"/>
      <c r="BJ72" s="265"/>
      <c r="BK72" s="265"/>
      <c r="BL72" s="265"/>
      <c r="BM72" s="265"/>
      <c r="BN72" s="265"/>
      <c r="BO72" s="265"/>
      <c r="BP72" s="265"/>
      <c r="BQ72" s="262">
        <v>66</v>
      </c>
      <c r="BR72" s="267"/>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5"/>
      <c r="DW72" s="1036"/>
      <c r="DX72" s="1036"/>
      <c r="DY72" s="1036"/>
      <c r="DZ72" s="1037"/>
      <c r="EA72" s="246"/>
    </row>
    <row r="73" spans="1:131" s="247" customFormat="1" ht="26.25" customHeight="1" x14ac:dyDescent="0.2">
      <c r="A73" s="261">
        <v>6</v>
      </c>
      <c r="B73" s="1068"/>
      <c r="C73" s="1069"/>
      <c r="D73" s="1069"/>
      <c r="E73" s="1069"/>
      <c r="F73" s="1069"/>
      <c r="G73" s="1069"/>
      <c r="H73" s="1069"/>
      <c r="I73" s="1069"/>
      <c r="J73" s="1069"/>
      <c r="K73" s="1069"/>
      <c r="L73" s="1069"/>
      <c r="M73" s="1069"/>
      <c r="N73" s="1069"/>
      <c r="O73" s="1069"/>
      <c r="P73" s="1070"/>
      <c r="Q73" s="1071"/>
      <c r="R73" s="1065"/>
      <c r="S73" s="1065"/>
      <c r="T73" s="1065"/>
      <c r="U73" s="1065"/>
      <c r="V73" s="1065"/>
      <c r="W73" s="1065"/>
      <c r="X73" s="1065"/>
      <c r="Y73" s="1065"/>
      <c r="Z73" s="1065"/>
      <c r="AA73" s="1065"/>
      <c r="AB73" s="1065"/>
      <c r="AC73" s="1065"/>
      <c r="AD73" s="1065"/>
      <c r="AE73" s="1065"/>
      <c r="AF73" s="1065"/>
      <c r="AG73" s="1065"/>
      <c r="AH73" s="1065"/>
      <c r="AI73" s="1065"/>
      <c r="AJ73" s="1065"/>
      <c r="AK73" s="1065"/>
      <c r="AL73" s="1065"/>
      <c r="AM73" s="1065"/>
      <c r="AN73" s="1065"/>
      <c r="AO73" s="1065"/>
      <c r="AP73" s="1065"/>
      <c r="AQ73" s="1065"/>
      <c r="AR73" s="1065"/>
      <c r="AS73" s="1065"/>
      <c r="AT73" s="1065"/>
      <c r="AU73" s="1065"/>
      <c r="AV73" s="1065"/>
      <c r="AW73" s="1065"/>
      <c r="AX73" s="1065"/>
      <c r="AY73" s="1065"/>
      <c r="AZ73" s="1066"/>
      <c r="BA73" s="1066"/>
      <c r="BB73" s="1066"/>
      <c r="BC73" s="1066"/>
      <c r="BD73" s="1067"/>
      <c r="BE73" s="265"/>
      <c r="BF73" s="265"/>
      <c r="BG73" s="265"/>
      <c r="BH73" s="265"/>
      <c r="BI73" s="265"/>
      <c r="BJ73" s="265"/>
      <c r="BK73" s="265"/>
      <c r="BL73" s="265"/>
      <c r="BM73" s="265"/>
      <c r="BN73" s="265"/>
      <c r="BO73" s="265"/>
      <c r="BP73" s="265"/>
      <c r="BQ73" s="262">
        <v>67</v>
      </c>
      <c r="BR73" s="267"/>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5"/>
      <c r="DW73" s="1036"/>
      <c r="DX73" s="1036"/>
      <c r="DY73" s="1036"/>
      <c r="DZ73" s="1037"/>
      <c r="EA73" s="246"/>
    </row>
    <row r="74" spans="1:131" s="247" customFormat="1" ht="26.25" customHeight="1" x14ac:dyDescent="0.2">
      <c r="A74" s="261">
        <v>7</v>
      </c>
      <c r="B74" s="1068"/>
      <c r="C74" s="1069"/>
      <c r="D74" s="1069"/>
      <c r="E74" s="1069"/>
      <c r="F74" s="1069"/>
      <c r="G74" s="1069"/>
      <c r="H74" s="1069"/>
      <c r="I74" s="1069"/>
      <c r="J74" s="1069"/>
      <c r="K74" s="1069"/>
      <c r="L74" s="1069"/>
      <c r="M74" s="1069"/>
      <c r="N74" s="1069"/>
      <c r="O74" s="1069"/>
      <c r="P74" s="1070"/>
      <c r="Q74" s="1071"/>
      <c r="R74" s="1065"/>
      <c r="S74" s="1065"/>
      <c r="T74" s="1065"/>
      <c r="U74" s="1065"/>
      <c r="V74" s="1065"/>
      <c r="W74" s="1065"/>
      <c r="X74" s="1065"/>
      <c r="Y74" s="1065"/>
      <c r="Z74" s="1065"/>
      <c r="AA74" s="1065"/>
      <c r="AB74" s="1065"/>
      <c r="AC74" s="1065"/>
      <c r="AD74" s="1065"/>
      <c r="AE74" s="1065"/>
      <c r="AF74" s="1065"/>
      <c r="AG74" s="1065"/>
      <c r="AH74" s="1065"/>
      <c r="AI74" s="1065"/>
      <c r="AJ74" s="1065"/>
      <c r="AK74" s="1065"/>
      <c r="AL74" s="1065"/>
      <c r="AM74" s="1065"/>
      <c r="AN74" s="1065"/>
      <c r="AO74" s="1065"/>
      <c r="AP74" s="1065"/>
      <c r="AQ74" s="1065"/>
      <c r="AR74" s="1065"/>
      <c r="AS74" s="1065"/>
      <c r="AT74" s="1065"/>
      <c r="AU74" s="1065"/>
      <c r="AV74" s="1065"/>
      <c r="AW74" s="1065"/>
      <c r="AX74" s="1065"/>
      <c r="AY74" s="1065"/>
      <c r="AZ74" s="1066"/>
      <c r="BA74" s="1066"/>
      <c r="BB74" s="1066"/>
      <c r="BC74" s="1066"/>
      <c r="BD74" s="1067"/>
      <c r="BE74" s="265"/>
      <c r="BF74" s="265"/>
      <c r="BG74" s="265"/>
      <c r="BH74" s="265"/>
      <c r="BI74" s="265"/>
      <c r="BJ74" s="265"/>
      <c r="BK74" s="265"/>
      <c r="BL74" s="265"/>
      <c r="BM74" s="265"/>
      <c r="BN74" s="265"/>
      <c r="BO74" s="265"/>
      <c r="BP74" s="265"/>
      <c r="BQ74" s="262">
        <v>68</v>
      </c>
      <c r="BR74" s="267"/>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5"/>
      <c r="DW74" s="1036"/>
      <c r="DX74" s="1036"/>
      <c r="DY74" s="1036"/>
      <c r="DZ74" s="1037"/>
      <c r="EA74" s="246"/>
    </row>
    <row r="75" spans="1:131" s="247" customFormat="1" ht="26.25" customHeight="1" x14ac:dyDescent="0.2">
      <c r="A75" s="261">
        <v>8</v>
      </c>
      <c r="B75" s="1068"/>
      <c r="C75" s="1069"/>
      <c r="D75" s="1069"/>
      <c r="E75" s="1069"/>
      <c r="F75" s="1069"/>
      <c r="G75" s="1069"/>
      <c r="H75" s="1069"/>
      <c r="I75" s="1069"/>
      <c r="J75" s="1069"/>
      <c r="K75" s="1069"/>
      <c r="L75" s="1069"/>
      <c r="M75" s="1069"/>
      <c r="N75" s="1069"/>
      <c r="O75" s="1069"/>
      <c r="P75" s="1070"/>
      <c r="Q75" s="1072"/>
      <c r="R75" s="1073"/>
      <c r="S75" s="1073"/>
      <c r="T75" s="1073"/>
      <c r="U75" s="1074"/>
      <c r="V75" s="1075"/>
      <c r="W75" s="1073"/>
      <c r="X75" s="1073"/>
      <c r="Y75" s="1073"/>
      <c r="Z75" s="1074"/>
      <c r="AA75" s="1075"/>
      <c r="AB75" s="1073"/>
      <c r="AC75" s="1073"/>
      <c r="AD75" s="1073"/>
      <c r="AE75" s="1074"/>
      <c r="AF75" s="1075"/>
      <c r="AG75" s="1073"/>
      <c r="AH75" s="1073"/>
      <c r="AI75" s="1073"/>
      <c r="AJ75" s="1074"/>
      <c r="AK75" s="1075"/>
      <c r="AL75" s="1073"/>
      <c r="AM75" s="1073"/>
      <c r="AN75" s="1073"/>
      <c r="AO75" s="1074"/>
      <c r="AP75" s="1075"/>
      <c r="AQ75" s="1073"/>
      <c r="AR75" s="1073"/>
      <c r="AS75" s="1073"/>
      <c r="AT75" s="1074"/>
      <c r="AU75" s="1075"/>
      <c r="AV75" s="1073"/>
      <c r="AW75" s="1073"/>
      <c r="AX75" s="1073"/>
      <c r="AY75" s="1074"/>
      <c r="AZ75" s="1066"/>
      <c r="BA75" s="1066"/>
      <c r="BB75" s="1066"/>
      <c r="BC75" s="1066"/>
      <c r="BD75" s="1067"/>
      <c r="BE75" s="265"/>
      <c r="BF75" s="265"/>
      <c r="BG75" s="265"/>
      <c r="BH75" s="265"/>
      <c r="BI75" s="265"/>
      <c r="BJ75" s="265"/>
      <c r="BK75" s="265"/>
      <c r="BL75" s="265"/>
      <c r="BM75" s="265"/>
      <c r="BN75" s="265"/>
      <c r="BO75" s="265"/>
      <c r="BP75" s="265"/>
      <c r="BQ75" s="262">
        <v>69</v>
      </c>
      <c r="BR75" s="267"/>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5"/>
      <c r="DW75" s="1036"/>
      <c r="DX75" s="1036"/>
      <c r="DY75" s="1036"/>
      <c r="DZ75" s="1037"/>
      <c r="EA75" s="246"/>
    </row>
    <row r="76" spans="1:131" s="247" customFormat="1" ht="26.25" customHeight="1" x14ac:dyDescent="0.2">
      <c r="A76" s="261">
        <v>9</v>
      </c>
      <c r="B76" s="1068"/>
      <c r="C76" s="1069"/>
      <c r="D76" s="1069"/>
      <c r="E76" s="1069"/>
      <c r="F76" s="1069"/>
      <c r="G76" s="1069"/>
      <c r="H76" s="1069"/>
      <c r="I76" s="1069"/>
      <c r="J76" s="1069"/>
      <c r="K76" s="1069"/>
      <c r="L76" s="1069"/>
      <c r="M76" s="1069"/>
      <c r="N76" s="1069"/>
      <c r="O76" s="1069"/>
      <c r="P76" s="1070"/>
      <c r="Q76" s="1072"/>
      <c r="R76" s="1073"/>
      <c r="S76" s="1073"/>
      <c r="T76" s="1073"/>
      <c r="U76" s="1074"/>
      <c r="V76" s="1075"/>
      <c r="W76" s="1073"/>
      <c r="X76" s="1073"/>
      <c r="Y76" s="1073"/>
      <c r="Z76" s="1074"/>
      <c r="AA76" s="1075"/>
      <c r="AB76" s="1073"/>
      <c r="AC76" s="1073"/>
      <c r="AD76" s="1073"/>
      <c r="AE76" s="1074"/>
      <c r="AF76" s="1075"/>
      <c r="AG76" s="1073"/>
      <c r="AH76" s="1073"/>
      <c r="AI76" s="1073"/>
      <c r="AJ76" s="1074"/>
      <c r="AK76" s="1075"/>
      <c r="AL76" s="1073"/>
      <c r="AM76" s="1073"/>
      <c r="AN76" s="1073"/>
      <c r="AO76" s="1074"/>
      <c r="AP76" s="1075"/>
      <c r="AQ76" s="1073"/>
      <c r="AR76" s="1073"/>
      <c r="AS76" s="1073"/>
      <c r="AT76" s="1074"/>
      <c r="AU76" s="1075"/>
      <c r="AV76" s="1073"/>
      <c r="AW76" s="1073"/>
      <c r="AX76" s="1073"/>
      <c r="AY76" s="1074"/>
      <c r="AZ76" s="1066"/>
      <c r="BA76" s="1066"/>
      <c r="BB76" s="1066"/>
      <c r="BC76" s="1066"/>
      <c r="BD76" s="1067"/>
      <c r="BE76" s="265"/>
      <c r="BF76" s="265"/>
      <c r="BG76" s="265"/>
      <c r="BH76" s="265"/>
      <c r="BI76" s="265"/>
      <c r="BJ76" s="265"/>
      <c r="BK76" s="265"/>
      <c r="BL76" s="265"/>
      <c r="BM76" s="265"/>
      <c r="BN76" s="265"/>
      <c r="BO76" s="265"/>
      <c r="BP76" s="265"/>
      <c r="BQ76" s="262">
        <v>70</v>
      </c>
      <c r="BR76" s="267"/>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5"/>
      <c r="DW76" s="1036"/>
      <c r="DX76" s="1036"/>
      <c r="DY76" s="1036"/>
      <c r="DZ76" s="1037"/>
      <c r="EA76" s="246"/>
    </row>
    <row r="77" spans="1:131" s="247" customFormat="1" ht="26.25" customHeight="1" x14ac:dyDescent="0.2">
      <c r="A77" s="261">
        <v>10</v>
      </c>
      <c r="B77" s="1068"/>
      <c r="C77" s="1069"/>
      <c r="D77" s="1069"/>
      <c r="E77" s="1069"/>
      <c r="F77" s="1069"/>
      <c r="G77" s="1069"/>
      <c r="H77" s="1069"/>
      <c r="I77" s="1069"/>
      <c r="J77" s="1069"/>
      <c r="K77" s="1069"/>
      <c r="L77" s="1069"/>
      <c r="M77" s="1069"/>
      <c r="N77" s="1069"/>
      <c r="O77" s="1069"/>
      <c r="P77" s="1070"/>
      <c r="Q77" s="1072"/>
      <c r="R77" s="1073"/>
      <c r="S77" s="1073"/>
      <c r="T77" s="1073"/>
      <c r="U77" s="1074"/>
      <c r="V77" s="1075"/>
      <c r="W77" s="1073"/>
      <c r="X77" s="1073"/>
      <c r="Y77" s="1073"/>
      <c r="Z77" s="1074"/>
      <c r="AA77" s="1075"/>
      <c r="AB77" s="1073"/>
      <c r="AC77" s="1073"/>
      <c r="AD77" s="1073"/>
      <c r="AE77" s="1074"/>
      <c r="AF77" s="1075"/>
      <c r="AG77" s="1073"/>
      <c r="AH77" s="1073"/>
      <c r="AI77" s="1073"/>
      <c r="AJ77" s="1074"/>
      <c r="AK77" s="1075"/>
      <c r="AL77" s="1073"/>
      <c r="AM77" s="1073"/>
      <c r="AN77" s="1073"/>
      <c r="AO77" s="1074"/>
      <c r="AP77" s="1075"/>
      <c r="AQ77" s="1073"/>
      <c r="AR77" s="1073"/>
      <c r="AS77" s="1073"/>
      <c r="AT77" s="1074"/>
      <c r="AU77" s="1075"/>
      <c r="AV77" s="1073"/>
      <c r="AW77" s="1073"/>
      <c r="AX77" s="1073"/>
      <c r="AY77" s="1074"/>
      <c r="AZ77" s="1066"/>
      <c r="BA77" s="1066"/>
      <c r="BB77" s="1066"/>
      <c r="BC77" s="1066"/>
      <c r="BD77" s="1067"/>
      <c r="BE77" s="265"/>
      <c r="BF77" s="265"/>
      <c r="BG77" s="265"/>
      <c r="BH77" s="265"/>
      <c r="BI77" s="265"/>
      <c r="BJ77" s="265"/>
      <c r="BK77" s="265"/>
      <c r="BL77" s="265"/>
      <c r="BM77" s="265"/>
      <c r="BN77" s="265"/>
      <c r="BO77" s="265"/>
      <c r="BP77" s="265"/>
      <c r="BQ77" s="262">
        <v>71</v>
      </c>
      <c r="BR77" s="267"/>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5"/>
      <c r="DW77" s="1036"/>
      <c r="DX77" s="1036"/>
      <c r="DY77" s="1036"/>
      <c r="DZ77" s="1037"/>
      <c r="EA77" s="246"/>
    </row>
    <row r="78" spans="1:131" s="247" customFormat="1" ht="26.25" customHeight="1" x14ac:dyDescent="0.2">
      <c r="A78" s="261">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5"/>
      <c r="BF78" s="265"/>
      <c r="BG78" s="265"/>
      <c r="BH78" s="265"/>
      <c r="BI78" s="265"/>
      <c r="BJ78" s="268"/>
      <c r="BK78" s="268"/>
      <c r="BL78" s="268"/>
      <c r="BM78" s="268"/>
      <c r="BN78" s="268"/>
      <c r="BO78" s="265"/>
      <c r="BP78" s="265"/>
      <c r="BQ78" s="262">
        <v>72</v>
      </c>
      <c r="BR78" s="267"/>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5"/>
      <c r="DW78" s="1036"/>
      <c r="DX78" s="1036"/>
      <c r="DY78" s="1036"/>
      <c r="DZ78" s="1037"/>
      <c r="EA78" s="246"/>
    </row>
    <row r="79" spans="1:131" s="247" customFormat="1" ht="26.25" customHeight="1" x14ac:dyDescent="0.2">
      <c r="A79" s="261">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5"/>
      <c r="BF79" s="265"/>
      <c r="BG79" s="265"/>
      <c r="BH79" s="265"/>
      <c r="BI79" s="265"/>
      <c r="BJ79" s="268"/>
      <c r="BK79" s="268"/>
      <c r="BL79" s="268"/>
      <c r="BM79" s="268"/>
      <c r="BN79" s="268"/>
      <c r="BO79" s="265"/>
      <c r="BP79" s="265"/>
      <c r="BQ79" s="262">
        <v>73</v>
      </c>
      <c r="BR79" s="267"/>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5"/>
      <c r="DW79" s="1036"/>
      <c r="DX79" s="1036"/>
      <c r="DY79" s="1036"/>
      <c r="DZ79" s="1037"/>
      <c r="EA79" s="246"/>
    </row>
    <row r="80" spans="1:131" s="247" customFormat="1" ht="26.25" customHeight="1" x14ac:dyDescent="0.2">
      <c r="A80" s="261">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5"/>
      <c r="BF80" s="265"/>
      <c r="BG80" s="265"/>
      <c r="BH80" s="265"/>
      <c r="BI80" s="265"/>
      <c r="BJ80" s="265"/>
      <c r="BK80" s="265"/>
      <c r="BL80" s="265"/>
      <c r="BM80" s="265"/>
      <c r="BN80" s="265"/>
      <c r="BO80" s="265"/>
      <c r="BP80" s="265"/>
      <c r="BQ80" s="262">
        <v>74</v>
      </c>
      <c r="BR80" s="267"/>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5"/>
      <c r="DW80" s="1036"/>
      <c r="DX80" s="1036"/>
      <c r="DY80" s="1036"/>
      <c r="DZ80" s="1037"/>
      <c r="EA80" s="246"/>
    </row>
    <row r="81" spans="1:131" s="247" customFormat="1" ht="26.25" customHeight="1" x14ac:dyDescent="0.2">
      <c r="A81" s="261">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5"/>
      <c r="BF81" s="265"/>
      <c r="BG81" s="265"/>
      <c r="BH81" s="265"/>
      <c r="BI81" s="265"/>
      <c r="BJ81" s="265"/>
      <c r="BK81" s="265"/>
      <c r="BL81" s="265"/>
      <c r="BM81" s="265"/>
      <c r="BN81" s="265"/>
      <c r="BO81" s="265"/>
      <c r="BP81" s="265"/>
      <c r="BQ81" s="262">
        <v>75</v>
      </c>
      <c r="BR81" s="267"/>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5"/>
      <c r="DW81" s="1036"/>
      <c r="DX81" s="1036"/>
      <c r="DY81" s="1036"/>
      <c r="DZ81" s="1037"/>
      <c r="EA81" s="246"/>
    </row>
    <row r="82" spans="1:131" s="247" customFormat="1" ht="26.25" customHeight="1" x14ac:dyDescent="0.2">
      <c r="A82" s="261">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5"/>
      <c r="BF82" s="265"/>
      <c r="BG82" s="265"/>
      <c r="BH82" s="265"/>
      <c r="BI82" s="265"/>
      <c r="BJ82" s="265"/>
      <c r="BK82" s="265"/>
      <c r="BL82" s="265"/>
      <c r="BM82" s="265"/>
      <c r="BN82" s="265"/>
      <c r="BO82" s="265"/>
      <c r="BP82" s="265"/>
      <c r="BQ82" s="262">
        <v>76</v>
      </c>
      <c r="BR82" s="267"/>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5"/>
      <c r="DW82" s="1036"/>
      <c r="DX82" s="1036"/>
      <c r="DY82" s="1036"/>
      <c r="DZ82" s="1037"/>
      <c r="EA82" s="246"/>
    </row>
    <row r="83" spans="1:131" s="247" customFormat="1" ht="26.25" customHeight="1" x14ac:dyDescent="0.2">
      <c r="A83" s="261">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5"/>
      <c r="BF83" s="265"/>
      <c r="BG83" s="265"/>
      <c r="BH83" s="265"/>
      <c r="BI83" s="265"/>
      <c r="BJ83" s="265"/>
      <c r="BK83" s="265"/>
      <c r="BL83" s="265"/>
      <c r="BM83" s="265"/>
      <c r="BN83" s="265"/>
      <c r="BO83" s="265"/>
      <c r="BP83" s="265"/>
      <c r="BQ83" s="262">
        <v>77</v>
      </c>
      <c r="BR83" s="267"/>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5"/>
      <c r="DW83" s="1036"/>
      <c r="DX83" s="1036"/>
      <c r="DY83" s="1036"/>
      <c r="DZ83" s="1037"/>
      <c r="EA83" s="246"/>
    </row>
    <row r="84" spans="1:131" s="247" customFormat="1" ht="26.25" customHeight="1" x14ac:dyDescent="0.2">
      <c r="A84" s="261">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5"/>
      <c r="BF84" s="265"/>
      <c r="BG84" s="265"/>
      <c r="BH84" s="265"/>
      <c r="BI84" s="265"/>
      <c r="BJ84" s="265"/>
      <c r="BK84" s="265"/>
      <c r="BL84" s="265"/>
      <c r="BM84" s="265"/>
      <c r="BN84" s="265"/>
      <c r="BO84" s="265"/>
      <c r="BP84" s="265"/>
      <c r="BQ84" s="262">
        <v>78</v>
      </c>
      <c r="BR84" s="267"/>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5"/>
      <c r="DW84" s="1036"/>
      <c r="DX84" s="1036"/>
      <c r="DY84" s="1036"/>
      <c r="DZ84" s="1037"/>
      <c r="EA84" s="246"/>
    </row>
    <row r="85" spans="1:131" s="247" customFormat="1" ht="26.25" customHeight="1" x14ac:dyDescent="0.2">
      <c r="A85" s="261">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5"/>
      <c r="BF85" s="265"/>
      <c r="BG85" s="265"/>
      <c r="BH85" s="265"/>
      <c r="BI85" s="265"/>
      <c r="BJ85" s="265"/>
      <c r="BK85" s="265"/>
      <c r="BL85" s="265"/>
      <c r="BM85" s="265"/>
      <c r="BN85" s="265"/>
      <c r="BO85" s="265"/>
      <c r="BP85" s="265"/>
      <c r="BQ85" s="262">
        <v>79</v>
      </c>
      <c r="BR85" s="267"/>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5"/>
      <c r="DW85" s="1036"/>
      <c r="DX85" s="1036"/>
      <c r="DY85" s="1036"/>
      <c r="DZ85" s="1037"/>
      <c r="EA85" s="246"/>
    </row>
    <row r="86" spans="1:131" s="247" customFormat="1" ht="26.25" customHeight="1" x14ac:dyDescent="0.2">
      <c r="A86" s="261">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5"/>
      <c r="BF86" s="265"/>
      <c r="BG86" s="265"/>
      <c r="BH86" s="265"/>
      <c r="BI86" s="265"/>
      <c r="BJ86" s="265"/>
      <c r="BK86" s="265"/>
      <c r="BL86" s="265"/>
      <c r="BM86" s="265"/>
      <c r="BN86" s="265"/>
      <c r="BO86" s="265"/>
      <c r="BP86" s="265"/>
      <c r="BQ86" s="262">
        <v>80</v>
      </c>
      <c r="BR86" s="267"/>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5"/>
      <c r="DW86" s="1036"/>
      <c r="DX86" s="1036"/>
      <c r="DY86" s="1036"/>
      <c r="DZ86" s="1037"/>
      <c r="EA86" s="246"/>
    </row>
    <row r="87" spans="1:131" s="247" customFormat="1" ht="26.25" customHeight="1" x14ac:dyDescent="0.2">
      <c r="A87" s="269">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5"/>
      <c r="BF87" s="265"/>
      <c r="BG87" s="265"/>
      <c r="BH87" s="265"/>
      <c r="BI87" s="265"/>
      <c r="BJ87" s="265"/>
      <c r="BK87" s="265"/>
      <c r="BL87" s="265"/>
      <c r="BM87" s="265"/>
      <c r="BN87" s="265"/>
      <c r="BO87" s="265"/>
      <c r="BP87" s="265"/>
      <c r="BQ87" s="262">
        <v>81</v>
      </c>
      <c r="BR87" s="267"/>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5"/>
      <c r="DW87" s="1036"/>
      <c r="DX87" s="1036"/>
      <c r="DY87" s="1036"/>
      <c r="DZ87" s="1037"/>
      <c r="EA87" s="246"/>
    </row>
    <row r="88" spans="1:131" s="247" customFormat="1" ht="26.25" customHeight="1" thickBot="1" x14ac:dyDescent="0.25">
      <c r="A88" s="264" t="s">
        <v>386</v>
      </c>
      <c r="B88" s="1038" t="s">
        <v>412</v>
      </c>
      <c r="C88" s="1039"/>
      <c r="D88" s="1039"/>
      <c r="E88" s="1039"/>
      <c r="F88" s="1039"/>
      <c r="G88" s="1039"/>
      <c r="H88" s="1039"/>
      <c r="I88" s="1039"/>
      <c r="J88" s="1039"/>
      <c r="K88" s="1039"/>
      <c r="L88" s="1039"/>
      <c r="M88" s="1039"/>
      <c r="N88" s="1039"/>
      <c r="O88" s="1039"/>
      <c r="P88" s="1040"/>
      <c r="Q88" s="1056"/>
      <c r="R88" s="1057"/>
      <c r="S88" s="1057"/>
      <c r="T88" s="1057"/>
      <c r="U88" s="1057"/>
      <c r="V88" s="1057"/>
      <c r="W88" s="1057"/>
      <c r="X88" s="1057"/>
      <c r="Y88" s="1057"/>
      <c r="Z88" s="1057"/>
      <c r="AA88" s="1057"/>
      <c r="AB88" s="1057"/>
      <c r="AC88" s="1057"/>
      <c r="AD88" s="1057"/>
      <c r="AE88" s="1057"/>
      <c r="AF88" s="1053"/>
      <c r="AG88" s="1053"/>
      <c r="AH88" s="1053"/>
      <c r="AI88" s="1053"/>
      <c r="AJ88" s="1053"/>
      <c r="AK88" s="1057"/>
      <c r="AL88" s="1057"/>
      <c r="AM88" s="1057"/>
      <c r="AN88" s="1057"/>
      <c r="AO88" s="1057"/>
      <c r="AP88" s="1053"/>
      <c r="AQ88" s="1053"/>
      <c r="AR88" s="1053"/>
      <c r="AS88" s="1053"/>
      <c r="AT88" s="1053"/>
      <c r="AU88" s="1053"/>
      <c r="AV88" s="1053"/>
      <c r="AW88" s="1053"/>
      <c r="AX88" s="1053"/>
      <c r="AY88" s="1053"/>
      <c r="AZ88" s="1054"/>
      <c r="BA88" s="1054"/>
      <c r="BB88" s="1054"/>
      <c r="BC88" s="1054"/>
      <c r="BD88" s="1055"/>
      <c r="BE88" s="265"/>
      <c r="BF88" s="265"/>
      <c r="BG88" s="265"/>
      <c r="BH88" s="265"/>
      <c r="BI88" s="265"/>
      <c r="BJ88" s="265"/>
      <c r="BK88" s="265"/>
      <c r="BL88" s="265"/>
      <c r="BM88" s="265"/>
      <c r="BN88" s="265"/>
      <c r="BO88" s="265"/>
      <c r="BP88" s="265"/>
      <c r="BQ88" s="262">
        <v>82</v>
      </c>
      <c r="BR88" s="267"/>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5"/>
      <c r="DW88" s="1036"/>
      <c r="DX88" s="1036"/>
      <c r="DY88" s="1036"/>
      <c r="DZ88" s="1037"/>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5"/>
      <c r="DW89" s="1036"/>
      <c r="DX89" s="1036"/>
      <c r="DY89" s="1036"/>
      <c r="DZ89" s="1037"/>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5"/>
      <c r="DW90" s="1036"/>
      <c r="DX90" s="1036"/>
      <c r="DY90" s="1036"/>
      <c r="DZ90" s="1037"/>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5"/>
      <c r="DW91" s="1036"/>
      <c r="DX91" s="1036"/>
      <c r="DY91" s="1036"/>
      <c r="DZ91" s="1037"/>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5"/>
      <c r="DW92" s="1036"/>
      <c r="DX92" s="1036"/>
      <c r="DY92" s="1036"/>
      <c r="DZ92" s="1037"/>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5"/>
      <c r="DW93" s="1036"/>
      <c r="DX93" s="1036"/>
      <c r="DY93" s="1036"/>
      <c r="DZ93" s="1037"/>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5"/>
      <c r="DW94" s="1036"/>
      <c r="DX94" s="1036"/>
      <c r="DY94" s="1036"/>
      <c r="DZ94" s="1037"/>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5"/>
      <c r="DW95" s="1036"/>
      <c r="DX95" s="1036"/>
      <c r="DY95" s="1036"/>
      <c r="DZ95" s="1037"/>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5"/>
      <c r="DW96" s="1036"/>
      <c r="DX96" s="1036"/>
      <c r="DY96" s="1036"/>
      <c r="DZ96" s="1037"/>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5"/>
      <c r="DW97" s="1036"/>
      <c r="DX97" s="1036"/>
      <c r="DY97" s="1036"/>
      <c r="DZ97" s="1037"/>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5"/>
      <c r="DW98" s="1036"/>
      <c r="DX98" s="1036"/>
      <c r="DY98" s="1036"/>
      <c r="DZ98" s="1037"/>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5"/>
      <c r="DW99" s="1036"/>
      <c r="DX99" s="1036"/>
      <c r="DY99" s="1036"/>
      <c r="DZ99" s="1037"/>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5"/>
      <c r="DW100" s="1036"/>
      <c r="DX100" s="1036"/>
      <c r="DY100" s="1036"/>
      <c r="DZ100" s="1037"/>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5"/>
      <c r="DW101" s="1036"/>
      <c r="DX101" s="1036"/>
      <c r="DY101" s="1036"/>
      <c r="DZ101" s="1037"/>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8" t="s">
        <v>413</v>
      </c>
      <c r="BS102" s="1039"/>
      <c r="BT102" s="1039"/>
      <c r="BU102" s="1039"/>
      <c r="BV102" s="1039"/>
      <c r="BW102" s="1039"/>
      <c r="BX102" s="1039"/>
      <c r="BY102" s="1039"/>
      <c r="BZ102" s="1039"/>
      <c r="CA102" s="1039"/>
      <c r="CB102" s="1039"/>
      <c r="CC102" s="1039"/>
      <c r="CD102" s="1039"/>
      <c r="CE102" s="1039"/>
      <c r="CF102" s="1039"/>
      <c r="CG102" s="1040"/>
      <c r="CH102" s="1041"/>
      <c r="CI102" s="1042"/>
      <c r="CJ102" s="1042"/>
      <c r="CK102" s="1042"/>
      <c r="CL102" s="1043"/>
      <c r="CM102" s="1041"/>
      <c r="CN102" s="1042"/>
      <c r="CO102" s="1042"/>
      <c r="CP102" s="1042"/>
      <c r="CQ102" s="1043"/>
      <c r="CR102" s="1044"/>
      <c r="CS102" s="1045"/>
      <c r="CT102" s="1045"/>
      <c r="CU102" s="1045"/>
      <c r="CV102" s="1046"/>
      <c r="CW102" s="1044"/>
      <c r="CX102" s="1045"/>
      <c r="CY102" s="1045"/>
      <c r="CZ102" s="1045"/>
      <c r="DA102" s="1046"/>
      <c r="DB102" s="1044"/>
      <c r="DC102" s="1045"/>
      <c r="DD102" s="1045"/>
      <c r="DE102" s="1045"/>
      <c r="DF102" s="1046"/>
      <c r="DG102" s="1044"/>
      <c r="DH102" s="1045"/>
      <c r="DI102" s="1045"/>
      <c r="DJ102" s="1045"/>
      <c r="DK102" s="1046"/>
      <c r="DL102" s="1044"/>
      <c r="DM102" s="1045"/>
      <c r="DN102" s="1045"/>
      <c r="DO102" s="1045"/>
      <c r="DP102" s="1046"/>
      <c r="DQ102" s="1044"/>
      <c r="DR102" s="1045"/>
      <c r="DS102" s="1045"/>
      <c r="DT102" s="1045"/>
      <c r="DU102" s="1046"/>
      <c r="DV102" s="1027"/>
      <c r="DW102" s="1028"/>
      <c r="DX102" s="1028"/>
      <c r="DY102" s="1028"/>
      <c r="DZ102" s="1029"/>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30" t="s">
        <v>414</v>
      </c>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0"/>
      <c r="CN103" s="1030"/>
      <c r="CO103" s="1030"/>
      <c r="CP103" s="1030"/>
      <c r="CQ103" s="1030"/>
      <c r="CR103" s="1030"/>
      <c r="CS103" s="1030"/>
      <c r="CT103" s="1030"/>
      <c r="CU103" s="1030"/>
      <c r="CV103" s="1030"/>
      <c r="CW103" s="1030"/>
      <c r="CX103" s="1030"/>
      <c r="CY103" s="1030"/>
      <c r="CZ103" s="1030"/>
      <c r="DA103" s="1030"/>
      <c r="DB103" s="1030"/>
      <c r="DC103" s="1030"/>
      <c r="DD103" s="1030"/>
      <c r="DE103" s="1030"/>
      <c r="DF103" s="1030"/>
      <c r="DG103" s="1030"/>
      <c r="DH103" s="1030"/>
      <c r="DI103" s="1030"/>
      <c r="DJ103" s="1030"/>
      <c r="DK103" s="1030"/>
      <c r="DL103" s="1030"/>
      <c r="DM103" s="1030"/>
      <c r="DN103" s="1030"/>
      <c r="DO103" s="1030"/>
      <c r="DP103" s="1030"/>
      <c r="DQ103" s="1030"/>
      <c r="DR103" s="1030"/>
      <c r="DS103" s="1030"/>
      <c r="DT103" s="1030"/>
      <c r="DU103" s="1030"/>
      <c r="DV103" s="1030"/>
      <c r="DW103" s="1030"/>
      <c r="DX103" s="1030"/>
      <c r="DY103" s="1030"/>
      <c r="DZ103" s="1030"/>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1" t="s">
        <v>415</v>
      </c>
      <c r="BR104" s="1031"/>
      <c r="BS104" s="1031"/>
      <c r="BT104" s="1031"/>
      <c r="BU104" s="1031"/>
      <c r="BV104" s="1031"/>
      <c r="BW104" s="1031"/>
      <c r="BX104" s="1031"/>
      <c r="BY104" s="1031"/>
      <c r="BZ104" s="1031"/>
      <c r="CA104" s="1031"/>
      <c r="CB104" s="1031"/>
      <c r="CC104" s="1031"/>
      <c r="CD104" s="1031"/>
      <c r="CE104" s="1031"/>
      <c r="CF104" s="1031"/>
      <c r="CG104" s="1031"/>
      <c r="CH104" s="1031"/>
      <c r="CI104" s="1031"/>
      <c r="CJ104" s="1031"/>
      <c r="CK104" s="1031"/>
      <c r="CL104" s="1031"/>
      <c r="CM104" s="1031"/>
      <c r="CN104" s="1031"/>
      <c r="CO104" s="1031"/>
      <c r="CP104" s="1031"/>
      <c r="CQ104" s="1031"/>
      <c r="CR104" s="1031"/>
      <c r="CS104" s="1031"/>
      <c r="CT104" s="1031"/>
      <c r="CU104" s="1031"/>
      <c r="CV104" s="1031"/>
      <c r="CW104" s="1031"/>
      <c r="CX104" s="1031"/>
      <c r="CY104" s="1031"/>
      <c r="CZ104" s="1031"/>
      <c r="DA104" s="1031"/>
      <c r="DB104" s="1031"/>
      <c r="DC104" s="1031"/>
      <c r="DD104" s="1031"/>
      <c r="DE104" s="1031"/>
      <c r="DF104" s="1031"/>
      <c r="DG104" s="1031"/>
      <c r="DH104" s="1031"/>
      <c r="DI104" s="1031"/>
      <c r="DJ104" s="1031"/>
      <c r="DK104" s="1031"/>
      <c r="DL104" s="1031"/>
      <c r="DM104" s="1031"/>
      <c r="DN104" s="1031"/>
      <c r="DO104" s="1031"/>
      <c r="DP104" s="1031"/>
      <c r="DQ104" s="1031"/>
      <c r="DR104" s="1031"/>
      <c r="DS104" s="1031"/>
      <c r="DT104" s="1031"/>
      <c r="DU104" s="1031"/>
      <c r="DV104" s="1031"/>
      <c r="DW104" s="1031"/>
      <c r="DX104" s="1031"/>
      <c r="DY104" s="1031"/>
      <c r="DZ104" s="1031"/>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32" t="s">
        <v>418</v>
      </c>
      <c r="B108" s="1033"/>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c r="AR108" s="1033"/>
      <c r="AS108" s="1033"/>
      <c r="AT108" s="1034"/>
      <c r="AU108" s="1032" t="s">
        <v>419</v>
      </c>
      <c r="AV108" s="1033"/>
      <c r="AW108" s="1033"/>
      <c r="AX108" s="1033"/>
      <c r="AY108" s="1033"/>
      <c r="AZ108" s="1033"/>
      <c r="BA108" s="1033"/>
      <c r="BB108" s="1033"/>
      <c r="BC108" s="1033"/>
      <c r="BD108" s="1033"/>
      <c r="BE108" s="1033"/>
      <c r="BF108" s="1033"/>
      <c r="BG108" s="1033"/>
      <c r="BH108" s="1033"/>
      <c r="BI108" s="1033"/>
      <c r="BJ108" s="1033"/>
      <c r="BK108" s="1033"/>
      <c r="BL108" s="1033"/>
      <c r="BM108" s="1033"/>
      <c r="BN108" s="1033"/>
      <c r="BO108" s="1033"/>
      <c r="BP108" s="1033"/>
      <c r="BQ108" s="1033"/>
      <c r="BR108" s="1033"/>
      <c r="BS108" s="1033"/>
      <c r="BT108" s="1033"/>
      <c r="BU108" s="1033"/>
      <c r="BV108" s="1033"/>
      <c r="BW108" s="1033"/>
      <c r="BX108" s="1033"/>
      <c r="BY108" s="1033"/>
      <c r="BZ108" s="1033"/>
      <c r="CA108" s="1033"/>
      <c r="CB108" s="1033"/>
      <c r="CC108" s="1033"/>
      <c r="CD108" s="1033"/>
      <c r="CE108" s="1033"/>
      <c r="CF108" s="1033"/>
      <c r="CG108" s="1033"/>
      <c r="CH108" s="1033"/>
      <c r="CI108" s="1033"/>
      <c r="CJ108" s="1033"/>
      <c r="CK108" s="1033"/>
      <c r="CL108" s="1033"/>
      <c r="CM108" s="1033"/>
      <c r="CN108" s="1033"/>
      <c r="CO108" s="1033"/>
      <c r="CP108" s="1033"/>
      <c r="CQ108" s="1033"/>
      <c r="CR108" s="1033"/>
      <c r="CS108" s="1033"/>
      <c r="CT108" s="1033"/>
      <c r="CU108" s="1033"/>
      <c r="CV108" s="1033"/>
      <c r="CW108" s="1033"/>
      <c r="CX108" s="1033"/>
      <c r="CY108" s="1033"/>
      <c r="CZ108" s="1033"/>
      <c r="DA108" s="1033"/>
      <c r="DB108" s="1033"/>
      <c r="DC108" s="1033"/>
      <c r="DD108" s="1033"/>
      <c r="DE108" s="1033"/>
      <c r="DF108" s="1033"/>
      <c r="DG108" s="1033"/>
      <c r="DH108" s="1033"/>
      <c r="DI108" s="1033"/>
      <c r="DJ108" s="1033"/>
      <c r="DK108" s="1033"/>
      <c r="DL108" s="1033"/>
      <c r="DM108" s="1033"/>
      <c r="DN108" s="1033"/>
      <c r="DO108" s="1033"/>
      <c r="DP108" s="1033"/>
      <c r="DQ108" s="1033"/>
      <c r="DR108" s="1033"/>
      <c r="DS108" s="1033"/>
      <c r="DT108" s="1033"/>
      <c r="DU108" s="1033"/>
      <c r="DV108" s="1033"/>
      <c r="DW108" s="1033"/>
      <c r="DX108" s="1033"/>
      <c r="DY108" s="1033"/>
      <c r="DZ108" s="1034"/>
    </row>
    <row r="109" spans="1:131" s="246" customFormat="1" ht="26.25" customHeight="1" x14ac:dyDescent="0.2">
      <c r="A109" s="987" t="s">
        <v>420</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90" t="s">
        <v>421</v>
      </c>
      <c r="AB109" s="988"/>
      <c r="AC109" s="988"/>
      <c r="AD109" s="988"/>
      <c r="AE109" s="989"/>
      <c r="AF109" s="990" t="s">
        <v>304</v>
      </c>
      <c r="AG109" s="988"/>
      <c r="AH109" s="988"/>
      <c r="AI109" s="988"/>
      <c r="AJ109" s="989"/>
      <c r="AK109" s="990" t="s">
        <v>303</v>
      </c>
      <c r="AL109" s="988"/>
      <c r="AM109" s="988"/>
      <c r="AN109" s="988"/>
      <c r="AO109" s="989"/>
      <c r="AP109" s="990" t="s">
        <v>422</v>
      </c>
      <c r="AQ109" s="988"/>
      <c r="AR109" s="988"/>
      <c r="AS109" s="988"/>
      <c r="AT109" s="1019"/>
      <c r="AU109" s="987" t="s">
        <v>420</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90" t="s">
        <v>421</v>
      </c>
      <c r="BR109" s="988"/>
      <c r="BS109" s="988"/>
      <c r="BT109" s="988"/>
      <c r="BU109" s="989"/>
      <c r="BV109" s="990" t="s">
        <v>304</v>
      </c>
      <c r="BW109" s="988"/>
      <c r="BX109" s="988"/>
      <c r="BY109" s="988"/>
      <c r="BZ109" s="989"/>
      <c r="CA109" s="990" t="s">
        <v>303</v>
      </c>
      <c r="CB109" s="988"/>
      <c r="CC109" s="988"/>
      <c r="CD109" s="988"/>
      <c r="CE109" s="989"/>
      <c r="CF109" s="1026" t="s">
        <v>422</v>
      </c>
      <c r="CG109" s="1026"/>
      <c r="CH109" s="1026"/>
      <c r="CI109" s="1026"/>
      <c r="CJ109" s="1026"/>
      <c r="CK109" s="990" t="s">
        <v>423</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90" t="s">
        <v>421</v>
      </c>
      <c r="DH109" s="988"/>
      <c r="DI109" s="988"/>
      <c r="DJ109" s="988"/>
      <c r="DK109" s="989"/>
      <c r="DL109" s="990" t="s">
        <v>304</v>
      </c>
      <c r="DM109" s="988"/>
      <c r="DN109" s="988"/>
      <c r="DO109" s="988"/>
      <c r="DP109" s="989"/>
      <c r="DQ109" s="990" t="s">
        <v>303</v>
      </c>
      <c r="DR109" s="988"/>
      <c r="DS109" s="988"/>
      <c r="DT109" s="988"/>
      <c r="DU109" s="989"/>
      <c r="DV109" s="990" t="s">
        <v>422</v>
      </c>
      <c r="DW109" s="988"/>
      <c r="DX109" s="988"/>
      <c r="DY109" s="988"/>
      <c r="DZ109" s="1019"/>
    </row>
    <row r="110" spans="1:131" s="246" customFormat="1" ht="26.25" customHeight="1" x14ac:dyDescent="0.2">
      <c r="A110" s="890" t="s">
        <v>424</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80">
        <v>607962</v>
      </c>
      <c r="AB110" s="981"/>
      <c r="AC110" s="981"/>
      <c r="AD110" s="981"/>
      <c r="AE110" s="982"/>
      <c r="AF110" s="983">
        <v>615125</v>
      </c>
      <c r="AG110" s="981"/>
      <c r="AH110" s="981"/>
      <c r="AI110" s="981"/>
      <c r="AJ110" s="982"/>
      <c r="AK110" s="983">
        <v>652105</v>
      </c>
      <c r="AL110" s="981"/>
      <c r="AM110" s="981"/>
      <c r="AN110" s="981"/>
      <c r="AO110" s="982"/>
      <c r="AP110" s="984">
        <v>30.4</v>
      </c>
      <c r="AQ110" s="985"/>
      <c r="AR110" s="985"/>
      <c r="AS110" s="985"/>
      <c r="AT110" s="986"/>
      <c r="AU110" s="1020" t="s">
        <v>73</v>
      </c>
      <c r="AV110" s="1021"/>
      <c r="AW110" s="1021"/>
      <c r="AX110" s="1021"/>
      <c r="AY110" s="1021"/>
      <c r="AZ110" s="946" t="s">
        <v>425</v>
      </c>
      <c r="BA110" s="891"/>
      <c r="BB110" s="891"/>
      <c r="BC110" s="891"/>
      <c r="BD110" s="891"/>
      <c r="BE110" s="891"/>
      <c r="BF110" s="891"/>
      <c r="BG110" s="891"/>
      <c r="BH110" s="891"/>
      <c r="BI110" s="891"/>
      <c r="BJ110" s="891"/>
      <c r="BK110" s="891"/>
      <c r="BL110" s="891"/>
      <c r="BM110" s="891"/>
      <c r="BN110" s="891"/>
      <c r="BO110" s="891"/>
      <c r="BP110" s="892"/>
      <c r="BQ110" s="947">
        <v>7888356</v>
      </c>
      <c r="BR110" s="928"/>
      <c r="BS110" s="928"/>
      <c r="BT110" s="928"/>
      <c r="BU110" s="928"/>
      <c r="BV110" s="928">
        <v>7686023</v>
      </c>
      <c r="BW110" s="928"/>
      <c r="BX110" s="928"/>
      <c r="BY110" s="928"/>
      <c r="BZ110" s="928"/>
      <c r="CA110" s="928">
        <v>7466710</v>
      </c>
      <c r="CB110" s="928"/>
      <c r="CC110" s="928"/>
      <c r="CD110" s="928"/>
      <c r="CE110" s="928"/>
      <c r="CF110" s="952">
        <v>347.6</v>
      </c>
      <c r="CG110" s="953"/>
      <c r="CH110" s="953"/>
      <c r="CI110" s="953"/>
      <c r="CJ110" s="953"/>
      <c r="CK110" s="1016" t="s">
        <v>426</v>
      </c>
      <c r="CL110" s="902"/>
      <c r="CM110" s="977" t="s">
        <v>427</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47" t="s">
        <v>407</v>
      </c>
      <c r="DH110" s="928"/>
      <c r="DI110" s="928"/>
      <c r="DJ110" s="928"/>
      <c r="DK110" s="928"/>
      <c r="DL110" s="928" t="s">
        <v>407</v>
      </c>
      <c r="DM110" s="928"/>
      <c r="DN110" s="928"/>
      <c r="DO110" s="928"/>
      <c r="DP110" s="928"/>
      <c r="DQ110" s="928" t="s">
        <v>428</v>
      </c>
      <c r="DR110" s="928"/>
      <c r="DS110" s="928"/>
      <c r="DT110" s="928"/>
      <c r="DU110" s="928"/>
      <c r="DV110" s="929" t="s">
        <v>407</v>
      </c>
      <c r="DW110" s="929"/>
      <c r="DX110" s="929"/>
      <c r="DY110" s="929"/>
      <c r="DZ110" s="930"/>
    </row>
    <row r="111" spans="1:131" s="246" customFormat="1" ht="26.25" customHeight="1" x14ac:dyDescent="0.2">
      <c r="A111" s="857" t="s">
        <v>429</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15"/>
      <c r="AA111" s="1008" t="s">
        <v>407</v>
      </c>
      <c r="AB111" s="1009"/>
      <c r="AC111" s="1009"/>
      <c r="AD111" s="1009"/>
      <c r="AE111" s="1010"/>
      <c r="AF111" s="1011" t="s">
        <v>407</v>
      </c>
      <c r="AG111" s="1009"/>
      <c r="AH111" s="1009"/>
      <c r="AI111" s="1009"/>
      <c r="AJ111" s="1010"/>
      <c r="AK111" s="1011" t="s">
        <v>129</v>
      </c>
      <c r="AL111" s="1009"/>
      <c r="AM111" s="1009"/>
      <c r="AN111" s="1009"/>
      <c r="AO111" s="1010"/>
      <c r="AP111" s="1012" t="s">
        <v>428</v>
      </c>
      <c r="AQ111" s="1013"/>
      <c r="AR111" s="1013"/>
      <c r="AS111" s="1013"/>
      <c r="AT111" s="1014"/>
      <c r="AU111" s="1022"/>
      <c r="AV111" s="1023"/>
      <c r="AW111" s="1023"/>
      <c r="AX111" s="1023"/>
      <c r="AY111" s="1023"/>
      <c r="AZ111" s="898" t="s">
        <v>430</v>
      </c>
      <c r="BA111" s="833"/>
      <c r="BB111" s="833"/>
      <c r="BC111" s="833"/>
      <c r="BD111" s="833"/>
      <c r="BE111" s="833"/>
      <c r="BF111" s="833"/>
      <c r="BG111" s="833"/>
      <c r="BH111" s="833"/>
      <c r="BI111" s="833"/>
      <c r="BJ111" s="833"/>
      <c r="BK111" s="833"/>
      <c r="BL111" s="833"/>
      <c r="BM111" s="833"/>
      <c r="BN111" s="833"/>
      <c r="BO111" s="833"/>
      <c r="BP111" s="834"/>
      <c r="BQ111" s="899" t="s">
        <v>428</v>
      </c>
      <c r="BR111" s="900"/>
      <c r="BS111" s="900"/>
      <c r="BT111" s="900"/>
      <c r="BU111" s="900"/>
      <c r="BV111" s="900" t="s">
        <v>407</v>
      </c>
      <c r="BW111" s="900"/>
      <c r="BX111" s="900"/>
      <c r="BY111" s="900"/>
      <c r="BZ111" s="900"/>
      <c r="CA111" s="900" t="s">
        <v>407</v>
      </c>
      <c r="CB111" s="900"/>
      <c r="CC111" s="900"/>
      <c r="CD111" s="900"/>
      <c r="CE111" s="900"/>
      <c r="CF111" s="961" t="s">
        <v>407</v>
      </c>
      <c r="CG111" s="962"/>
      <c r="CH111" s="962"/>
      <c r="CI111" s="962"/>
      <c r="CJ111" s="962"/>
      <c r="CK111" s="1017"/>
      <c r="CL111" s="904"/>
      <c r="CM111" s="907" t="s">
        <v>431</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899" t="s">
        <v>407</v>
      </c>
      <c r="DH111" s="900"/>
      <c r="DI111" s="900"/>
      <c r="DJ111" s="900"/>
      <c r="DK111" s="900"/>
      <c r="DL111" s="900" t="s">
        <v>407</v>
      </c>
      <c r="DM111" s="900"/>
      <c r="DN111" s="900"/>
      <c r="DO111" s="900"/>
      <c r="DP111" s="900"/>
      <c r="DQ111" s="900" t="s">
        <v>407</v>
      </c>
      <c r="DR111" s="900"/>
      <c r="DS111" s="900"/>
      <c r="DT111" s="900"/>
      <c r="DU111" s="900"/>
      <c r="DV111" s="877" t="s">
        <v>407</v>
      </c>
      <c r="DW111" s="877"/>
      <c r="DX111" s="877"/>
      <c r="DY111" s="877"/>
      <c r="DZ111" s="878"/>
    </row>
    <row r="112" spans="1:131" s="246" customFormat="1" ht="26.25" customHeight="1" x14ac:dyDescent="0.2">
      <c r="A112" s="1002" t="s">
        <v>432</v>
      </c>
      <c r="B112" s="1003"/>
      <c r="C112" s="833" t="s">
        <v>433</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862" t="s">
        <v>407</v>
      </c>
      <c r="AB112" s="863"/>
      <c r="AC112" s="863"/>
      <c r="AD112" s="863"/>
      <c r="AE112" s="864"/>
      <c r="AF112" s="865" t="s">
        <v>407</v>
      </c>
      <c r="AG112" s="863"/>
      <c r="AH112" s="863"/>
      <c r="AI112" s="863"/>
      <c r="AJ112" s="864"/>
      <c r="AK112" s="865" t="s">
        <v>428</v>
      </c>
      <c r="AL112" s="863"/>
      <c r="AM112" s="863"/>
      <c r="AN112" s="863"/>
      <c r="AO112" s="864"/>
      <c r="AP112" s="910" t="s">
        <v>407</v>
      </c>
      <c r="AQ112" s="911"/>
      <c r="AR112" s="911"/>
      <c r="AS112" s="911"/>
      <c r="AT112" s="912"/>
      <c r="AU112" s="1022"/>
      <c r="AV112" s="1023"/>
      <c r="AW112" s="1023"/>
      <c r="AX112" s="1023"/>
      <c r="AY112" s="1023"/>
      <c r="AZ112" s="898" t="s">
        <v>434</v>
      </c>
      <c r="BA112" s="833"/>
      <c r="BB112" s="833"/>
      <c r="BC112" s="833"/>
      <c r="BD112" s="833"/>
      <c r="BE112" s="833"/>
      <c r="BF112" s="833"/>
      <c r="BG112" s="833"/>
      <c r="BH112" s="833"/>
      <c r="BI112" s="833"/>
      <c r="BJ112" s="833"/>
      <c r="BK112" s="833"/>
      <c r="BL112" s="833"/>
      <c r="BM112" s="833"/>
      <c r="BN112" s="833"/>
      <c r="BO112" s="833"/>
      <c r="BP112" s="834"/>
      <c r="BQ112" s="899">
        <v>1442394</v>
      </c>
      <c r="BR112" s="900"/>
      <c r="BS112" s="900"/>
      <c r="BT112" s="900"/>
      <c r="BU112" s="900"/>
      <c r="BV112" s="900">
        <v>1322499</v>
      </c>
      <c r="BW112" s="900"/>
      <c r="BX112" s="900"/>
      <c r="BY112" s="900"/>
      <c r="BZ112" s="900"/>
      <c r="CA112" s="900">
        <v>1197974</v>
      </c>
      <c r="CB112" s="900"/>
      <c r="CC112" s="900"/>
      <c r="CD112" s="900"/>
      <c r="CE112" s="900"/>
      <c r="CF112" s="961">
        <v>55.8</v>
      </c>
      <c r="CG112" s="962"/>
      <c r="CH112" s="962"/>
      <c r="CI112" s="962"/>
      <c r="CJ112" s="962"/>
      <c r="CK112" s="1017"/>
      <c r="CL112" s="904"/>
      <c r="CM112" s="907" t="s">
        <v>435</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899" t="s">
        <v>129</v>
      </c>
      <c r="DH112" s="900"/>
      <c r="DI112" s="900"/>
      <c r="DJ112" s="900"/>
      <c r="DK112" s="900"/>
      <c r="DL112" s="900" t="s">
        <v>428</v>
      </c>
      <c r="DM112" s="900"/>
      <c r="DN112" s="900"/>
      <c r="DO112" s="900"/>
      <c r="DP112" s="900"/>
      <c r="DQ112" s="900" t="s">
        <v>407</v>
      </c>
      <c r="DR112" s="900"/>
      <c r="DS112" s="900"/>
      <c r="DT112" s="900"/>
      <c r="DU112" s="900"/>
      <c r="DV112" s="877" t="s">
        <v>407</v>
      </c>
      <c r="DW112" s="877"/>
      <c r="DX112" s="877"/>
      <c r="DY112" s="877"/>
      <c r="DZ112" s="878"/>
    </row>
    <row r="113" spans="1:130" s="246" customFormat="1" ht="26.25" customHeight="1" x14ac:dyDescent="0.2">
      <c r="A113" s="1004"/>
      <c r="B113" s="1005"/>
      <c r="C113" s="833" t="s">
        <v>436</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1008">
        <v>168352</v>
      </c>
      <c r="AB113" s="1009"/>
      <c r="AC113" s="1009"/>
      <c r="AD113" s="1009"/>
      <c r="AE113" s="1010"/>
      <c r="AF113" s="1011">
        <v>154751</v>
      </c>
      <c r="AG113" s="1009"/>
      <c r="AH113" s="1009"/>
      <c r="AI113" s="1009"/>
      <c r="AJ113" s="1010"/>
      <c r="AK113" s="1011">
        <v>158944</v>
      </c>
      <c r="AL113" s="1009"/>
      <c r="AM113" s="1009"/>
      <c r="AN113" s="1009"/>
      <c r="AO113" s="1010"/>
      <c r="AP113" s="1012">
        <v>7.4</v>
      </c>
      <c r="AQ113" s="1013"/>
      <c r="AR113" s="1013"/>
      <c r="AS113" s="1013"/>
      <c r="AT113" s="1014"/>
      <c r="AU113" s="1022"/>
      <c r="AV113" s="1023"/>
      <c r="AW113" s="1023"/>
      <c r="AX113" s="1023"/>
      <c r="AY113" s="1023"/>
      <c r="AZ113" s="898" t="s">
        <v>437</v>
      </c>
      <c r="BA113" s="833"/>
      <c r="BB113" s="833"/>
      <c r="BC113" s="833"/>
      <c r="BD113" s="833"/>
      <c r="BE113" s="833"/>
      <c r="BF113" s="833"/>
      <c r="BG113" s="833"/>
      <c r="BH113" s="833"/>
      <c r="BI113" s="833"/>
      <c r="BJ113" s="833"/>
      <c r="BK113" s="833"/>
      <c r="BL113" s="833"/>
      <c r="BM113" s="833"/>
      <c r="BN113" s="833"/>
      <c r="BO113" s="833"/>
      <c r="BP113" s="834"/>
      <c r="BQ113" s="899" t="s">
        <v>129</v>
      </c>
      <c r="BR113" s="900"/>
      <c r="BS113" s="900"/>
      <c r="BT113" s="900"/>
      <c r="BU113" s="900"/>
      <c r="BV113" s="900" t="s">
        <v>407</v>
      </c>
      <c r="BW113" s="900"/>
      <c r="BX113" s="900"/>
      <c r="BY113" s="900"/>
      <c r="BZ113" s="900"/>
      <c r="CA113" s="900" t="s">
        <v>407</v>
      </c>
      <c r="CB113" s="900"/>
      <c r="CC113" s="900"/>
      <c r="CD113" s="900"/>
      <c r="CE113" s="900"/>
      <c r="CF113" s="961" t="s">
        <v>407</v>
      </c>
      <c r="CG113" s="962"/>
      <c r="CH113" s="962"/>
      <c r="CI113" s="962"/>
      <c r="CJ113" s="962"/>
      <c r="CK113" s="1017"/>
      <c r="CL113" s="904"/>
      <c r="CM113" s="907" t="s">
        <v>438</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862" t="s">
        <v>407</v>
      </c>
      <c r="DH113" s="863"/>
      <c r="DI113" s="863"/>
      <c r="DJ113" s="863"/>
      <c r="DK113" s="864"/>
      <c r="DL113" s="865" t="s">
        <v>428</v>
      </c>
      <c r="DM113" s="863"/>
      <c r="DN113" s="863"/>
      <c r="DO113" s="863"/>
      <c r="DP113" s="864"/>
      <c r="DQ113" s="865" t="s">
        <v>407</v>
      </c>
      <c r="DR113" s="863"/>
      <c r="DS113" s="863"/>
      <c r="DT113" s="863"/>
      <c r="DU113" s="864"/>
      <c r="DV113" s="910" t="s">
        <v>407</v>
      </c>
      <c r="DW113" s="911"/>
      <c r="DX113" s="911"/>
      <c r="DY113" s="911"/>
      <c r="DZ113" s="912"/>
    </row>
    <row r="114" spans="1:130" s="246" customFormat="1" ht="26.25" customHeight="1" x14ac:dyDescent="0.2">
      <c r="A114" s="1004"/>
      <c r="B114" s="1005"/>
      <c r="C114" s="833" t="s">
        <v>439</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862" t="s">
        <v>407</v>
      </c>
      <c r="AB114" s="863"/>
      <c r="AC114" s="863"/>
      <c r="AD114" s="863"/>
      <c r="AE114" s="864"/>
      <c r="AF114" s="865" t="s">
        <v>407</v>
      </c>
      <c r="AG114" s="863"/>
      <c r="AH114" s="863"/>
      <c r="AI114" s="863"/>
      <c r="AJ114" s="864"/>
      <c r="AK114" s="865" t="s">
        <v>407</v>
      </c>
      <c r="AL114" s="863"/>
      <c r="AM114" s="863"/>
      <c r="AN114" s="863"/>
      <c r="AO114" s="864"/>
      <c r="AP114" s="910" t="s">
        <v>407</v>
      </c>
      <c r="AQ114" s="911"/>
      <c r="AR114" s="911"/>
      <c r="AS114" s="911"/>
      <c r="AT114" s="912"/>
      <c r="AU114" s="1022"/>
      <c r="AV114" s="1023"/>
      <c r="AW114" s="1023"/>
      <c r="AX114" s="1023"/>
      <c r="AY114" s="1023"/>
      <c r="AZ114" s="898" t="s">
        <v>440</v>
      </c>
      <c r="BA114" s="833"/>
      <c r="BB114" s="833"/>
      <c r="BC114" s="833"/>
      <c r="BD114" s="833"/>
      <c r="BE114" s="833"/>
      <c r="BF114" s="833"/>
      <c r="BG114" s="833"/>
      <c r="BH114" s="833"/>
      <c r="BI114" s="833"/>
      <c r="BJ114" s="833"/>
      <c r="BK114" s="833"/>
      <c r="BL114" s="833"/>
      <c r="BM114" s="833"/>
      <c r="BN114" s="833"/>
      <c r="BO114" s="833"/>
      <c r="BP114" s="834"/>
      <c r="BQ114" s="899">
        <v>608378</v>
      </c>
      <c r="BR114" s="900"/>
      <c r="BS114" s="900"/>
      <c r="BT114" s="900"/>
      <c r="BU114" s="900"/>
      <c r="BV114" s="900">
        <v>571080</v>
      </c>
      <c r="BW114" s="900"/>
      <c r="BX114" s="900"/>
      <c r="BY114" s="900"/>
      <c r="BZ114" s="900"/>
      <c r="CA114" s="900">
        <v>556305</v>
      </c>
      <c r="CB114" s="900"/>
      <c r="CC114" s="900"/>
      <c r="CD114" s="900"/>
      <c r="CE114" s="900"/>
      <c r="CF114" s="961">
        <v>25.9</v>
      </c>
      <c r="CG114" s="962"/>
      <c r="CH114" s="962"/>
      <c r="CI114" s="962"/>
      <c r="CJ114" s="962"/>
      <c r="CK114" s="1017"/>
      <c r="CL114" s="904"/>
      <c r="CM114" s="907" t="s">
        <v>441</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862" t="s">
        <v>407</v>
      </c>
      <c r="DH114" s="863"/>
      <c r="DI114" s="863"/>
      <c r="DJ114" s="863"/>
      <c r="DK114" s="864"/>
      <c r="DL114" s="865" t="s">
        <v>407</v>
      </c>
      <c r="DM114" s="863"/>
      <c r="DN114" s="863"/>
      <c r="DO114" s="863"/>
      <c r="DP114" s="864"/>
      <c r="DQ114" s="865" t="s">
        <v>407</v>
      </c>
      <c r="DR114" s="863"/>
      <c r="DS114" s="863"/>
      <c r="DT114" s="863"/>
      <c r="DU114" s="864"/>
      <c r="DV114" s="910" t="s">
        <v>407</v>
      </c>
      <c r="DW114" s="911"/>
      <c r="DX114" s="911"/>
      <c r="DY114" s="911"/>
      <c r="DZ114" s="912"/>
    </row>
    <row r="115" spans="1:130" s="246" customFormat="1" ht="26.25" customHeight="1" x14ac:dyDescent="0.2">
      <c r="A115" s="1004"/>
      <c r="B115" s="1005"/>
      <c r="C115" s="833" t="s">
        <v>442</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1008">
        <v>14575</v>
      </c>
      <c r="AB115" s="1009"/>
      <c r="AC115" s="1009"/>
      <c r="AD115" s="1009"/>
      <c r="AE115" s="1010"/>
      <c r="AF115" s="1011">
        <v>11107</v>
      </c>
      <c r="AG115" s="1009"/>
      <c r="AH115" s="1009"/>
      <c r="AI115" s="1009"/>
      <c r="AJ115" s="1010"/>
      <c r="AK115" s="1011">
        <v>15480</v>
      </c>
      <c r="AL115" s="1009"/>
      <c r="AM115" s="1009"/>
      <c r="AN115" s="1009"/>
      <c r="AO115" s="1010"/>
      <c r="AP115" s="1012">
        <v>0.7</v>
      </c>
      <c r="AQ115" s="1013"/>
      <c r="AR115" s="1013"/>
      <c r="AS115" s="1013"/>
      <c r="AT115" s="1014"/>
      <c r="AU115" s="1022"/>
      <c r="AV115" s="1023"/>
      <c r="AW115" s="1023"/>
      <c r="AX115" s="1023"/>
      <c r="AY115" s="1023"/>
      <c r="AZ115" s="898" t="s">
        <v>443</v>
      </c>
      <c r="BA115" s="833"/>
      <c r="BB115" s="833"/>
      <c r="BC115" s="833"/>
      <c r="BD115" s="833"/>
      <c r="BE115" s="833"/>
      <c r="BF115" s="833"/>
      <c r="BG115" s="833"/>
      <c r="BH115" s="833"/>
      <c r="BI115" s="833"/>
      <c r="BJ115" s="833"/>
      <c r="BK115" s="833"/>
      <c r="BL115" s="833"/>
      <c r="BM115" s="833"/>
      <c r="BN115" s="833"/>
      <c r="BO115" s="833"/>
      <c r="BP115" s="834"/>
      <c r="BQ115" s="899" t="s">
        <v>129</v>
      </c>
      <c r="BR115" s="900"/>
      <c r="BS115" s="900"/>
      <c r="BT115" s="900"/>
      <c r="BU115" s="900"/>
      <c r="BV115" s="900" t="s">
        <v>407</v>
      </c>
      <c r="BW115" s="900"/>
      <c r="BX115" s="900"/>
      <c r="BY115" s="900"/>
      <c r="BZ115" s="900"/>
      <c r="CA115" s="900" t="s">
        <v>428</v>
      </c>
      <c r="CB115" s="900"/>
      <c r="CC115" s="900"/>
      <c r="CD115" s="900"/>
      <c r="CE115" s="900"/>
      <c r="CF115" s="961" t="s">
        <v>407</v>
      </c>
      <c r="CG115" s="962"/>
      <c r="CH115" s="962"/>
      <c r="CI115" s="962"/>
      <c r="CJ115" s="962"/>
      <c r="CK115" s="1017"/>
      <c r="CL115" s="904"/>
      <c r="CM115" s="898" t="s">
        <v>444</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834"/>
      <c r="DG115" s="862" t="s">
        <v>129</v>
      </c>
      <c r="DH115" s="863"/>
      <c r="DI115" s="863"/>
      <c r="DJ115" s="863"/>
      <c r="DK115" s="864"/>
      <c r="DL115" s="865" t="s">
        <v>407</v>
      </c>
      <c r="DM115" s="863"/>
      <c r="DN115" s="863"/>
      <c r="DO115" s="863"/>
      <c r="DP115" s="864"/>
      <c r="DQ115" s="865" t="s">
        <v>407</v>
      </c>
      <c r="DR115" s="863"/>
      <c r="DS115" s="863"/>
      <c r="DT115" s="863"/>
      <c r="DU115" s="864"/>
      <c r="DV115" s="910" t="s">
        <v>129</v>
      </c>
      <c r="DW115" s="911"/>
      <c r="DX115" s="911"/>
      <c r="DY115" s="911"/>
      <c r="DZ115" s="912"/>
    </row>
    <row r="116" spans="1:130" s="246" customFormat="1" ht="26.25" customHeight="1" x14ac:dyDescent="0.2">
      <c r="A116" s="1006"/>
      <c r="B116" s="1007"/>
      <c r="C116" s="966" t="s">
        <v>445</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862">
        <v>971</v>
      </c>
      <c r="AB116" s="863"/>
      <c r="AC116" s="863"/>
      <c r="AD116" s="863"/>
      <c r="AE116" s="864"/>
      <c r="AF116" s="865">
        <v>18</v>
      </c>
      <c r="AG116" s="863"/>
      <c r="AH116" s="863"/>
      <c r="AI116" s="863"/>
      <c r="AJ116" s="864"/>
      <c r="AK116" s="865">
        <v>218</v>
      </c>
      <c r="AL116" s="863"/>
      <c r="AM116" s="863"/>
      <c r="AN116" s="863"/>
      <c r="AO116" s="864"/>
      <c r="AP116" s="910">
        <v>0</v>
      </c>
      <c r="AQ116" s="911"/>
      <c r="AR116" s="911"/>
      <c r="AS116" s="911"/>
      <c r="AT116" s="912"/>
      <c r="AU116" s="1022"/>
      <c r="AV116" s="1023"/>
      <c r="AW116" s="1023"/>
      <c r="AX116" s="1023"/>
      <c r="AY116" s="1023"/>
      <c r="AZ116" s="949" t="s">
        <v>446</v>
      </c>
      <c r="BA116" s="950"/>
      <c r="BB116" s="950"/>
      <c r="BC116" s="950"/>
      <c r="BD116" s="950"/>
      <c r="BE116" s="950"/>
      <c r="BF116" s="950"/>
      <c r="BG116" s="950"/>
      <c r="BH116" s="950"/>
      <c r="BI116" s="950"/>
      <c r="BJ116" s="950"/>
      <c r="BK116" s="950"/>
      <c r="BL116" s="950"/>
      <c r="BM116" s="950"/>
      <c r="BN116" s="950"/>
      <c r="BO116" s="950"/>
      <c r="BP116" s="951"/>
      <c r="BQ116" s="899" t="s">
        <v>407</v>
      </c>
      <c r="BR116" s="900"/>
      <c r="BS116" s="900"/>
      <c r="BT116" s="900"/>
      <c r="BU116" s="900"/>
      <c r="BV116" s="900" t="s">
        <v>129</v>
      </c>
      <c r="BW116" s="900"/>
      <c r="BX116" s="900"/>
      <c r="BY116" s="900"/>
      <c r="BZ116" s="900"/>
      <c r="CA116" s="900" t="s">
        <v>407</v>
      </c>
      <c r="CB116" s="900"/>
      <c r="CC116" s="900"/>
      <c r="CD116" s="900"/>
      <c r="CE116" s="900"/>
      <c r="CF116" s="961" t="s">
        <v>407</v>
      </c>
      <c r="CG116" s="962"/>
      <c r="CH116" s="962"/>
      <c r="CI116" s="962"/>
      <c r="CJ116" s="962"/>
      <c r="CK116" s="1017"/>
      <c r="CL116" s="904"/>
      <c r="CM116" s="907" t="s">
        <v>447</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862" t="s">
        <v>407</v>
      </c>
      <c r="DH116" s="863"/>
      <c r="DI116" s="863"/>
      <c r="DJ116" s="863"/>
      <c r="DK116" s="864"/>
      <c r="DL116" s="865" t="s">
        <v>407</v>
      </c>
      <c r="DM116" s="863"/>
      <c r="DN116" s="863"/>
      <c r="DO116" s="863"/>
      <c r="DP116" s="864"/>
      <c r="DQ116" s="865" t="s">
        <v>407</v>
      </c>
      <c r="DR116" s="863"/>
      <c r="DS116" s="863"/>
      <c r="DT116" s="863"/>
      <c r="DU116" s="864"/>
      <c r="DV116" s="910" t="s">
        <v>129</v>
      </c>
      <c r="DW116" s="911"/>
      <c r="DX116" s="911"/>
      <c r="DY116" s="911"/>
      <c r="DZ116" s="912"/>
    </row>
    <row r="117" spans="1:130" s="246" customFormat="1" ht="26.25" customHeight="1" x14ac:dyDescent="0.2">
      <c r="A117" s="987" t="s">
        <v>184</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63" t="s">
        <v>448</v>
      </c>
      <c r="Z117" s="989"/>
      <c r="AA117" s="994">
        <v>791860</v>
      </c>
      <c r="AB117" s="995"/>
      <c r="AC117" s="995"/>
      <c r="AD117" s="995"/>
      <c r="AE117" s="996"/>
      <c r="AF117" s="997">
        <v>781001</v>
      </c>
      <c r="AG117" s="995"/>
      <c r="AH117" s="995"/>
      <c r="AI117" s="995"/>
      <c r="AJ117" s="996"/>
      <c r="AK117" s="997">
        <v>826747</v>
      </c>
      <c r="AL117" s="995"/>
      <c r="AM117" s="995"/>
      <c r="AN117" s="995"/>
      <c r="AO117" s="996"/>
      <c r="AP117" s="998"/>
      <c r="AQ117" s="999"/>
      <c r="AR117" s="999"/>
      <c r="AS117" s="999"/>
      <c r="AT117" s="1000"/>
      <c r="AU117" s="1022"/>
      <c r="AV117" s="1023"/>
      <c r="AW117" s="1023"/>
      <c r="AX117" s="1023"/>
      <c r="AY117" s="1023"/>
      <c r="AZ117" s="949" t="s">
        <v>449</v>
      </c>
      <c r="BA117" s="950"/>
      <c r="BB117" s="950"/>
      <c r="BC117" s="950"/>
      <c r="BD117" s="950"/>
      <c r="BE117" s="950"/>
      <c r="BF117" s="950"/>
      <c r="BG117" s="950"/>
      <c r="BH117" s="950"/>
      <c r="BI117" s="950"/>
      <c r="BJ117" s="950"/>
      <c r="BK117" s="950"/>
      <c r="BL117" s="950"/>
      <c r="BM117" s="950"/>
      <c r="BN117" s="950"/>
      <c r="BO117" s="950"/>
      <c r="BP117" s="951"/>
      <c r="BQ117" s="899" t="s">
        <v>129</v>
      </c>
      <c r="BR117" s="900"/>
      <c r="BS117" s="900"/>
      <c r="BT117" s="900"/>
      <c r="BU117" s="900"/>
      <c r="BV117" s="900" t="s">
        <v>428</v>
      </c>
      <c r="BW117" s="900"/>
      <c r="BX117" s="900"/>
      <c r="BY117" s="900"/>
      <c r="BZ117" s="900"/>
      <c r="CA117" s="900" t="s">
        <v>428</v>
      </c>
      <c r="CB117" s="900"/>
      <c r="CC117" s="900"/>
      <c r="CD117" s="900"/>
      <c r="CE117" s="900"/>
      <c r="CF117" s="961" t="s">
        <v>129</v>
      </c>
      <c r="CG117" s="962"/>
      <c r="CH117" s="962"/>
      <c r="CI117" s="962"/>
      <c r="CJ117" s="962"/>
      <c r="CK117" s="1017"/>
      <c r="CL117" s="904"/>
      <c r="CM117" s="907" t="s">
        <v>450</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862" t="s">
        <v>428</v>
      </c>
      <c r="DH117" s="863"/>
      <c r="DI117" s="863"/>
      <c r="DJ117" s="863"/>
      <c r="DK117" s="864"/>
      <c r="DL117" s="865" t="s">
        <v>428</v>
      </c>
      <c r="DM117" s="863"/>
      <c r="DN117" s="863"/>
      <c r="DO117" s="863"/>
      <c r="DP117" s="864"/>
      <c r="DQ117" s="865" t="s">
        <v>129</v>
      </c>
      <c r="DR117" s="863"/>
      <c r="DS117" s="863"/>
      <c r="DT117" s="863"/>
      <c r="DU117" s="864"/>
      <c r="DV117" s="910" t="s">
        <v>428</v>
      </c>
      <c r="DW117" s="911"/>
      <c r="DX117" s="911"/>
      <c r="DY117" s="911"/>
      <c r="DZ117" s="912"/>
    </row>
    <row r="118" spans="1:130" s="246" customFormat="1" ht="26.25" customHeight="1" x14ac:dyDescent="0.2">
      <c r="A118" s="987" t="s">
        <v>423</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90" t="s">
        <v>421</v>
      </c>
      <c r="AB118" s="988"/>
      <c r="AC118" s="988"/>
      <c r="AD118" s="988"/>
      <c r="AE118" s="989"/>
      <c r="AF118" s="990" t="s">
        <v>304</v>
      </c>
      <c r="AG118" s="988"/>
      <c r="AH118" s="988"/>
      <c r="AI118" s="988"/>
      <c r="AJ118" s="989"/>
      <c r="AK118" s="990" t="s">
        <v>303</v>
      </c>
      <c r="AL118" s="988"/>
      <c r="AM118" s="988"/>
      <c r="AN118" s="988"/>
      <c r="AO118" s="989"/>
      <c r="AP118" s="991" t="s">
        <v>422</v>
      </c>
      <c r="AQ118" s="992"/>
      <c r="AR118" s="992"/>
      <c r="AS118" s="992"/>
      <c r="AT118" s="993"/>
      <c r="AU118" s="1022"/>
      <c r="AV118" s="1023"/>
      <c r="AW118" s="1023"/>
      <c r="AX118" s="1023"/>
      <c r="AY118" s="1023"/>
      <c r="AZ118" s="965" t="s">
        <v>451</v>
      </c>
      <c r="BA118" s="966"/>
      <c r="BB118" s="966"/>
      <c r="BC118" s="966"/>
      <c r="BD118" s="966"/>
      <c r="BE118" s="966"/>
      <c r="BF118" s="966"/>
      <c r="BG118" s="966"/>
      <c r="BH118" s="966"/>
      <c r="BI118" s="966"/>
      <c r="BJ118" s="966"/>
      <c r="BK118" s="966"/>
      <c r="BL118" s="966"/>
      <c r="BM118" s="966"/>
      <c r="BN118" s="966"/>
      <c r="BO118" s="966"/>
      <c r="BP118" s="967"/>
      <c r="BQ118" s="968" t="s">
        <v>129</v>
      </c>
      <c r="BR118" s="931"/>
      <c r="BS118" s="931"/>
      <c r="BT118" s="931"/>
      <c r="BU118" s="931"/>
      <c r="BV118" s="931" t="s">
        <v>129</v>
      </c>
      <c r="BW118" s="931"/>
      <c r="BX118" s="931"/>
      <c r="BY118" s="931"/>
      <c r="BZ118" s="931"/>
      <c r="CA118" s="931" t="s">
        <v>129</v>
      </c>
      <c r="CB118" s="931"/>
      <c r="CC118" s="931"/>
      <c r="CD118" s="931"/>
      <c r="CE118" s="931"/>
      <c r="CF118" s="961" t="s">
        <v>129</v>
      </c>
      <c r="CG118" s="962"/>
      <c r="CH118" s="962"/>
      <c r="CI118" s="962"/>
      <c r="CJ118" s="962"/>
      <c r="CK118" s="1017"/>
      <c r="CL118" s="904"/>
      <c r="CM118" s="907" t="s">
        <v>452</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862" t="s">
        <v>129</v>
      </c>
      <c r="DH118" s="863"/>
      <c r="DI118" s="863"/>
      <c r="DJ118" s="863"/>
      <c r="DK118" s="864"/>
      <c r="DL118" s="865" t="s">
        <v>129</v>
      </c>
      <c r="DM118" s="863"/>
      <c r="DN118" s="863"/>
      <c r="DO118" s="863"/>
      <c r="DP118" s="864"/>
      <c r="DQ118" s="865" t="s">
        <v>129</v>
      </c>
      <c r="DR118" s="863"/>
      <c r="DS118" s="863"/>
      <c r="DT118" s="863"/>
      <c r="DU118" s="864"/>
      <c r="DV118" s="910" t="s">
        <v>129</v>
      </c>
      <c r="DW118" s="911"/>
      <c r="DX118" s="911"/>
      <c r="DY118" s="911"/>
      <c r="DZ118" s="912"/>
    </row>
    <row r="119" spans="1:130" s="246" customFormat="1" ht="26.25" customHeight="1" x14ac:dyDescent="0.2">
      <c r="A119" s="901" t="s">
        <v>426</v>
      </c>
      <c r="B119" s="902"/>
      <c r="C119" s="977" t="s">
        <v>427</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80" t="s">
        <v>129</v>
      </c>
      <c r="AB119" s="981"/>
      <c r="AC119" s="981"/>
      <c r="AD119" s="981"/>
      <c r="AE119" s="982"/>
      <c r="AF119" s="983" t="s">
        <v>129</v>
      </c>
      <c r="AG119" s="981"/>
      <c r="AH119" s="981"/>
      <c r="AI119" s="981"/>
      <c r="AJ119" s="982"/>
      <c r="AK119" s="983" t="s">
        <v>129</v>
      </c>
      <c r="AL119" s="981"/>
      <c r="AM119" s="981"/>
      <c r="AN119" s="981"/>
      <c r="AO119" s="982"/>
      <c r="AP119" s="984" t="s">
        <v>129</v>
      </c>
      <c r="AQ119" s="985"/>
      <c r="AR119" s="985"/>
      <c r="AS119" s="985"/>
      <c r="AT119" s="986"/>
      <c r="AU119" s="1024"/>
      <c r="AV119" s="1025"/>
      <c r="AW119" s="1025"/>
      <c r="AX119" s="1025"/>
      <c r="AY119" s="1025"/>
      <c r="AZ119" s="277" t="s">
        <v>184</v>
      </c>
      <c r="BA119" s="277"/>
      <c r="BB119" s="277"/>
      <c r="BC119" s="277"/>
      <c r="BD119" s="277"/>
      <c r="BE119" s="277"/>
      <c r="BF119" s="277"/>
      <c r="BG119" s="277"/>
      <c r="BH119" s="277"/>
      <c r="BI119" s="277"/>
      <c r="BJ119" s="277"/>
      <c r="BK119" s="277"/>
      <c r="BL119" s="277"/>
      <c r="BM119" s="277"/>
      <c r="BN119" s="277"/>
      <c r="BO119" s="963" t="s">
        <v>453</v>
      </c>
      <c r="BP119" s="964"/>
      <c r="BQ119" s="968">
        <v>9939128</v>
      </c>
      <c r="BR119" s="931"/>
      <c r="BS119" s="931"/>
      <c r="BT119" s="931"/>
      <c r="BU119" s="931"/>
      <c r="BV119" s="931">
        <v>9579602</v>
      </c>
      <c r="BW119" s="931"/>
      <c r="BX119" s="931"/>
      <c r="BY119" s="931"/>
      <c r="BZ119" s="931"/>
      <c r="CA119" s="931">
        <v>9220989</v>
      </c>
      <c r="CB119" s="931"/>
      <c r="CC119" s="931"/>
      <c r="CD119" s="931"/>
      <c r="CE119" s="931"/>
      <c r="CF119" s="829"/>
      <c r="CG119" s="830"/>
      <c r="CH119" s="830"/>
      <c r="CI119" s="830"/>
      <c r="CJ119" s="920"/>
      <c r="CK119" s="1018"/>
      <c r="CL119" s="906"/>
      <c r="CM119" s="924" t="s">
        <v>454</v>
      </c>
      <c r="CN119" s="925"/>
      <c r="CO119" s="925"/>
      <c r="CP119" s="925"/>
      <c r="CQ119" s="925"/>
      <c r="CR119" s="925"/>
      <c r="CS119" s="925"/>
      <c r="CT119" s="925"/>
      <c r="CU119" s="925"/>
      <c r="CV119" s="925"/>
      <c r="CW119" s="925"/>
      <c r="CX119" s="925"/>
      <c r="CY119" s="925"/>
      <c r="CZ119" s="925"/>
      <c r="DA119" s="925"/>
      <c r="DB119" s="925"/>
      <c r="DC119" s="925"/>
      <c r="DD119" s="925"/>
      <c r="DE119" s="925"/>
      <c r="DF119" s="926"/>
      <c r="DG119" s="845" t="s">
        <v>129</v>
      </c>
      <c r="DH119" s="846"/>
      <c r="DI119" s="846"/>
      <c r="DJ119" s="846"/>
      <c r="DK119" s="847"/>
      <c r="DL119" s="848" t="s">
        <v>129</v>
      </c>
      <c r="DM119" s="846"/>
      <c r="DN119" s="846"/>
      <c r="DO119" s="846"/>
      <c r="DP119" s="847"/>
      <c r="DQ119" s="848" t="s">
        <v>129</v>
      </c>
      <c r="DR119" s="846"/>
      <c r="DS119" s="846"/>
      <c r="DT119" s="846"/>
      <c r="DU119" s="847"/>
      <c r="DV119" s="934" t="s">
        <v>129</v>
      </c>
      <c r="DW119" s="935"/>
      <c r="DX119" s="935"/>
      <c r="DY119" s="935"/>
      <c r="DZ119" s="936"/>
    </row>
    <row r="120" spans="1:130" s="246" customFormat="1" ht="26.25" customHeight="1" x14ac:dyDescent="0.2">
      <c r="A120" s="903"/>
      <c r="B120" s="904"/>
      <c r="C120" s="907" t="s">
        <v>431</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862" t="s">
        <v>129</v>
      </c>
      <c r="AB120" s="863"/>
      <c r="AC120" s="863"/>
      <c r="AD120" s="863"/>
      <c r="AE120" s="864"/>
      <c r="AF120" s="865" t="s">
        <v>129</v>
      </c>
      <c r="AG120" s="863"/>
      <c r="AH120" s="863"/>
      <c r="AI120" s="863"/>
      <c r="AJ120" s="864"/>
      <c r="AK120" s="865" t="s">
        <v>129</v>
      </c>
      <c r="AL120" s="863"/>
      <c r="AM120" s="863"/>
      <c r="AN120" s="863"/>
      <c r="AO120" s="864"/>
      <c r="AP120" s="910" t="s">
        <v>129</v>
      </c>
      <c r="AQ120" s="911"/>
      <c r="AR120" s="911"/>
      <c r="AS120" s="911"/>
      <c r="AT120" s="912"/>
      <c r="AU120" s="969" t="s">
        <v>455</v>
      </c>
      <c r="AV120" s="970"/>
      <c r="AW120" s="970"/>
      <c r="AX120" s="970"/>
      <c r="AY120" s="971"/>
      <c r="AZ120" s="946" t="s">
        <v>456</v>
      </c>
      <c r="BA120" s="891"/>
      <c r="BB120" s="891"/>
      <c r="BC120" s="891"/>
      <c r="BD120" s="891"/>
      <c r="BE120" s="891"/>
      <c r="BF120" s="891"/>
      <c r="BG120" s="891"/>
      <c r="BH120" s="891"/>
      <c r="BI120" s="891"/>
      <c r="BJ120" s="891"/>
      <c r="BK120" s="891"/>
      <c r="BL120" s="891"/>
      <c r="BM120" s="891"/>
      <c r="BN120" s="891"/>
      <c r="BO120" s="891"/>
      <c r="BP120" s="892"/>
      <c r="BQ120" s="947">
        <v>1488956</v>
      </c>
      <c r="BR120" s="928"/>
      <c r="BS120" s="928"/>
      <c r="BT120" s="928"/>
      <c r="BU120" s="928"/>
      <c r="BV120" s="928">
        <v>1439933</v>
      </c>
      <c r="BW120" s="928"/>
      <c r="BX120" s="928"/>
      <c r="BY120" s="928"/>
      <c r="BZ120" s="928"/>
      <c r="CA120" s="928">
        <v>1298094</v>
      </c>
      <c r="CB120" s="928"/>
      <c r="CC120" s="928"/>
      <c r="CD120" s="928"/>
      <c r="CE120" s="928"/>
      <c r="CF120" s="952">
        <v>60.4</v>
      </c>
      <c r="CG120" s="953"/>
      <c r="CH120" s="953"/>
      <c r="CI120" s="953"/>
      <c r="CJ120" s="953"/>
      <c r="CK120" s="954" t="s">
        <v>457</v>
      </c>
      <c r="CL120" s="938"/>
      <c r="CM120" s="938"/>
      <c r="CN120" s="938"/>
      <c r="CO120" s="939"/>
      <c r="CP120" s="958" t="s">
        <v>458</v>
      </c>
      <c r="CQ120" s="959"/>
      <c r="CR120" s="959"/>
      <c r="CS120" s="959"/>
      <c r="CT120" s="959"/>
      <c r="CU120" s="959"/>
      <c r="CV120" s="959"/>
      <c r="CW120" s="959"/>
      <c r="CX120" s="959"/>
      <c r="CY120" s="959"/>
      <c r="CZ120" s="959"/>
      <c r="DA120" s="959"/>
      <c r="DB120" s="959"/>
      <c r="DC120" s="959"/>
      <c r="DD120" s="959"/>
      <c r="DE120" s="959"/>
      <c r="DF120" s="960"/>
      <c r="DG120" s="947">
        <v>1441854</v>
      </c>
      <c r="DH120" s="928"/>
      <c r="DI120" s="928"/>
      <c r="DJ120" s="928"/>
      <c r="DK120" s="928"/>
      <c r="DL120" s="928">
        <v>1318743</v>
      </c>
      <c r="DM120" s="928"/>
      <c r="DN120" s="928"/>
      <c r="DO120" s="928"/>
      <c r="DP120" s="928"/>
      <c r="DQ120" s="928">
        <v>1194278</v>
      </c>
      <c r="DR120" s="928"/>
      <c r="DS120" s="928"/>
      <c r="DT120" s="928"/>
      <c r="DU120" s="928"/>
      <c r="DV120" s="929">
        <v>55.6</v>
      </c>
      <c r="DW120" s="929"/>
      <c r="DX120" s="929"/>
      <c r="DY120" s="929"/>
      <c r="DZ120" s="930"/>
    </row>
    <row r="121" spans="1:130" s="246" customFormat="1" ht="26.25" customHeight="1" x14ac:dyDescent="0.2">
      <c r="A121" s="903"/>
      <c r="B121" s="904"/>
      <c r="C121" s="949" t="s">
        <v>459</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62" t="s">
        <v>129</v>
      </c>
      <c r="AB121" s="863"/>
      <c r="AC121" s="863"/>
      <c r="AD121" s="863"/>
      <c r="AE121" s="864"/>
      <c r="AF121" s="865" t="s">
        <v>129</v>
      </c>
      <c r="AG121" s="863"/>
      <c r="AH121" s="863"/>
      <c r="AI121" s="863"/>
      <c r="AJ121" s="864"/>
      <c r="AK121" s="865" t="s">
        <v>129</v>
      </c>
      <c r="AL121" s="863"/>
      <c r="AM121" s="863"/>
      <c r="AN121" s="863"/>
      <c r="AO121" s="864"/>
      <c r="AP121" s="910" t="s">
        <v>129</v>
      </c>
      <c r="AQ121" s="911"/>
      <c r="AR121" s="911"/>
      <c r="AS121" s="911"/>
      <c r="AT121" s="912"/>
      <c r="AU121" s="972"/>
      <c r="AV121" s="973"/>
      <c r="AW121" s="973"/>
      <c r="AX121" s="973"/>
      <c r="AY121" s="974"/>
      <c r="AZ121" s="898" t="s">
        <v>460</v>
      </c>
      <c r="BA121" s="833"/>
      <c r="BB121" s="833"/>
      <c r="BC121" s="833"/>
      <c r="BD121" s="833"/>
      <c r="BE121" s="833"/>
      <c r="BF121" s="833"/>
      <c r="BG121" s="833"/>
      <c r="BH121" s="833"/>
      <c r="BI121" s="833"/>
      <c r="BJ121" s="833"/>
      <c r="BK121" s="833"/>
      <c r="BL121" s="833"/>
      <c r="BM121" s="833"/>
      <c r="BN121" s="833"/>
      <c r="BO121" s="833"/>
      <c r="BP121" s="834"/>
      <c r="BQ121" s="899">
        <v>563251</v>
      </c>
      <c r="BR121" s="900"/>
      <c r="BS121" s="900"/>
      <c r="BT121" s="900"/>
      <c r="BU121" s="900"/>
      <c r="BV121" s="900">
        <v>632286</v>
      </c>
      <c r="BW121" s="900"/>
      <c r="BX121" s="900"/>
      <c r="BY121" s="900"/>
      <c r="BZ121" s="900"/>
      <c r="CA121" s="900">
        <v>720195</v>
      </c>
      <c r="CB121" s="900"/>
      <c r="CC121" s="900"/>
      <c r="CD121" s="900"/>
      <c r="CE121" s="900"/>
      <c r="CF121" s="961">
        <v>33.5</v>
      </c>
      <c r="CG121" s="962"/>
      <c r="CH121" s="962"/>
      <c r="CI121" s="962"/>
      <c r="CJ121" s="962"/>
      <c r="CK121" s="955"/>
      <c r="CL121" s="941"/>
      <c r="CM121" s="941"/>
      <c r="CN121" s="941"/>
      <c r="CO121" s="942"/>
      <c r="CP121" s="921" t="s">
        <v>401</v>
      </c>
      <c r="CQ121" s="922"/>
      <c r="CR121" s="922"/>
      <c r="CS121" s="922"/>
      <c r="CT121" s="922"/>
      <c r="CU121" s="922"/>
      <c r="CV121" s="922"/>
      <c r="CW121" s="922"/>
      <c r="CX121" s="922"/>
      <c r="CY121" s="922"/>
      <c r="CZ121" s="922"/>
      <c r="DA121" s="922"/>
      <c r="DB121" s="922"/>
      <c r="DC121" s="922"/>
      <c r="DD121" s="922"/>
      <c r="DE121" s="922"/>
      <c r="DF121" s="923"/>
      <c r="DG121" s="899">
        <v>540</v>
      </c>
      <c r="DH121" s="900"/>
      <c r="DI121" s="900"/>
      <c r="DJ121" s="900"/>
      <c r="DK121" s="900"/>
      <c r="DL121" s="900">
        <v>3756</v>
      </c>
      <c r="DM121" s="900"/>
      <c r="DN121" s="900"/>
      <c r="DO121" s="900"/>
      <c r="DP121" s="900"/>
      <c r="DQ121" s="900">
        <v>3696</v>
      </c>
      <c r="DR121" s="900"/>
      <c r="DS121" s="900"/>
      <c r="DT121" s="900"/>
      <c r="DU121" s="900"/>
      <c r="DV121" s="877">
        <v>0.2</v>
      </c>
      <c r="DW121" s="877"/>
      <c r="DX121" s="877"/>
      <c r="DY121" s="877"/>
      <c r="DZ121" s="878"/>
    </row>
    <row r="122" spans="1:130" s="246" customFormat="1" ht="26.25" customHeight="1" x14ac:dyDescent="0.2">
      <c r="A122" s="903"/>
      <c r="B122" s="904"/>
      <c r="C122" s="907" t="s">
        <v>441</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862" t="s">
        <v>129</v>
      </c>
      <c r="AB122" s="863"/>
      <c r="AC122" s="863"/>
      <c r="AD122" s="863"/>
      <c r="AE122" s="864"/>
      <c r="AF122" s="865" t="s">
        <v>129</v>
      </c>
      <c r="AG122" s="863"/>
      <c r="AH122" s="863"/>
      <c r="AI122" s="863"/>
      <c r="AJ122" s="864"/>
      <c r="AK122" s="865" t="s">
        <v>129</v>
      </c>
      <c r="AL122" s="863"/>
      <c r="AM122" s="863"/>
      <c r="AN122" s="863"/>
      <c r="AO122" s="864"/>
      <c r="AP122" s="910" t="s">
        <v>129</v>
      </c>
      <c r="AQ122" s="911"/>
      <c r="AR122" s="911"/>
      <c r="AS122" s="911"/>
      <c r="AT122" s="912"/>
      <c r="AU122" s="972"/>
      <c r="AV122" s="973"/>
      <c r="AW122" s="973"/>
      <c r="AX122" s="973"/>
      <c r="AY122" s="974"/>
      <c r="AZ122" s="965" t="s">
        <v>461</v>
      </c>
      <c r="BA122" s="966"/>
      <c r="BB122" s="966"/>
      <c r="BC122" s="966"/>
      <c r="BD122" s="966"/>
      <c r="BE122" s="966"/>
      <c r="BF122" s="966"/>
      <c r="BG122" s="966"/>
      <c r="BH122" s="966"/>
      <c r="BI122" s="966"/>
      <c r="BJ122" s="966"/>
      <c r="BK122" s="966"/>
      <c r="BL122" s="966"/>
      <c r="BM122" s="966"/>
      <c r="BN122" s="966"/>
      <c r="BO122" s="966"/>
      <c r="BP122" s="967"/>
      <c r="BQ122" s="968">
        <v>6207138</v>
      </c>
      <c r="BR122" s="931"/>
      <c r="BS122" s="931"/>
      <c r="BT122" s="931"/>
      <c r="BU122" s="931"/>
      <c r="BV122" s="931">
        <v>5936403</v>
      </c>
      <c r="BW122" s="931"/>
      <c r="BX122" s="931"/>
      <c r="BY122" s="931"/>
      <c r="BZ122" s="931"/>
      <c r="CA122" s="931">
        <v>5670846</v>
      </c>
      <c r="CB122" s="931"/>
      <c r="CC122" s="931"/>
      <c r="CD122" s="931"/>
      <c r="CE122" s="931"/>
      <c r="CF122" s="932">
        <v>264</v>
      </c>
      <c r="CG122" s="933"/>
      <c r="CH122" s="933"/>
      <c r="CI122" s="933"/>
      <c r="CJ122" s="933"/>
      <c r="CK122" s="955"/>
      <c r="CL122" s="941"/>
      <c r="CM122" s="941"/>
      <c r="CN122" s="941"/>
      <c r="CO122" s="942"/>
      <c r="CP122" s="921" t="s">
        <v>399</v>
      </c>
      <c r="CQ122" s="922"/>
      <c r="CR122" s="922"/>
      <c r="CS122" s="922"/>
      <c r="CT122" s="922"/>
      <c r="CU122" s="922"/>
      <c r="CV122" s="922"/>
      <c r="CW122" s="922"/>
      <c r="CX122" s="922"/>
      <c r="CY122" s="922"/>
      <c r="CZ122" s="922"/>
      <c r="DA122" s="922"/>
      <c r="DB122" s="922"/>
      <c r="DC122" s="922"/>
      <c r="DD122" s="922"/>
      <c r="DE122" s="922"/>
      <c r="DF122" s="923"/>
      <c r="DG122" s="899" t="s">
        <v>129</v>
      </c>
      <c r="DH122" s="900"/>
      <c r="DI122" s="900"/>
      <c r="DJ122" s="900"/>
      <c r="DK122" s="900"/>
      <c r="DL122" s="900" t="s">
        <v>129</v>
      </c>
      <c r="DM122" s="900"/>
      <c r="DN122" s="900"/>
      <c r="DO122" s="900"/>
      <c r="DP122" s="900"/>
      <c r="DQ122" s="900" t="s">
        <v>129</v>
      </c>
      <c r="DR122" s="900"/>
      <c r="DS122" s="900"/>
      <c r="DT122" s="900"/>
      <c r="DU122" s="900"/>
      <c r="DV122" s="877" t="s">
        <v>129</v>
      </c>
      <c r="DW122" s="877"/>
      <c r="DX122" s="877"/>
      <c r="DY122" s="877"/>
      <c r="DZ122" s="878"/>
    </row>
    <row r="123" spans="1:130" s="246" customFormat="1" ht="26.25" customHeight="1" x14ac:dyDescent="0.2">
      <c r="A123" s="903"/>
      <c r="B123" s="904"/>
      <c r="C123" s="907" t="s">
        <v>447</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862" t="s">
        <v>129</v>
      </c>
      <c r="AB123" s="863"/>
      <c r="AC123" s="863"/>
      <c r="AD123" s="863"/>
      <c r="AE123" s="864"/>
      <c r="AF123" s="865" t="s">
        <v>129</v>
      </c>
      <c r="AG123" s="863"/>
      <c r="AH123" s="863"/>
      <c r="AI123" s="863"/>
      <c r="AJ123" s="864"/>
      <c r="AK123" s="865" t="s">
        <v>129</v>
      </c>
      <c r="AL123" s="863"/>
      <c r="AM123" s="863"/>
      <c r="AN123" s="863"/>
      <c r="AO123" s="864"/>
      <c r="AP123" s="910" t="s">
        <v>129</v>
      </c>
      <c r="AQ123" s="911"/>
      <c r="AR123" s="911"/>
      <c r="AS123" s="911"/>
      <c r="AT123" s="912"/>
      <c r="AU123" s="975"/>
      <c r="AV123" s="976"/>
      <c r="AW123" s="976"/>
      <c r="AX123" s="976"/>
      <c r="AY123" s="976"/>
      <c r="AZ123" s="277" t="s">
        <v>184</v>
      </c>
      <c r="BA123" s="277"/>
      <c r="BB123" s="277"/>
      <c r="BC123" s="277"/>
      <c r="BD123" s="277"/>
      <c r="BE123" s="277"/>
      <c r="BF123" s="277"/>
      <c r="BG123" s="277"/>
      <c r="BH123" s="277"/>
      <c r="BI123" s="277"/>
      <c r="BJ123" s="277"/>
      <c r="BK123" s="277"/>
      <c r="BL123" s="277"/>
      <c r="BM123" s="277"/>
      <c r="BN123" s="277"/>
      <c r="BO123" s="963" t="s">
        <v>462</v>
      </c>
      <c r="BP123" s="964"/>
      <c r="BQ123" s="918">
        <v>8259345</v>
      </c>
      <c r="BR123" s="919"/>
      <c r="BS123" s="919"/>
      <c r="BT123" s="919"/>
      <c r="BU123" s="919"/>
      <c r="BV123" s="919">
        <v>8008622</v>
      </c>
      <c r="BW123" s="919"/>
      <c r="BX123" s="919"/>
      <c r="BY123" s="919"/>
      <c r="BZ123" s="919"/>
      <c r="CA123" s="919">
        <v>7689135</v>
      </c>
      <c r="CB123" s="919"/>
      <c r="CC123" s="919"/>
      <c r="CD123" s="919"/>
      <c r="CE123" s="919"/>
      <c r="CF123" s="829"/>
      <c r="CG123" s="830"/>
      <c r="CH123" s="830"/>
      <c r="CI123" s="830"/>
      <c r="CJ123" s="920"/>
      <c r="CK123" s="955"/>
      <c r="CL123" s="941"/>
      <c r="CM123" s="941"/>
      <c r="CN123" s="941"/>
      <c r="CO123" s="942"/>
      <c r="CP123" s="921" t="s">
        <v>463</v>
      </c>
      <c r="CQ123" s="922"/>
      <c r="CR123" s="922"/>
      <c r="CS123" s="922"/>
      <c r="CT123" s="922"/>
      <c r="CU123" s="922"/>
      <c r="CV123" s="922"/>
      <c r="CW123" s="922"/>
      <c r="CX123" s="922"/>
      <c r="CY123" s="922"/>
      <c r="CZ123" s="922"/>
      <c r="DA123" s="922"/>
      <c r="DB123" s="922"/>
      <c r="DC123" s="922"/>
      <c r="DD123" s="922"/>
      <c r="DE123" s="922"/>
      <c r="DF123" s="923"/>
      <c r="DG123" s="862" t="s">
        <v>129</v>
      </c>
      <c r="DH123" s="863"/>
      <c r="DI123" s="863"/>
      <c r="DJ123" s="863"/>
      <c r="DK123" s="864"/>
      <c r="DL123" s="865" t="s">
        <v>129</v>
      </c>
      <c r="DM123" s="863"/>
      <c r="DN123" s="863"/>
      <c r="DO123" s="863"/>
      <c r="DP123" s="864"/>
      <c r="DQ123" s="865" t="s">
        <v>129</v>
      </c>
      <c r="DR123" s="863"/>
      <c r="DS123" s="863"/>
      <c r="DT123" s="863"/>
      <c r="DU123" s="864"/>
      <c r="DV123" s="910" t="s">
        <v>129</v>
      </c>
      <c r="DW123" s="911"/>
      <c r="DX123" s="911"/>
      <c r="DY123" s="911"/>
      <c r="DZ123" s="912"/>
    </row>
    <row r="124" spans="1:130" s="246" customFormat="1" ht="26.25" customHeight="1" thickBot="1" x14ac:dyDescent="0.25">
      <c r="A124" s="903"/>
      <c r="B124" s="904"/>
      <c r="C124" s="907" t="s">
        <v>450</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862" t="s">
        <v>129</v>
      </c>
      <c r="AB124" s="863"/>
      <c r="AC124" s="863"/>
      <c r="AD124" s="863"/>
      <c r="AE124" s="864"/>
      <c r="AF124" s="865" t="s">
        <v>129</v>
      </c>
      <c r="AG124" s="863"/>
      <c r="AH124" s="863"/>
      <c r="AI124" s="863"/>
      <c r="AJ124" s="864"/>
      <c r="AK124" s="865" t="s">
        <v>129</v>
      </c>
      <c r="AL124" s="863"/>
      <c r="AM124" s="863"/>
      <c r="AN124" s="863"/>
      <c r="AO124" s="864"/>
      <c r="AP124" s="910" t="s">
        <v>129</v>
      </c>
      <c r="AQ124" s="911"/>
      <c r="AR124" s="911"/>
      <c r="AS124" s="911"/>
      <c r="AT124" s="912"/>
      <c r="AU124" s="913" t="s">
        <v>464</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v>75.7</v>
      </c>
      <c r="BR124" s="917"/>
      <c r="BS124" s="917"/>
      <c r="BT124" s="917"/>
      <c r="BU124" s="917"/>
      <c r="BV124" s="917">
        <v>72.2</v>
      </c>
      <c r="BW124" s="917"/>
      <c r="BX124" s="917"/>
      <c r="BY124" s="917"/>
      <c r="BZ124" s="917"/>
      <c r="CA124" s="917">
        <v>71.3</v>
      </c>
      <c r="CB124" s="917"/>
      <c r="CC124" s="917"/>
      <c r="CD124" s="917"/>
      <c r="CE124" s="917"/>
      <c r="CF124" s="807"/>
      <c r="CG124" s="808"/>
      <c r="CH124" s="808"/>
      <c r="CI124" s="808"/>
      <c r="CJ124" s="948"/>
      <c r="CK124" s="956"/>
      <c r="CL124" s="956"/>
      <c r="CM124" s="956"/>
      <c r="CN124" s="956"/>
      <c r="CO124" s="957"/>
      <c r="CP124" s="921" t="s">
        <v>465</v>
      </c>
      <c r="CQ124" s="922"/>
      <c r="CR124" s="922"/>
      <c r="CS124" s="922"/>
      <c r="CT124" s="922"/>
      <c r="CU124" s="922"/>
      <c r="CV124" s="922"/>
      <c r="CW124" s="922"/>
      <c r="CX124" s="922"/>
      <c r="CY124" s="922"/>
      <c r="CZ124" s="922"/>
      <c r="DA124" s="922"/>
      <c r="DB124" s="922"/>
      <c r="DC124" s="922"/>
      <c r="DD124" s="922"/>
      <c r="DE124" s="922"/>
      <c r="DF124" s="923"/>
      <c r="DG124" s="845" t="s">
        <v>129</v>
      </c>
      <c r="DH124" s="846"/>
      <c r="DI124" s="846"/>
      <c r="DJ124" s="846"/>
      <c r="DK124" s="847"/>
      <c r="DL124" s="848" t="s">
        <v>129</v>
      </c>
      <c r="DM124" s="846"/>
      <c r="DN124" s="846"/>
      <c r="DO124" s="846"/>
      <c r="DP124" s="847"/>
      <c r="DQ124" s="848" t="s">
        <v>129</v>
      </c>
      <c r="DR124" s="846"/>
      <c r="DS124" s="846"/>
      <c r="DT124" s="846"/>
      <c r="DU124" s="847"/>
      <c r="DV124" s="934" t="s">
        <v>129</v>
      </c>
      <c r="DW124" s="935"/>
      <c r="DX124" s="935"/>
      <c r="DY124" s="935"/>
      <c r="DZ124" s="936"/>
    </row>
    <row r="125" spans="1:130" s="246" customFormat="1" ht="26.25" customHeight="1" x14ac:dyDescent="0.2">
      <c r="A125" s="903"/>
      <c r="B125" s="904"/>
      <c r="C125" s="907" t="s">
        <v>452</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862" t="s">
        <v>129</v>
      </c>
      <c r="AB125" s="863"/>
      <c r="AC125" s="863"/>
      <c r="AD125" s="863"/>
      <c r="AE125" s="864"/>
      <c r="AF125" s="865" t="s">
        <v>129</v>
      </c>
      <c r="AG125" s="863"/>
      <c r="AH125" s="863"/>
      <c r="AI125" s="863"/>
      <c r="AJ125" s="864"/>
      <c r="AK125" s="865" t="s">
        <v>129</v>
      </c>
      <c r="AL125" s="863"/>
      <c r="AM125" s="863"/>
      <c r="AN125" s="863"/>
      <c r="AO125" s="864"/>
      <c r="AP125" s="910" t="s">
        <v>129</v>
      </c>
      <c r="AQ125" s="911"/>
      <c r="AR125" s="911"/>
      <c r="AS125" s="911"/>
      <c r="AT125" s="91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7" t="s">
        <v>466</v>
      </c>
      <c r="CL125" s="938"/>
      <c r="CM125" s="938"/>
      <c r="CN125" s="938"/>
      <c r="CO125" s="939"/>
      <c r="CP125" s="946" t="s">
        <v>467</v>
      </c>
      <c r="CQ125" s="891"/>
      <c r="CR125" s="891"/>
      <c r="CS125" s="891"/>
      <c r="CT125" s="891"/>
      <c r="CU125" s="891"/>
      <c r="CV125" s="891"/>
      <c r="CW125" s="891"/>
      <c r="CX125" s="891"/>
      <c r="CY125" s="891"/>
      <c r="CZ125" s="891"/>
      <c r="DA125" s="891"/>
      <c r="DB125" s="891"/>
      <c r="DC125" s="891"/>
      <c r="DD125" s="891"/>
      <c r="DE125" s="891"/>
      <c r="DF125" s="892"/>
      <c r="DG125" s="947" t="s">
        <v>129</v>
      </c>
      <c r="DH125" s="928"/>
      <c r="DI125" s="928"/>
      <c r="DJ125" s="928"/>
      <c r="DK125" s="928"/>
      <c r="DL125" s="928" t="s">
        <v>129</v>
      </c>
      <c r="DM125" s="928"/>
      <c r="DN125" s="928"/>
      <c r="DO125" s="928"/>
      <c r="DP125" s="928"/>
      <c r="DQ125" s="928" t="s">
        <v>129</v>
      </c>
      <c r="DR125" s="928"/>
      <c r="DS125" s="928"/>
      <c r="DT125" s="928"/>
      <c r="DU125" s="928"/>
      <c r="DV125" s="929" t="s">
        <v>129</v>
      </c>
      <c r="DW125" s="929"/>
      <c r="DX125" s="929"/>
      <c r="DY125" s="929"/>
      <c r="DZ125" s="930"/>
    </row>
    <row r="126" spans="1:130" s="246" customFormat="1" ht="26.25" customHeight="1" thickBot="1" x14ac:dyDescent="0.25">
      <c r="A126" s="903"/>
      <c r="B126" s="904"/>
      <c r="C126" s="907" t="s">
        <v>454</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862">
        <v>13981</v>
      </c>
      <c r="AB126" s="863"/>
      <c r="AC126" s="863"/>
      <c r="AD126" s="863"/>
      <c r="AE126" s="864"/>
      <c r="AF126" s="865">
        <v>10692</v>
      </c>
      <c r="AG126" s="863"/>
      <c r="AH126" s="863"/>
      <c r="AI126" s="863"/>
      <c r="AJ126" s="864"/>
      <c r="AK126" s="865">
        <v>15231</v>
      </c>
      <c r="AL126" s="863"/>
      <c r="AM126" s="863"/>
      <c r="AN126" s="863"/>
      <c r="AO126" s="864"/>
      <c r="AP126" s="910">
        <v>0.7</v>
      </c>
      <c r="AQ126" s="911"/>
      <c r="AR126" s="911"/>
      <c r="AS126" s="911"/>
      <c r="AT126" s="91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40"/>
      <c r="CL126" s="941"/>
      <c r="CM126" s="941"/>
      <c r="CN126" s="941"/>
      <c r="CO126" s="942"/>
      <c r="CP126" s="898" t="s">
        <v>468</v>
      </c>
      <c r="CQ126" s="833"/>
      <c r="CR126" s="833"/>
      <c r="CS126" s="833"/>
      <c r="CT126" s="833"/>
      <c r="CU126" s="833"/>
      <c r="CV126" s="833"/>
      <c r="CW126" s="833"/>
      <c r="CX126" s="833"/>
      <c r="CY126" s="833"/>
      <c r="CZ126" s="833"/>
      <c r="DA126" s="833"/>
      <c r="DB126" s="833"/>
      <c r="DC126" s="833"/>
      <c r="DD126" s="833"/>
      <c r="DE126" s="833"/>
      <c r="DF126" s="834"/>
      <c r="DG126" s="899" t="s">
        <v>129</v>
      </c>
      <c r="DH126" s="900"/>
      <c r="DI126" s="900"/>
      <c r="DJ126" s="900"/>
      <c r="DK126" s="900"/>
      <c r="DL126" s="900" t="s">
        <v>129</v>
      </c>
      <c r="DM126" s="900"/>
      <c r="DN126" s="900"/>
      <c r="DO126" s="900"/>
      <c r="DP126" s="900"/>
      <c r="DQ126" s="900" t="s">
        <v>129</v>
      </c>
      <c r="DR126" s="900"/>
      <c r="DS126" s="900"/>
      <c r="DT126" s="900"/>
      <c r="DU126" s="900"/>
      <c r="DV126" s="877" t="s">
        <v>129</v>
      </c>
      <c r="DW126" s="877"/>
      <c r="DX126" s="877"/>
      <c r="DY126" s="877"/>
      <c r="DZ126" s="878"/>
    </row>
    <row r="127" spans="1:130" s="246" customFormat="1" ht="26.25" customHeight="1" x14ac:dyDescent="0.2">
      <c r="A127" s="905"/>
      <c r="B127" s="906"/>
      <c r="C127" s="924" t="s">
        <v>469</v>
      </c>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6"/>
      <c r="AA127" s="862">
        <v>594</v>
      </c>
      <c r="AB127" s="863"/>
      <c r="AC127" s="863"/>
      <c r="AD127" s="863"/>
      <c r="AE127" s="864"/>
      <c r="AF127" s="865">
        <v>415</v>
      </c>
      <c r="AG127" s="863"/>
      <c r="AH127" s="863"/>
      <c r="AI127" s="863"/>
      <c r="AJ127" s="864"/>
      <c r="AK127" s="865">
        <v>249</v>
      </c>
      <c r="AL127" s="863"/>
      <c r="AM127" s="863"/>
      <c r="AN127" s="863"/>
      <c r="AO127" s="864"/>
      <c r="AP127" s="910">
        <v>0</v>
      </c>
      <c r="AQ127" s="911"/>
      <c r="AR127" s="911"/>
      <c r="AS127" s="911"/>
      <c r="AT127" s="912"/>
      <c r="AU127" s="282"/>
      <c r="AV127" s="282"/>
      <c r="AW127" s="282"/>
      <c r="AX127" s="927" t="s">
        <v>470</v>
      </c>
      <c r="AY127" s="895"/>
      <c r="AZ127" s="895"/>
      <c r="BA127" s="895"/>
      <c r="BB127" s="895"/>
      <c r="BC127" s="895"/>
      <c r="BD127" s="895"/>
      <c r="BE127" s="896"/>
      <c r="BF127" s="894" t="s">
        <v>471</v>
      </c>
      <c r="BG127" s="895"/>
      <c r="BH127" s="895"/>
      <c r="BI127" s="895"/>
      <c r="BJ127" s="895"/>
      <c r="BK127" s="895"/>
      <c r="BL127" s="896"/>
      <c r="BM127" s="894" t="s">
        <v>472</v>
      </c>
      <c r="BN127" s="895"/>
      <c r="BO127" s="895"/>
      <c r="BP127" s="895"/>
      <c r="BQ127" s="895"/>
      <c r="BR127" s="895"/>
      <c r="BS127" s="896"/>
      <c r="BT127" s="894" t="s">
        <v>473</v>
      </c>
      <c r="BU127" s="895"/>
      <c r="BV127" s="895"/>
      <c r="BW127" s="895"/>
      <c r="BX127" s="895"/>
      <c r="BY127" s="895"/>
      <c r="BZ127" s="897"/>
      <c r="CA127" s="282"/>
      <c r="CB127" s="282"/>
      <c r="CC127" s="282"/>
      <c r="CD127" s="283"/>
      <c r="CE127" s="283"/>
      <c r="CF127" s="283"/>
      <c r="CG127" s="280"/>
      <c r="CH127" s="280"/>
      <c r="CI127" s="280"/>
      <c r="CJ127" s="281"/>
      <c r="CK127" s="940"/>
      <c r="CL127" s="941"/>
      <c r="CM127" s="941"/>
      <c r="CN127" s="941"/>
      <c r="CO127" s="942"/>
      <c r="CP127" s="898" t="s">
        <v>474</v>
      </c>
      <c r="CQ127" s="833"/>
      <c r="CR127" s="833"/>
      <c r="CS127" s="833"/>
      <c r="CT127" s="833"/>
      <c r="CU127" s="833"/>
      <c r="CV127" s="833"/>
      <c r="CW127" s="833"/>
      <c r="CX127" s="833"/>
      <c r="CY127" s="833"/>
      <c r="CZ127" s="833"/>
      <c r="DA127" s="833"/>
      <c r="DB127" s="833"/>
      <c r="DC127" s="833"/>
      <c r="DD127" s="833"/>
      <c r="DE127" s="833"/>
      <c r="DF127" s="834"/>
      <c r="DG127" s="899" t="s">
        <v>129</v>
      </c>
      <c r="DH127" s="900"/>
      <c r="DI127" s="900"/>
      <c r="DJ127" s="900"/>
      <c r="DK127" s="900"/>
      <c r="DL127" s="900" t="s">
        <v>129</v>
      </c>
      <c r="DM127" s="900"/>
      <c r="DN127" s="900"/>
      <c r="DO127" s="900"/>
      <c r="DP127" s="900"/>
      <c r="DQ127" s="900" t="s">
        <v>129</v>
      </c>
      <c r="DR127" s="900"/>
      <c r="DS127" s="900"/>
      <c r="DT127" s="900"/>
      <c r="DU127" s="900"/>
      <c r="DV127" s="877" t="s">
        <v>129</v>
      </c>
      <c r="DW127" s="877"/>
      <c r="DX127" s="877"/>
      <c r="DY127" s="877"/>
      <c r="DZ127" s="878"/>
    </row>
    <row r="128" spans="1:130" s="246" customFormat="1" ht="26.25" customHeight="1" thickBot="1" x14ac:dyDescent="0.25">
      <c r="A128" s="879" t="s">
        <v>475</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476</v>
      </c>
      <c r="X128" s="881"/>
      <c r="Y128" s="881"/>
      <c r="Z128" s="882"/>
      <c r="AA128" s="883">
        <v>65374</v>
      </c>
      <c r="AB128" s="884"/>
      <c r="AC128" s="884"/>
      <c r="AD128" s="884"/>
      <c r="AE128" s="885"/>
      <c r="AF128" s="886">
        <v>65483</v>
      </c>
      <c r="AG128" s="884"/>
      <c r="AH128" s="884"/>
      <c r="AI128" s="884"/>
      <c r="AJ128" s="885"/>
      <c r="AK128" s="886">
        <v>59293</v>
      </c>
      <c r="AL128" s="884"/>
      <c r="AM128" s="884"/>
      <c r="AN128" s="884"/>
      <c r="AO128" s="885"/>
      <c r="AP128" s="887"/>
      <c r="AQ128" s="888"/>
      <c r="AR128" s="888"/>
      <c r="AS128" s="888"/>
      <c r="AT128" s="889"/>
      <c r="AU128" s="282"/>
      <c r="AV128" s="282"/>
      <c r="AW128" s="282"/>
      <c r="AX128" s="890" t="s">
        <v>477</v>
      </c>
      <c r="AY128" s="891"/>
      <c r="AZ128" s="891"/>
      <c r="BA128" s="891"/>
      <c r="BB128" s="891"/>
      <c r="BC128" s="891"/>
      <c r="BD128" s="891"/>
      <c r="BE128" s="892"/>
      <c r="BF128" s="869" t="s">
        <v>129</v>
      </c>
      <c r="BG128" s="870"/>
      <c r="BH128" s="870"/>
      <c r="BI128" s="870"/>
      <c r="BJ128" s="870"/>
      <c r="BK128" s="870"/>
      <c r="BL128" s="893"/>
      <c r="BM128" s="869">
        <v>15</v>
      </c>
      <c r="BN128" s="870"/>
      <c r="BO128" s="870"/>
      <c r="BP128" s="870"/>
      <c r="BQ128" s="870"/>
      <c r="BR128" s="870"/>
      <c r="BS128" s="893"/>
      <c r="BT128" s="869">
        <v>20</v>
      </c>
      <c r="BU128" s="870"/>
      <c r="BV128" s="870"/>
      <c r="BW128" s="870"/>
      <c r="BX128" s="870"/>
      <c r="BY128" s="870"/>
      <c r="BZ128" s="871"/>
      <c r="CA128" s="283"/>
      <c r="CB128" s="283"/>
      <c r="CC128" s="283"/>
      <c r="CD128" s="283"/>
      <c r="CE128" s="283"/>
      <c r="CF128" s="283"/>
      <c r="CG128" s="280"/>
      <c r="CH128" s="280"/>
      <c r="CI128" s="280"/>
      <c r="CJ128" s="281"/>
      <c r="CK128" s="943"/>
      <c r="CL128" s="944"/>
      <c r="CM128" s="944"/>
      <c r="CN128" s="944"/>
      <c r="CO128" s="945"/>
      <c r="CP128" s="872" t="s">
        <v>478</v>
      </c>
      <c r="CQ128" s="811"/>
      <c r="CR128" s="811"/>
      <c r="CS128" s="811"/>
      <c r="CT128" s="811"/>
      <c r="CU128" s="811"/>
      <c r="CV128" s="811"/>
      <c r="CW128" s="811"/>
      <c r="CX128" s="811"/>
      <c r="CY128" s="811"/>
      <c r="CZ128" s="811"/>
      <c r="DA128" s="811"/>
      <c r="DB128" s="811"/>
      <c r="DC128" s="811"/>
      <c r="DD128" s="811"/>
      <c r="DE128" s="811"/>
      <c r="DF128" s="812"/>
      <c r="DG128" s="873" t="s">
        <v>129</v>
      </c>
      <c r="DH128" s="874"/>
      <c r="DI128" s="874"/>
      <c r="DJ128" s="874"/>
      <c r="DK128" s="874"/>
      <c r="DL128" s="874" t="s">
        <v>129</v>
      </c>
      <c r="DM128" s="874"/>
      <c r="DN128" s="874"/>
      <c r="DO128" s="874"/>
      <c r="DP128" s="874"/>
      <c r="DQ128" s="874" t="s">
        <v>129</v>
      </c>
      <c r="DR128" s="874"/>
      <c r="DS128" s="874"/>
      <c r="DT128" s="874"/>
      <c r="DU128" s="874"/>
      <c r="DV128" s="875" t="s">
        <v>129</v>
      </c>
      <c r="DW128" s="875"/>
      <c r="DX128" s="875"/>
      <c r="DY128" s="875"/>
      <c r="DZ128" s="876"/>
    </row>
    <row r="129" spans="1:131" s="246" customFormat="1" ht="26.25" customHeight="1" x14ac:dyDescent="0.2">
      <c r="A129" s="857" t="s">
        <v>108</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479</v>
      </c>
      <c r="X129" s="860"/>
      <c r="Y129" s="860"/>
      <c r="Z129" s="861"/>
      <c r="AA129" s="862">
        <v>2760475</v>
      </c>
      <c r="AB129" s="863"/>
      <c r="AC129" s="863"/>
      <c r="AD129" s="863"/>
      <c r="AE129" s="864"/>
      <c r="AF129" s="865">
        <v>2699196</v>
      </c>
      <c r="AG129" s="863"/>
      <c r="AH129" s="863"/>
      <c r="AI129" s="863"/>
      <c r="AJ129" s="864"/>
      <c r="AK129" s="865">
        <v>2691520</v>
      </c>
      <c r="AL129" s="863"/>
      <c r="AM129" s="863"/>
      <c r="AN129" s="863"/>
      <c r="AO129" s="864"/>
      <c r="AP129" s="866"/>
      <c r="AQ129" s="867"/>
      <c r="AR129" s="867"/>
      <c r="AS129" s="867"/>
      <c r="AT129" s="868"/>
      <c r="AU129" s="284"/>
      <c r="AV129" s="284"/>
      <c r="AW129" s="284"/>
      <c r="AX129" s="832" t="s">
        <v>480</v>
      </c>
      <c r="AY129" s="833"/>
      <c r="AZ129" s="833"/>
      <c r="BA129" s="833"/>
      <c r="BB129" s="833"/>
      <c r="BC129" s="833"/>
      <c r="BD129" s="833"/>
      <c r="BE129" s="834"/>
      <c r="BF129" s="852" t="s">
        <v>129</v>
      </c>
      <c r="BG129" s="853"/>
      <c r="BH129" s="853"/>
      <c r="BI129" s="853"/>
      <c r="BJ129" s="853"/>
      <c r="BK129" s="853"/>
      <c r="BL129" s="854"/>
      <c r="BM129" s="852">
        <v>20</v>
      </c>
      <c r="BN129" s="853"/>
      <c r="BO129" s="853"/>
      <c r="BP129" s="853"/>
      <c r="BQ129" s="853"/>
      <c r="BR129" s="853"/>
      <c r="BS129" s="854"/>
      <c r="BT129" s="852">
        <v>30</v>
      </c>
      <c r="BU129" s="855"/>
      <c r="BV129" s="855"/>
      <c r="BW129" s="855"/>
      <c r="BX129" s="855"/>
      <c r="BY129" s="855"/>
      <c r="BZ129" s="85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7" t="s">
        <v>481</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482</v>
      </c>
      <c r="X130" s="860"/>
      <c r="Y130" s="860"/>
      <c r="Z130" s="861"/>
      <c r="AA130" s="862">
        <v>543765</v>
      </c>
      <c r="AB130" s="863"/>
      <c r="AC130" s="863"/>
      <c r="AD130" s="863"/>
      <c r="AE130" s="864"/>
      <c r="AF130" s="865">
        <v>524630</v>
      </c>
      <c r="AG130" s="863"/>
      <c r="AH130" s="863"/>
      <c r="AI130" s="863"/>
      <c r="AJ130" s="864"/>
      <c r="AK130" s="865">
        <v>543373</v>
      </c>
      <c r="AL130" s="863"/>
      <c r="AM130" s="863"/>
      <c r="AN130" s="863"/>
      <c r="AO130" s="864"/>
      <c r="AP130" s="866"/>
      <c r="AQ130" s="867"/>
      <c r="AR130" s="867"/>
      <c r="AS130" s="867"/>
      <c r="AT130" s="868"/>
      <c r="AU130" s="284"/>
      <c r="AV130" s="284"/>
      <c r="AW130" s="284"/>
      <c r="AX130" s="832" t="s">
        <v>483</v>
      </c>
      <c r="AY130" s="833"/>
      <c r="AZ130" s="833"/>
      <c r="BA130" s="833"/>
      <c r="BB130" s="833"/>
      <c r="BC130" s="833"/>
      <c r="BD130" s="833"/>
      <c r="BE130" s="834"/>
      <c r="BF130" s="835">
        <v>9.1</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484</v>
      </c>
      <c r="X131" s="843"/>
      <c r="Y131" s="843"/>
      <c r="Z131" s="844"/>
      <c r="AA131" s="845">
        <v>2216710</v>
      </c>
      <c r="AB131" s="846"/>
      <c r="AC131" s="846"/>
      <c r="AD131" s="846"/>
      <c r="AE131" s="847"/>
      <c r="AF131" s="848">
        <v>2174566</v>
      </c>
      <c r="AG131" s="846"/>
      <c r="AH131" s="846"/>
      <c r="AI131" s="846"/>
      <c r="AJ131" s="847"/>
      <c r="AK131" s="848">
        <v>2148147</v>
      </c>
      <c r="AL131" s="846"/>
      <c r="AM131" s="846"/>
      <c r="AN131" s="846"/>
      <c r="AO131" s="847"/>
      <c r="AP131" s="849"/>
      <c r="AQ131" s="850"/>
      <c r="AR131" s="850"/>
      <c r="AS131" s="850"/>
      <c r="AT131" s="851"/>
      <c r="AU131" s="284"/>
      <c r="AV131" s="284"/>
      <c r="AW131" s="284"/>
      <c r="AX131" s="810" t="s">
        <v>485</v>
      </c>
      <c r="AY131" s="811"/>
      <c r="AZ131" s="811"/>
      <c r="BA131" s="811"/>
      <c r="BB131" s="811"/>
      <c r="BC131" s="811"/>
      <c r="BD131" s="811"/>
      <c r="BE131" s="812"/>
      <c r="BF131" s="813">
        <v>71.3</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9" t="s">
        <v>486</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487</v>
      </c>
      <c r="W132" s="823"/>
      <c r="X132" s="823"/>
      <c r="Y132" s="823"/>
      <c r="Z132" s="824"/>
      <c r="AA132" s="825">
        <v>8.242891492</v>
      </c>
      <c r="AB132" s="826"/>
      <c r="AC132" s="826"/>
      <c r="AD132" s="826"/>
      <c r="AE132" s="827"/>
      <c r="AF132" s="828">
        <v>8.7782113759999998</v>
      </c>
      <c r="AG132" s="826"/>
      <c r="AH132" s="826"/>
      <c r="AI132" s="826"/>
      <c r="AJ132" s="827"/>
      <c r="AK132" s="828">
        <v>10.43136247</v>
      </c>
      <c r="AL132" s="826"/>
      <c r="AM132" s="826"/>
      <c r="AN132" s="826"/>
      <c r="AO132" s="827"/>
      <c r="AP132" s="829"/>
      <c r="AQ132" s="830"/>
      <c r="AR132" s="830"/>
      <c r="AS132" s="830"/>
      <c r="AT132" s="83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02" t="s">
        <v>488</v>
      </c>
      <c r="W133" s="802"/>
      <c r="X133" s="802"/>
      <c r="Y133" s="802"/>
      <c r="Z133" s="803"/>
      <c r="AA133" s="804">
        <v>6.3</v>
      </c>
      <c r="AB133" s="805"/>
      <c r="AC133" s="805"/>
      <c r="AD133" s="805"/>
      <c r="AE133" s="806"/>
      <c r="AF133" s="804">
        <v>8.1999999999999993</v>
      </c>
      <c r="AG133" s="805"/>
      <c r="AH133" s="805"/>
      <c r="AI133" s="805"/>
      <c r="AJ133" s="806"/>
      <c r="AK133" s="804">
        <v>9.1</v>
      </c>
      <c r="AL133" s="805"/>
      <c r="AM133" s="805"/>
      <c r="AN133" s="805"/>
      <c r="AO133" s="806"/>
      <c r="AP133" s="807"/>
      <c r="AQ133" s="808"/>
      <c r="AR133" s="808"/>
      <c r="AS133" s="808"/>
      <c r="AT133" s="80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tnsSsHU3shuledilTur1qZqKYM9SkwoAH7xFgtlELDFXpQvNFvSXPQaN5tgmG5W9g0BU+U0cc8M8lDzzxKktLw==" saltValue="D9D4vczeDKcghM8Fk/PU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489</v>
      </c>
    </row>
    <row r="98" spans="24:120" ht="13.2" hidden="1" x14ac:dyDescent="0.2">
      <c r="CS98" s="290"/>
      <c r="CX98" s="290"/>
      <c r="DC98" s="290"/>
      <c r="DH98" s="290"/>
    </row>
    <row r="99" spans="24:120" ht="13.2" hidden="1" x14ac:dyDescent="0.2">
      <c r="CS99" s="290"/>
      <c r="CX99" s="290"/>
      <c r="DC99" s="290"/>
      <c r="DH99" s="290"/>
    </row>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sheetData>
  <sheetProtection algorithmName="SHA-512" hashValue="IuMYXCuB7ClgkdZzZiAg8LMya6NsaxaO2K3Ltzr6X8aat7up8MBf8pbvxGiCII+lXX8QIkUPSvug9uwjdyoJiw==" saltValue="UQEeOJtSWplljzzecjRJ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2"/>
  <sheetViews>
    <sheetView showGridLines="0" zoomScale="80" zoomScaleNormal="8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algorithmName="SHA-512" hashValue="UCR6TexXHqZdkvY2D7nQmI/knVjBPEj+XucR95V38m99ngUsBZKPEdGH2MZBbTdfsDul3TIWC46fP20km8zXLA==" saltValue="HD+GD7mm7AmQqOvSw546o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492</v>
      </c>
      <c r="AP7" s="303"/>
      <c r="AQ7" s="304" t="s">
        <v>493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494</v>
      </c>
      <c r="AQ8" s="310" t="s">
        <v>495</v>
      </c>
      <c r="AR8" s="311" t="s">
        <v>496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1" t="s">
        <v>497</v>
      </c>
      <c r="AL9" s="1232"/>
      <c r="AM9" s="1232"/>
      <c r="AN9" s="1233"/>
      <c r="AO9" s="312">
        <v>771236</v>
      </c>
      <c r="AP9" s="312">
        <v>182325</v>
      </c>
      <c r="AQ9" s="313">
        <v>198046</v>
      </c>
      <c r="AR9" s="314">
        <v>-7.9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1" t="s">
        <v>498</v>
      </c>
      <c r="AL10" s="1232"/>
      <c r="AM10" s="1232"/>
      <c r="AN10" s="1233"/>
      <c r="AO10" s="315">
        <v>60367</v>
      </c>
      <c r="AP10" s="315">
        <v>14271</v>
      </c>
      <c r="AQ10" s="316">
        <v>23470</v>
      </c>
      <c r="AR10" s="317">
        <v>-39.200000000000003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1" t="s">
        <v>499</v>
      </c>
      <c r="AL11" s="1232"/>
      <c r="AM11" s="1232"/>
      <c r="AN11" s="1233"/>
      <c r="AO11" s="315">
        <v>167647</v>
      </c>
      <c r="AP11" s="315">
        <v>39633</v>
      </c>
      <c r="AQ11" s="316">
        <v>31217</v>
      </c>
      <c r="AR11" s="317">
        <v>27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1" t="s">
        <v>500</v>
      </c>
      <c r="AL12" s="1232"/>
      <c r="AM12" s="1232"/>
      <c r="AN12" s="1233"/>
      <c r="AO12" s="315" t="s">
        <v>501</v>
      </c>
      <c r="AP12" s="315" t="s">
        <v>501</v>
      </c>
      <c r="AQ12" s="316">
        <v>3147</v>
      </c>
      <c r="AR12" s="317" t="s">
        <v>501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1" t="s">
        <v>502</v>
      </c>
      <c r="AL13" s="1232"/>
      <c r="AM13" s="1232"/>
      <c r="AN13" s="1233"/>
      <c r="AO13" s="315" t="s">
        <v>501</v>
      </c>
      <c r="AP13" s="315" t="s">
        <v>501</v>
      </c>
      <c r="AQ13" s="316" t="s">
        <v>501</v>
      </c>
      <c r="AR13" s="317" t="s">
        <v>501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1" t="s">
        <v>503</v>
      </c>
      <c r="AL14" s="1232"/>
      <c r="AM14" s="1232"/>
      <c r="AN14" s="1233"/>
      <c r="AO14" s="315">
        <v>26853</v>
      </c>
      <c r="AP14" s="315">
        <v>6348</v>
      </c>
      <c r="AQ14" s="316">
        <v>10757</v>
      </c>
      <c r="AR14" s="317">
        <v>-41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1" t="s">
        <v>504</v>
      </c>
      <c r="AL15" s="1232"/>
      <c r="AM15" s="1232"/>
      <c r="AN15" s="1233"/>
      <c r="AO15" s="315" t="s">
        <v>501</v>
      </c>
      <c r="AP15" s="315" t="s">
        <v>501</v>
      </c>
      <c r="AQ15" s="316">
        <v>4810</v>
      </c>
      <c r="AR15" s="317" t="s">
        <v>501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4" t="s">
        <v>505</v>
      </c>
      <c r="AL16" s="1235"/>
      <c r="AM16" s="1235"/>
      <c r="AN16" s="1236"/>
      <c r="AO16" s="315">
        <v>-71144</v>
      </c>
      <c r="AP16" s="315">
        <v>-16819</v>
      </c>
      <c r="AQ16" s="316">
        <v>-18847</v>
      </c>
      <c r="AR16" s="317">
        <v>-10.8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4" t="s">
        <v>184</v>
      </c>
      <c r="AL17" s="1235"/>
      <c r="AM17" s="1235"/>
      <c r="AN17" s="1236"/>
      <c r="AO17" s="315">
        <v>954959</v>
      </c>
      <c r="AP17" s="315">
        <v>225759</v>
      </c>
      <c r="AQ17" s="316">
        <v>252599</v>
      </c>
      <c r="AR17" s="317">
        <v>-10.6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8" t="s">
        <v>510</v>
      </c>
      <c r="AL21" s="1229"/>
      <c r="AM21" s="1229"/>
      <c r="AN21" s="1230"/>
      <c r="AO21" s="327">
        <v>22.22</v>
      </c>
      <c r="AP21" s="328">
        <v>22.36</v>
      </c>
      <c r="AQ21" s="329">
        <v>-0.14000000000000001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8" t="s">
        <v>511</v>
      </c>
      <c r="AL22" s="1229"/>
      <c r="AM22" s="1229"/>
      <c r="AN22" s="1230"/>
      <c r="AO22" s="332">
        <v>96.7</v>
      </c>
      <c r="AP22" s="333">
        <v>95.6</v>
      </c>
      <c r="AQ22" s="334">
        <v>1.1000000000000001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492</v>
      </c>
      <c r="AP30" s="303"/>
      <c r="AQ30" s="304" t="s">
        <v>493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494</v>
      </c>
      <c r="AQ31" s="310" t="s">
        <v>495</v>
      </c>
      <c r="AR31" s="311" t="s">
        <v>496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9" t="s">
        <v>515</v>
      </c>
      <c r="AL32" s="1220"/>
      <c r="AM32" s="1220"/>
      <c r="AN32" s="1221"/>
      <c r="AO32" s="342">
        <v>652105</v>
      </c>
      <c r="AP32" s="342">
        <v>154162</v>
      </c>
      <c r="AQ32" s="343">
        <v>139617</v>
      </c>
      <c r="AR32" s="344">
        <v>10.4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9" t="s">
        <v>516</v>
      </c>
      <c r="AL33" s="1220"/>
      <c r="AM33" s="1220"/>
      <c r="AN33" s="1221"/>
      <c r="AO33" s="342" t="s">
        <v>501</v>
      </c>
      <c r="AP33" s="342" t="s">
        <v>501</v>
      </c>
      <c r="AQ33" s="343" t="s">
        <v>501</v>
      </c>
      <c r="AR33" s="344" t="s">
        <v>501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9" t="s">
        <v>517</v>
      </c>
      <c r="AL34" s="1220"/>
      <c r="AM34" s="1220"/>
      <c r="AN34" s="1221"/>
      <c r="AO34" s="342" t="s">
        <v>501</v>
      </c>
      <c r="AP34" s="342" t="s">
        <v>501</v>
      </c>
      <c r="AQ34" s="343">
        <v>5</v>
      </c>
      <c r="AR34" s="344" t="s">
        <v>501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9" t="s">
        <v>518</v>
      </c>
      <c r="AL35" s="1220"/>
      <c r="AM35" s="1220"/>
      <c r="AN35" s="1221"/>
      <c r="AO35" s="342">
        <v>158944</v>
      </c>
      <c r="AP35" s="342">
        <v>37575</v>
      </c>
      <c r="AQ35" s="343">
        <v>32699</v>
      </c>
      <c r="AR35" s="344">
        <v>14.9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9" t="s">
        <v>519</v>
      </c>
      <c r="AL36" s="1220"/>
      <c r="AM36" s="1220"/>
      <c r="AN36" s="1221"/>
      <c r="AO36" s="342" t="s">
        <v>501</v>
      </c>
      <c r="AP36" s="342" t="s">
        <v>501</v>
      </c>
      <c r="AQ36" s="343">
        <v>4068</v>
      </c>
      <c r="AR36" s="344" t="s">
        <v>501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9" t="s">
        <v>520</v>
      </c>
      <c r="AL37" s="1220"/>
      <c r="AM37" s="1220"/>
      <c r="AN37" s="1221"/>
      <c r="AO37" s="342">
        <v>15480</v>
      </c>
      <c r="AP37" s="342">
        <v>3660</v>
      </c>
      <c r="AQ37" s="343">
        <v>1263</v>
      </c>
      <c r="AR37" s="344">
        <v>189.8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2" t="s">
        <v>521</v>
      </c>
      <c r="AL38" s="1223"/>
      <c r="AM38" s="1223"/>
      <c r="AN38" s="1224"/>
      <c r="AO38" s="345">
        <v>218</v>
      </c>
      <c r="AP38" s="345">
        <v>52</v>
      </c>
      <c r="AQ38" s="346">
        <v>23</v>
      </c>
      <c r="AR38" s="334">
        <v>126.1</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2" t="s">
        <v>522</v>
      </c>
      <c r="AL39" s="1223"/>
      <c r="AM39" s="1223"/>
      <c r="AN39" s="1224"/>
      <c r="AO39" s="342">
        <v>-59293</v>
      </c>
      <c r="AP39" s="342">
        <v>-14017</v>
      </c>
      <c r="AQ39" s="343">
        <v>-8148</v>
      </c>
      <c r="AR39" s="344">
        <v>72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9" t="s">
        <v>523</v>
      </c>
      <c r="AL40" s="1220"/>
      <c r="AM40" s="1220"/>
      <c r="AN40" s="1221"/>
      <c r="AO40" s="342">
        <v>-543373</v>
      </c>
      <c r="AP40" s="342">
        <v>-128457</v>
      </c>
      <c r="AQ40" s="343">
        <v>-124721</v>
      </c>
      <c r="AR40" s="344">
        <v>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5" t="s">
        <v>296</v>
      </c>
      <c r="AL41" s="1226"/>
      <c r="AM41" s="1226"/>
      <c r="AN41" s="1227"/>
      <c r="AO41" s="342">
        <v>224081</v>
      </c>
      <c r="AP41" s="342">
        <v>52974</v>
      </c>
      <c r="AQ41" s="343">
        <v>44807</v>
      </c>
      <c r="AR41" s="344">
        <v>18.2</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2" t="s">
        <v>492</v>
      </c>
      <c r="AN49" s="1214" t="s">
        <v>527</v>
      </c>
      <c r="AO49" s="1215"/>
      <c r="AP49" s="1215"/>
      <c r="AQ49" s="1215"/>
      <c r="AR49" s="1216"/>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3"/>
      <c r="AN50" s="358" t="s">
        <v>528</v>
      </c>
      <c r="AO50" s="359" t="s">
        <v>529</v>
      </c>
      <c r="AP50" s="360" t="s">
        <v>530</v>
      </c>
      <c r="AQ50" s="361" t="s">
        <v>531</v>
      </c>
      <c r="AR50" s="362" t="s">
        <v>532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1154704</v>
      </c>
      <c r="AN51" s="364">
        <v>248644</v>
      </c>
      <c r="AO51" s="365">
        <v>-32.200000000000003</v>
      </c>
      <c r="AP51" s="366">
        <v>280458</v>
      </c>
      <c r="AQ51" s="367">
        <v>59.6</v>
      </c>
      <c r="AR51" s="368">
        <v>-91.8</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773984</v>
      </c>
      <c r="AN52" s="372">
        <v>166663</v>
      </c>
      <c r="AO52" s="373">
        <v>14</v>
      </c>
      <c r="AP52" s="374">
        <v>127286</v>
      </c>
      <c r="AQ52" s="375">
        <v>45.1</v>
      </c>
      <c r="AR52" s="376">
        <v>-31.1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2001195</v>
      </c>
      <c r="AN53" s="364">
        <v>441375</v>
      </c>
      <c r="AO53" s="365">
        <v>77.5</v>
      </c>
      <c r="AP53" s="366">
        <v>291945</v>
      </c>
      <c r="AQ53" s="367">
        <v>4.0999999999999996</v>
      </c>
      <c r="AR53" s="368">
        <v>73.400000000000006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1409715</v>
      </c>
      <c r="AN54" s="372">
        <v>310921</v>
      </c>
      <c r="AO54" s="373">
        <v>86.6</v>
      </c>
      <c r="AP54" s="374">
        <v>127651</v>
      </c>
      <c r="AQ54" s="375">
        <v>0.3</v>
      </c>
      <c r="AR54" s="376">
        <v>86.3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952456</v>
      </c>
      <c r="AN55" s="364">
        <v>215488</v>
      </c>
      <c r="AO55" s="365">
        <v>-51.2</v>
      </c>
      <c r="AP55" s="366">
        <v>291173</v>
      </c>
      <c r="AQ55" s="367">
        <v>-0.3</v>
      </c>
      <c r="AR55" s="368">
        <v>-50.9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325213</v>
      </c>
      <c r="AN56" s="372">
        <v>73578</v>
      </c>
      <c r="AO56" s="373">
        <v>-76.3</v>
      </c>
      <c r="AP56" s="374">
        <v>119071</v>
      </c>
      <c r="AQ56" s="375">
        <v>-6.7</v>
      </c>
      <c r="AR56" s="376">
        <v>-69.599999999999994</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497746</v>
      </c>
      <c r="AN57" s="364">
        <v>115166</v>
      </c>
      <c r="AO57" s="365">
        <v>-46.6</v>
      </c>
      <c r="AP57" s="366">
        <v>271581</v>
      </c>
      <c r="AQ57" s="367">
        <v>-6.7</v>
      </c>
      <c r="AR57" s="368">
        <v>-39.9</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161077</v>
      </c>
      <c r="AN58" s="372">
        <v>37269</v>
      </c>
      <c r="AO58" s="373">
        <v>-49.3</v>
      </c>
      <c r="AP58" s="374">
        <v>117844</v>
      </c>
      <c r="AQ58" s="375">
        <v>-1</v>
      </c>
      <c r="AR58" s="376">
        <v>-48.3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709137</v>
      </c>
      <c r="AN59" s="364">
        <v>167645</v>
      </c>
      <c r="AO59" s="365">
        <v>45.6</v>
      </c>
      <c r="AP59" s="366">
        <v>268375</v>
      </c>
      <c r="AQ59" s="367">
        <v>-1.2</v>
      </c>
      <c r="AR59" s="368">
        <v>46.8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257809</v>
      </c>
      <c r="AN60" s="372">
        <v>60948</v>
      </c>
      <c r="AO60" s="373">
        <v>63.5</v>
      </c>
      <c r="AP60" s="374">
        <v>119602</v>
      </c>
      <c r="AQ60" s="375">
        <v>1.5</v>
      </c>
      <c r="AR60" s="376">
        <v>62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1063048</v>
      </c>
      <c r="AN61" s="379">
        <v>237664</v>
      </c>
      <c r="AO61" s="380">
        <v>-1.4</v>
      </c>
      <c r="AP61" s="381">
        <v>280706</v>
      </c>
      <c r="AQ61" s="382">
        <v>11.1</v>
      </c>
      <c r="AR61" s="368">
        <v>-12.5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585560</v>
      </c>
      <c r="AN62" s="372">
        <v>129876</v>
      </c>
      <c r="AO62" s="373">
        <v>7.7</v>
      </c>
      <c r="AP62" s="374">
        <v>122291</v>
      </c>
      <c r="AQ62" s="375">
        <v>7.8</v>
      </c>
      <c r="AR62" s="376">
        <v>-0.1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u8/M0a84LTOjY7ogM6Ppw+bNtW83pwR4I2DQ8s77hi9PYJuCUxFRVmqHs1ioR8TDJTx/eRr6wnzE9+XNUW8WtQ==" saltValue="/GRMsiW0GGhHWMK5bnnW6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7"/>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sheetData>
  <sheetProtection algorithmName="SHA-512" hashValue="peo0/uwD7YpuW0uaIr/MhaTH/zKJHFfH30Z3n480zrnICp2TFDLK7D562kSWH/cnjtfwqQ7MpgVU7yznk+9+6g==" saltValue="FU7+Dcn0WF9MtgtGklWH2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542</v>
      </c>
    </row>
  </sheetData>
  <sheetProtection algorithmName="SHA-512" hashValue="GTudZ5smjM9mIaXV0/ey9SxCco7LlD4x70TNmh49ZKxKsOq2UlHjYI0/i6h08wXPImV2xkJXO83a+fSpQYUVgA==" saltValue="ehQECMohc7eE5gfeBBVWy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2">
      <c r="B47" s="10"/>
      <c r="C47" s="1237" t="s">
        <v>3</v>
      </c>
      <c r="D47" s="1237"/>
      <c r="E47" s="1238"/>
      <c r="F47" s="11">
        <v>29.78</v>
      </c>
      <c r="G47" s="12">
        <v>30.52</v>
      </c>
      <c r="H47" s="12">
        <v>28.88</v>
      </c>
      <c r="I47" s="12">
        <v>24.78</v>
      </c>
      <c r="J47" s="13">
        <v>19.579999999999998</v>
      </c>
    </row>
    <row r="48" spans="2:10" ht="57.75" customHeight="1" x14ac:dyDescent="0.2">
      <c r="B48" s="14"/>
      <c r="C48" s="1239" t="s">
        <v>4</v>
      </c>
      <c r="D48" s="1239"/>
      <c r="E48" s="1240"/>
      <c r="F48" s="15">
        <v>1.9</v>
      </c>
      <c r="G48" s="16">
        <v>0.04</v>
      </c>
      <c r="H48" s="16">
        <v>1.51</v>
      </c>
      <c r="I48" s="16">
        <v>1.06</v>
      </c>
      <c r="J48" s="17">
        <v>1.86</v>
      </c>
    </row>
    <row r="49" spans="2:10" ht="57.75" customHeight="1" thickBot="1" x14ac:dyDescent="0.25">
      <c r="B49" s="18"/>
      <c r="C49" s="1241" t="s">
        <v>5</v>
      </c>
      <c r="D49" s="1241"/>
      <c r="E49" s="1242"/>
      <c r="F49" s="19">
        <v>7.66</v>
      </c>
      <c r="G49" s="20" t="s">
        <v>548</v>
      </c>
      <c r="H49" s="20" t="s">
        <v>549</v>
      </c>
      <c r="I49" s="20" t="s">
        <v>550</v>
      </c>
      <c r="J49" s="21" t="s">
        <v>551</v>
      </c>
    </row>
    <row r="50" spans="2:10" ht="13.5" customHeight="1" x14ac:dyDescent="0.2"/>
  </sheetData>
  <sheetProtection algorithmName="SHA-512" hashValue="Ilile53EiVyNuGdqEyRIlbjU+mUweqQIeYp5KK3lbeRB5+ly8Ugk+eO1MyCtufrg1QEhM2RETRVhATDL07PcyA==" saltValue="IIXnIh6pYAIX83U93md0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SN2019029</cp:lastModifiedBy>
  <cp:lastPrinted>2021-03-03T00:59:05Z</cp:lastPrinted>
  <dcterms:created xsi:type="dcterms:W3CDTF">2021-02-05T00:49:47Z</dcterms:created>
  <dcterms:modified xsi:type="dcterms:W3CDTF">2021-10-21T23:48:22Z</dcterms:modified>
  <cp:category/>
</cp:coreProperties>
</file>