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NTW001\Desktop\財政状況資料集\財政状況資料集\【財政状況資料集】_016080_様似町_2017\"/>
    </mc:Choice>
  </mc:AlternateContent>
  <bookViews>
    <workbookView xWindow="0" yWindow="0" windowWidth="28800" windowHeight="1302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<sst xmlns="http://schemas.openxmlformats.org/spreadsheetml/2006/main" count="1085" uniqueCount="576">
  <si>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</si>
  <si>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</si>
  <si>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</si>
  <si>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</si>
  <si>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</si>
  <si>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</si>
  <si>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</si>
  <si>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</si>
  <si>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</si>
  <si>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</si>
  <si>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</si>
  <si>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</si>
  <si>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</si>
  <si>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</si>
  <si>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</si>
  <si>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</si>
  <si>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</si>
  <si>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</si>
  <si>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</si>
  <si>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</si>
  <si>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</si>
  <si>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</si>
  <si>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</si>
  <si>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</si>
  <si>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</si>
  <si>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</si>
  <si>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</si>
  <si>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</si>
  <si>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</si>
  <si>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</si>
  <si>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</si>
  <si>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</si>
  <si>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</si>
  <si>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</si>
  <si>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</si>
  <si>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</si>
  <si>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</si>
  <si>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</si>
  <si>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</si>
  <si>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</si>
  <si>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</si>
  <si>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</si>
  <si>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</si>
  <si>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</si>
  <si>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</si>
  <si>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</si>
  <si>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</si>
  <si>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</si>
  <si>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</si>
  <si>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</si>
  <si>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</si>
  <si>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</si>
  <si>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</si>
  <si>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</si>
  <si>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</si>
  <si>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</si>
  <si>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</si>
  <si>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</si>
  <si>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</si>
  <si>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</si>
  <si>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</si>
  <si>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</si>
  <si>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</si>
  <si>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</si>
  <si>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</si>
  <si>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</si>
  <si>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</si>
  <si>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</si>
  <si>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</si>
  <si>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</si>
  <si>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</si>
  <si>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</si>
  <si>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</si>
  <si>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</si>
  <si>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</si>
  <si>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</si>
  <si>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</si>
  <si>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</si>
  <si>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</si>
  <si>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</si>
  <si>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</si>
  <si>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</si>
  <si>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</si>
  <si>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</si>
  <si>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</si>
  <si>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</si>
  <si>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</si>
  <si>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</si>
  <si>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</si>
  <si>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</si>
  <si>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</si>
  <si>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</si>
  <si>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</si>
  <si>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様似町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</si>
  <si>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</si>
  <si>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</si>
  <si>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</si>
  <si>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</si>
  <si>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</si>
  <si>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</si>
  <si>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</si>
  <si>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</si>
  <si>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</si>
  <si>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</si>
  <si>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</si>
  <si>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</si>
  <si>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</si>
  <si>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</si>
  <si>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</si>
  <si>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</si>
  <si>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</si>
  <si>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</si>
  <si>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</si>
  <si>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</si>
  <si>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</si>
  <si>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</si>
  <si>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</si>
  <si>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</si>
  <si>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</si>
  <si>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</si>
  <si>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</si>
  <si>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</si>
  <si>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</si>
  <si>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</si>
  <si>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</si>
  <si>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</si>
  <si>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</si>
  <si>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</si>
  <si>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</si>
  <si>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</si>
  <si>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</si>
  <si>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</si>
  <si>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</si>
  <si>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</si>
  <si>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</si>
  <si>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</si>
  <si>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</si>
  <si>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</si>
  <si>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</si>
  <si>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</si>
  <si>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</si>
  <si>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</si>
  <si>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</si>
  <si>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</si>
  <si>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</si>
  <si>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0"/>
  </si>
  <si>
    <t>うち日本人(％)</t>
    <phoneticPr fontId="5"/>
  </si>
  <si>
    <t>-2.6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</si>
  <si>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</si>
  <si>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</si>
  <si>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</si>
  <si>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</si>
  <si>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</si>
  <si>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</si>
  <si>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</si>
  <si>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</si>
  <si>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</si>
  <si>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</si>
  <si>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</si>
  <si>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</si>
  <si>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</si>
  <si>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</si>
  <si>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</si>
  <si>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</si>
  <si>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</si>
  <si>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</si>
  <si>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</si>
  <si>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</si>
  <si>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</si>
  <si>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</si>
  <si>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</si>
  <si>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</si>
  <si>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</si>
  <si>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</si>
  <si>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</si>
  <si>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</si>
  <si>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</si>
  <si>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</si>
  <si>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</si>
  <si>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</si>
  <si>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</si>
  <si>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</si>
  <si>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</si>
  <si>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</si>
  <si>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</si>
  <si>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</si>
  <si>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</si>
  <si>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</si>
  <si>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</si>
  <si>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</si>
  <si>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</si>
  <si>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</si>
  <si>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</si>
  <si>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</si>
  <si>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</si>
  <si>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</si>
  <si>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</si>
  <si>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</si>
  <si>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</si>
  <si>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</si>
  <si>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</si>
  <si>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</si>
  <si>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</si>
  <si>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</si>
  <si>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</si>
  <si>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</si>
  <si>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</si>
  <si>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</si>
  <si>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</si>
  <si>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北海道様似町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</si>
  <si>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</si>
  <si>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</si>
  <si>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</si>
  <si>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</si>
  <si>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</si>
  <si>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</si>
  <si>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</si>
  <si>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</si>
  <si>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</si>
  <si>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</si>
  <si>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</si>
  <si>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</si>
  <si>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</si>
  <si>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</si>
  <si>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</si>
  <si>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</si>
  <si>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</si>
  <si>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</si>
  <si>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</si>
  <si>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</si>
  <si>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</si>
  <si>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</si>
  <si>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</si>
  <si>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</si>
  <si>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</si>
  <si>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</si>
  <si>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</si>
  <si>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</si>
  <si>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</si>
  <si>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</si>
  <si>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</si>
  <si>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</si>
  <si>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</si>
  <si>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</si>
  <si>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</si>
  <si>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</si>
  <si>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</si>
  <si>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</si>
  <si>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</si>
  <si>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</si>
  <si>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</si>
  <si>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</si>
  <si>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</si>
  <si>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</si>
  <si>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</si>
  <si>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</si>
  <si>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</si>
  <si>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</si>
  <si>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</si>
  <si>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</si>
  <si>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</si>
  <si>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</si>
  <si>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</si>
  <si>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</si>
  <si>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</si>
  <si>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</si>
  <si>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</si>
  <si>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</si>
  <si>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</si>
  <si>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</si>
  <si>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</si>
  <si>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</si>
  <si>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</si>
  <si>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</si>
  <si>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</si>
  <si>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</si>
  <si>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</si>
  <si>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</si>
  <si>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</si>
  <si>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</si>
  <si>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</si>
  <si>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</si>
  <si>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</si>
  <si>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</si>
  <si>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</si>
  <si>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</si>
  <si>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</si>
  <si>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</si>
  <si>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</si>
  <si>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</si>
  <si>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</si>
  <si>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</si>
  <si>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</si>
  <si>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</si>
  <si>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</si>
  <si>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</si>
  <si>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</si>
  <si>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</si>
  <si>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</si>
  <si>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</si>
  <si>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</si>
  <si>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</si>
  <si>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</si>
  <si>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</si>
  <si>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</si>
  <si>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</si>
  <si>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</si>
  <si>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</si>
  <si>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</si>
  <si>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</si>
  <si>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</si>
  <si>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</si>
  <si>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</si>
  <si>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</si>
  <si>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</si>
  <si>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</si>
  <si>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</si>
  <si>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</si>
  <si>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</si>
  <si>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</si>
  <si>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</si>
  <si>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</si>
  <si>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</si>
  <si>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</si>
  <si>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</si>
  <si>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</si>
  <si>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</si>
  <si>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</si>
  <si>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</si>
  <si>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</si>
  <si>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</si>
  <si>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</si>
  <si>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</si>
  <si>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</si>
  <si>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</si>
  <si>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</si>
  <si>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</si>
  <si>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</si>
  <si>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</si>
  <si>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</si>
  <si>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</si>
  <si>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</si>
  <si>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</si>
  <si>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</si>
  <si>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</si>
  <si>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</si>
  <si>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</si>
  <si>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</si>
  <si>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</si>
  <si>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</si>
  <si>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</si>
  <si>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</si>
  <si>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</si>
  <si>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</si>
  <si>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</si>
  <si>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</si>
  <si>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</si>
  <si>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</si>
  <si>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</si>
  <si>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北海道様似町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</si>
  <si>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</si>
  <si>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</si>
  <si>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</si>
  <si>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</si>
  <si>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</si>
  <si>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</si>
  <si>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</si>
  <si>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</si>
  <si>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</si>
  <si>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</si>
  <si>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</si>
  <si>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</si>
  <si>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</si>
  <si>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</si>
  <si>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</si>
  <si>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</si>
  <si>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</si>
  <si>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</si>
  <si>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</si>
  <si>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</si>
  <si>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</si>
  <si>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</si>
  <si>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</si>
  <si>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</si>
  <si>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</si>
  <si>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</si>
  <si>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</si>
  <si>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</si>
  <si>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</si>
  <si>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</si>
  <si>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</si>
  <si>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</si>
  <si>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</si>
  <si>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</si>
  <si>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</si>
  <si>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</si>
  <si>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</si>
  <si>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</si>
  <si>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</si>
  <si>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</si>
  <si>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</si>
  <si>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</si>
  <si>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</si>
  <si>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</si>
  <si>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</si>
  <si>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</si>
  <si>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</si>
  <si>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</si>
  <si>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</si>
  <si>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</si>
  <si>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</si>
  <si>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</si>
  <si>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</si>
  <si>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</si>
  <si>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</si>
  <si>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</si>
  <si>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</si>
  <si>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</si>
  <si>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</si>
  <si>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</si>
  <si>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</si>
  <si>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</si>
  <si>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</si>
  <si>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</si>
  <si>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</si>
  <si>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</si>
  <si>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</si>
  <si>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</si>
  <si>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</si>
  <si>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</si>
  <si>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</si>
  <si>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</si>
  <si>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</si>
  <si>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</si>
  <si>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</si>
  <si>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</si>
  <si>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</si>
  <si>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</si>
  <si>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</si>
  <si>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</si>
  <si>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</si>
  <si>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</si>
  <si>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</si>
  <si>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</si>
  <si>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</si>
  <si>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</si>
  <si>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</si>
  <si>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</si>
  <si>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</si>
  <si>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</si>
  <si>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</si>
  <si>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</si>
  <si>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</si>
  <si>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</si>
  <si>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</si>
  <si>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</si>
  <si>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</si>
  <si>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</si>
  <si>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</si>
  <si>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</si>
  <si>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</si>
  <si>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</si>
  <si>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</si>
  <si>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</si>
  <si>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</si>
  <si>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</si>
  <si>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</si>
  <si>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</si>
  <si>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</si>
  <si>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</si>
  <si>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</si>
  <si>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</si>
  <si>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</si>
  <si>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</si>
  <si>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</si>
  <si>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</si>
  <si>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</si>
  <si>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</si>
  <si>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</si>
  <si>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</si>
  <si>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</si>
  <si>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</si>
  <si>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</si>
  <si>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</si>
  <si>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</si>
  <si>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</si>
  <si>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</si>
  <si>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</si>
  <si>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</si>
  <si>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</si>
  <si>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</si>
  <si>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</si>
  <si>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</si>
  <si>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</si>
  <si>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</si>
  <si>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</si>
  <si>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</si>
  <si>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</si>
  <si>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</si>
  <si>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</si>
  <si>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</si>
  <si>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</si>
  <si>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</si>
  <si>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</si>
  <si>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</si>
  <si>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</si>
  <si>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</si>
  <si>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</si>
  <si>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</si>
  <si>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</si>
  <si>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</si>
  <si>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</si>
  <si>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</si>
  <si>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</si>
  <si>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</si>
  <si>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</si>
  <si>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</si>
  <si>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</si>
  <si>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</si>
  <si>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</si>
  <si>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</si>
  <si>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</si>
  <si>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</si>
  <si>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</si>
  <si>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</si>
  <si>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</si>
  <si>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</si>
  <si>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</si>
  <si>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</si>
  <si>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</si>
  <si>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</si>
  <si>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</si>
  <si>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</si>
  <si>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</si>
  <si>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</si>
  <si>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</si>
  <si>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</si>
  <si>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</si>
  <si>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</si>
  <si>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</si>
  <si>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</si>
  <si>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</si>
  <si>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</si>
  <si>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</si>
  <si>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</si>
  <si>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</si>
  <si>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</si>
  <si>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1.73</t>
  </si>
  <si>
    <t>▲ 0.61</t>
  </si>
  <si>
    <t>水道事業会計</t>
  </si>
  <si>
    <t>国民健康保険事業特別会計</t>
  </si>
  <si>
    <t>一般会計</t>
  </si>
  <si>
    <t>介護保険特別会計</t>
  </si>
  <si>
    <t>下水道事業特別会計</t>
  </si>
  <si>
    <t>後期高齢者医療特別会計</t>
  </si>
  <si>
    <t>その他会計（赤字）</t>
  </si>
  <si>
    <t>その他会計（黒字）</t>
  </si>
  <si>
    <t>-</t>
    <phoneticPr fontId="2"/>
  </si>
  <si>
    <t>日高東部衛生組合</t>
    <rPh sb="0" eb="2">
      <t>ヒダカ</t>
    </rPh>
    <rPh sb="2" eb="4">
      <t>トウブ</t>
    </rPh>
    <rPh sb="4" eb="6">
      <t>エイセイ</t>
    </rPh>
    <rPh sb="6" eb="8">
      <t>クミアイ</t>
    </rPh>
    <phoneticPr fontId="2"/>
  </si>
  <si>
    <t>日高東部消防組合</t>
    <rPh sb="0" eb="2">
      <t>ヒダカ</t>
    </rPh>
    <rPh sb="2" eb="4">
      <t>トウブ</t>
    </rPh>
    <rPh sb="4" eb="6">
      <t>ショウボウ</t>
    </rPh>
    <rPh sb="6" eb="8">
      <t>クミアイ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</si>
  <si>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</si>
  <si>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日高地区交通災害共済組合</t>
    <rPh sb="0" eb="2">
      <t>ヒダカ</t>
    </rPh>
    <rPh sb="2" eb="4">
      <t>チク</t>
    </rPh>
    <rPh sb="4" eb="6">
      <t>コウツウ</t>
    </rPh>
    <rPh sb="6" eb="8">
      <t>サイガイ</t>
    </rPh>
    <rPh sb="8" eb="10">
      <t>キョウサイ</t>
    </rPh>
    <rPh sb="10" eb="12">
      <t>クミアイ</t>
    </rPh>
    <phoneticPr fontId="2"/>
  </si>
  <si>
    <t>様似観光開発公社</t>
    <rPh sb="0" eb="2">
      <t>サマニ</t>
    </rPh>
    <rPh sb="2" eb="4">
      <t>カンコウ</t>
    </rPh>
    <rPh sb="4" eb="6">
      <t>カイハツ</t>
    </rPh>
    <rPh sb="6" eb="8">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</si>
  <si>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</si>
  <si>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</si>
  <si>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</si>
  <si>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類似団体平均よりも上回っている要因としてＨ25の小学校改築事業、Ｈ27の特別養護老人ホーム移転改築事業、Ｈ29の水産物荷捌施設設置助成事業に伴う起債の調達により数値が上昇している。
　今後は投資的事業の実施年度調整等により起債残額の減少と健全な財政運営に努める。
</t>
    <rPh sb="1" eb="3">
      <t>ルイジ</t>
    </rPh>
    <rPh sb="3" eb="5">
      <t>ダンタイ</t>
    </rPh>
    <rPh sb="5" eb="7">
      <t>ヘイキン</t>
    </rPh>
    <rPh sb="10" eb="12">
      <t>ウワマワ</t>
    </rPh>
    <rPh sb="16" eb="18">
      <t>ヨウイン</t>
    </rPh>
    <rPh sb="93" eb="95">
      <t>コンゴ</t>
    </rPh>
    <rPh sb="112" eb="114">
      <t>キサイ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</si>
  <si>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</si>
  <si>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</si>
  <si>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</si>
  <si>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</si>
  <si>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</si>
  <si>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</si>
  <si>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実質公債費比率については類似団体平均よりも下回っており、Ｈ26からＨ28までは減少していたがＨ29からはＨ25の小学校改築事業に伴う起債の償還が始まったことにより数値が上昇している。
　また、Ｈ27の特別養護老人ホーム移転改築事業等の起債償還も始まるため増加傾向になると見込まれる。今後は収支均衡を図りながら健全な財政運営に努める。</t>
    <rPh sb="1" eb="3">
      <t>ジッシツ</t>
    </rPh>
    <rPh sb="3" eb="6">
      <t>コウサイヒ</t>
    </rPh>
    <rPh sb="6" eb="8">
      <t>ヒリツ</t>
    </rPh>
    <rPh sb="13" eb="15">
      <t>ルイジ</t>
    </rPh>
    <rPh sb="15" eb="17">
      <t>ダンタイ</t>
    </rPh>
    <rPh sb="17" eb="19">
      <t>ヘイキン</t>
    </rPh>
    <rPh sb="22" eb="24">
      <t>シタマワ</t>
    </rPh>
    <rPh sb="40" eb="42">
      <t>ゲンショウ</t>
    </rPh>
    <rPh sb="67" eb="69">
      <t>キサイ</t>
    </rPh>
    <rPh sb="70" eb="72">
      <t>ショウカン</t>
    </rPh>
    <rPh sb="73" eb="74">
      <t>ハジ</t>
    </rPh>
    <rPh sb="82" eb="84">
      <t>スウチ</t>
    </rPh>
    <rPh sb="85" eb="87">
      <t>ジョウショウ</t>
    </rPh>
    <rPh sb="101" eb="103">
      <t>トクベツ</t>
    </rPh>
    <rPh sb="103" eb="105">
      <t>ヨウゴ</t>
    </rPh>
    <rPh sb="105" eb="107">
      <t>ロウジン</t>
    </rPh>
    <rPh sb="110" eb="112">
      <t>イテン</t>
    </rPh>
    <rPh sb="112" eb="114">
      <t>カイチク</t>
    </rPh>
    <rPh sb="114" eb="116">
      <t>ジギョウ</t>
    </rPh>
    <rPh sb="116" eb="117">
      <t>トウ</t>
    </rPh>
    <rPh sb="118" eb="120">
      <t>キサイ</t>
    </rPh>
    <rPh sb="120" eb="122">
      <t>ショウカン</t>
    </rPh>
    <rPh sb="123" eb="124">
      <t>ハジ</t>
    </rPh>
    <rPh sb="128" eb="130">
      <t>ゾウカ</t>
    </rPh>
    <rPh sb="130" eb="132">
      <t>ケイコウ</t>
    </rPh>
    <rPh sb="136" eb="138">
      <t>ミコ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</si>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</sst>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8A47-4524-9611-F36EC30DAA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506165</c:v>
                </c:pt>
                <c:pt idx="1">
                  <c:v>366944</c:v>
                </c:pt>
                <c:pt idx="2">
                  <c:v>248644</c:v>
                </c:pt>
                <c:pt idx="3">
                  <c:v>441375</c:v>
                </c:pt>
                <c:pt idx="4">
                  <c:v>215488</c:v>
                </c:pt>
              </c:numCache>
            </c:numRef>
          </c:val>
          <c:smooth val="0"/>
          <c:extLst xmlns:c16r2="http://schemas.microsoft.com/office/drawing/2015/06/chart">
            <c:ext xmlns:c16="http://schemas.microsoft.com/office/drawing/2014/chart" uri="{C3380CC4-5D6E-409C-BE32-E72D297353CC}">
              <c16:uniqueId val="{00000001-8A47-4524-9611-F36EC30DAAE5}"/>
            </c:ext>
          </c:extLst>
        </c:ser>
        <c:dLbls>
          <c:showLegendKey val="0"/>
          <c:showVal val="0"/>
          <c:showCatName val="0"/>
          <c:showSerName val="0"/>
          <c:showPercent val="0"/>
          <c:showBubbleSize val="0"/>
        </c:dLbls>
        <c:marker val="1"/>
        <c:smooth val="0"/>
        <c:axId val="332137536"/>
        <c:axId val="332136360"/>
      </c:lineChart>
      <c:catAx>
        <c:axId val="332137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136360"/>
        <c:crosses val="autoZero"/>
        <c:auto val="1"/>
        <c:lblAlgn val="ctr"/>
        <c:lblOffset val="100"/>
        <c:tickLblSkip val="1"/>
        <c:tickMarkSkip val="1"/>
        <c:noMultiLvlLbl val="0"/>
      </c:catAx>
      <c:valAx>
        <c:axId val="33213636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137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1.32</c:v>
                </c:pt>
                <c:pt idx="1">
                  <c:v>0.39</c:v>
                </c:pt>
                <c:pt idx="2">
                  <c:v>1.9</c:v>
                </c:pt>
                <c:pt idx="3">
                  <c:v>0.04</c:v>
                </c:pt>
                <c:pt idx="4">
                  <c:v>1.51</c:v>
                </c:pt>
              </c:numCache>
            </c:numRef>
          </c:val>
          <c:extLst xmlns:c16r2="http://schemas.microsoft.com/office/drawing/2015/06/chart">
            <c:ext xmlns:c16="http://schemas.microsoft.com/office/drawing/2014/chart" uri="{C3380CC4-5D6E-409C-BE32-E72D297353CC}">
              <c16:uniqueId val="{00000000-5177-4218-9D99-B38B9E6A01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21.17</c:v>
                </c:pt>
                <c:pt idx="1">
                  <c:v>24.71</c:v>
                </c:pt>
                <c:pt idx="2">
                  <c:v>29.78</c:v>
                </c:pt>
                <c:pt idx="3">
                  <c:v>30.52</c:v>
                </c:pt>
                <c:pt idx="4">
                  <c:v>28.88</c:v>
                </c:pt>
              </c:numCache>
            </c:numRef>
          </c:val>
          <c:extLst xmlns:c16r2="http://schemas.microsoft.com/office/drawing/2015/06/chart">
            <c:ext xmlns:c16="http://schemas.microsoft.com/office/drawing/2014/chart" uri="{C3380CC4-5D6E-409C-BE32-E72D297353CC}">
              <c16:uniqueId val="{00000001-5177-4218-9D99-B38B9E6A0173}"/>
            </c:ext>
          </c:extLst>
        </c:ser>
        <c:dLbls>
          <c:showLegendKey val="0"/>
          <c:showVal val="0"/>
          <c:showCatName val="0"/>
          <c:showSerName val="0"/>
          <c:showPercent val="0"/>
          <c:showBubbleSize val="0"/>
        </c:dLbls>
        <c:gapWidth val="250"/>
        <c:overlap val="100"/>
        <c:axId val="332137144"/>
        <c:axId val="332133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2.98</c:v>
                </c:pt>
                <c:pt idx="1">
                  <c:v>1.68</c:v>
                </c:pt>
                <c:pt idx="2">
                  <c:v>7.66</c:v>
                </c:pt>
                <c:pt idx="3">
                  <c:v>-1.73</c:v>
                </c:pt>
                <c:pt idx="4">
                  <c:v>-0.61</c:v>
                </c:pt>
              </c:numCache>
            </c:numRef>
          </c:val>
          <c:smooth val="0"/>
          <c:extLst xmlns:c16r2="http://schemas.microsoft.com/office/drawing/2015/06/chart">
            <c:ext xmlns:c16="http://schemas.microsoft.com/office/drawing/2014/chart" uri="{C3380CC4-5D6E-409C-BE32-E72D297353CC}">
              <c16:uniqueId val="{00000002-5177-4218-9D99-B38B9E6A0173}"/>
            </c:ext>
          </c:extLst>
        </c:ser>
        <c:dLbls>
          <c:showLegendKey val="0"/>
          <c:showVal val="0"/>
          <c:showCatName val="0"/>
          <c:showSerName val="0"/>
          <c:showPercent val="0"/>
          <c:showBubbleSize val="0"/>
        </c:dLbls>
        <c:marker val="1"/>
        <c:smooth val="0"/>
        <c:axId val="332137144"/>
        <c:axId val="332133616"/>
      </c:lineChart>
      <c:catAx>
        <c:axId val="332137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2133616"/>
        <c:crosses val="autoZero"/>
        <c:auto val="1"/>
        <c:lblAlgn val="ctr"/>
        <c:lblOffset val="100"/>
        <c:tickLblSkip val="1"/>
        <c:tickMarkSkip val="1"/>
        <c:noMultiLvlLbl val="0"/>
      </c:catAx>
      <c:valAx>
        <c:axId val="33213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137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181-49F4-861C-E3A2619F2F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181-49F4-861C-E3A2619F2F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181-49F4-861C-E3A2619F2F7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181-49F4-861C-E3A2619F2F7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3181-49F4-861C-E3A2619F2F7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7.0000000000000007E-2</c:v>
                </c:pt>
                <c:pt idx="4">
                  <c:v>#N/A</c:v>
                </c:pt>
                <c:pt idx="5">
                  <c:v>0.06</c:v>
                </c:pt>
                <c:pt idx="6">
                  <c:v>#N/A</c:v>
                </c:pt>
                <c:pt idx="7">
                  <c:v>0.08</c:v>
                </c:pt>
                <c:pt idx="8">
                  <c:v>#N/A</c:v>
                </c:pt>
                <c:pt idx="9">
                  <c:v>0.05</c:v>
                </c:pt>
              </c:numCache>
            </c:numRef>
          </c:val>
          <c:extLst xmlns:c16r2="http://schemas.microsoft.com/office/drawing/2015/06/chart">
            <c:ext xmlns:c16="http://schemas.microsoft.com/office/drawing/2014/chart" uri="{C3380CC4-5D6E-409C-BE32-E72D297353CC}">
              <c16:uniqueId val="{00000005-3181-49F4-861C-E3A2619F2F7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0.03</c:v>
                </c:pt>
                <c:pt idx="2">
                  <c:v>#N/A</c:v>
                </c:pt>
                <c:pt idx="3">
                  <c:v>0.22</c:v>
                </c:pt>
                <c:pt idx="4">
                  <c:v>#N/A</c:v>
                </c:pt>
                <c:pt idx="5">
                  <c:v>0.32</c:v>
                </c:pt>
                <c:pt idx="6">
                  <c:v>#N/A</c:v>
                </c:pt>
                <c:pt idx="7">
                  <c:v>0.32</c:v>
                </c:pt>
                <c:pt idx="8">
                  <c:v>#N/A</c:v>
                </c:pt>
                <c:pt idx="9">
                  <c:v>0.37</c:v>
                </c:pt>
              </c:numCache>
            </c:numRef>
          </c:val>
          <c:extLst xmlns:c16r2="http://schemas.microsoft.com/office/drawing/2015/06/chart">
            <c:ext xmlns:c16="http://schemas.microsoft.com/office/drawing/2014/chart" uri="{C3380CC4-5D6E-409C-BE32-E72D297353CC}">
              <c16:uniqueId val="{00000006-3181-49F4-861C-E3A2619F2F7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1.31</c:v>
                </c:pt>
                <c:pt idx="2">
                  <c:v>#N/A</c:v>
                </c:pt>
                <c:pt idx="3">
                  <c:v>0.38</c:v>
                </c:pt>
                <c:pt idx="4">
                  <c:v>#N/A</c:v>
                </c:pt>
                <c:pt idx="5">
                  <c:v>1.9</c:v>
                </c:pt>
                <c:pt idx="6">
                  <c:v>#N/A</c:v>
                </c:pt>
                <c:pt idx="7">
                  <c:v>0.04</c:v>
                </c:pt>
                <c:pt idx="8">
                  <c:v>#N/A</c:v>
                </c:pt>
                <c:pt idx="9">
                  <c:v>1.51</c:v>
                </c:pt>
              </c:numCache>
            </c:numRef>
          </c:val>
          <c:extLst xmlns:c16r2="http://schemas.microsoft.com/office/drawing/2015/06/chart">
            <c:ext xmlns:c16="http://schemas.microsoft.com/office/drawing/2014/chart" uri="{C3380CC4-5D6E-409C-BE32-E72D297353CC}">
              <c16:uniqueId val="{00000007-3181-49F4-861C-E3A2619F2F79}"/>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2.95</c:v>
                </c:pt>
                <c:pt idx="2">
                  <c:v>#N/A</c:v>
                </c:pt>
                <c:pt idx="3">
                  <c:v>3.86</c:v>
                </c:pt>
                <c:pt idx="4">
                  <c:v>#N/A</c:v>
                </c:pt>
                <c:pt idx="5">
                  <c:v>2.99</c:v>
                </c:pt>
                <c:pt idx="6">
                  <c:v>#N/A</c:v>
                </c:pt>
                <c:pt idx="7">
                  <c:v>3.11</c:v>
                </c:pt>
                <c:pt idx="8">
                  <c:v>#N/A</c:v>
                </c:pt>
                <c:pt idx="9">
                  <c:v>2.87</c:v>
                </c:pt>
              </c:numCache>
            </c:numRef>
          </c:val>
          <c:extLst xmlns:c16r2="http://schemas.microsoft.com/office/drawing/2015/06/chart">
            <c:ext xmlns:c16="http://schemas.microsoft.com/office/drawing/2014/chart" uri="{C3380CC4-5D6E-409C-BE32-E72D297353CC}">
              <c16:uniqueId val="{00000008-3181-49F4-861C-E3A2619F2F7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3.13</c:v>
                </c:pt>
                <c:pt idx="2">
                  <c:v>#N/A</c:v>
                </c:pt>
                <c:pt idx="3">
                  <c:v>3.41</c:v>
                </c:pt>
                <c:pt idx="4">
                  <c:v>#N/A</c:v>
                </c:pt>
                <c:pt idx="5">
                  <c:v>3.88</c:v>
                </c:pt>
                <c:pt idx="6">
                  <c:v>#N/A</c:v>
                </c:pt>
                <c:pt idx="7">
                  <c:v>4.1100000000000003</c:v>
                </c:pt>
                <c:pt idx="8">
                  <c:v>#N/A</c:v>
                </c:pt>
                <c:pt idx="9">
                  <c:v>4.17</c:v>
                </c:pt>
              </c:numCache>
            </c:numRef>
          </c:val>
          <c:extLst xmlns:c16r2="http://schemas.microsoft.com/office/drawing/2015/06/chart">
            <c:ext xmlns:c16="http://schemas.microsoft.com/office/drawing/2014/chart" uri="{C3380CC4-5D6E-409C-BE32-E72D297353CC}">
              <c16:uniqueId val="{00000009-3181-49F4-861C-E3A2619F2F79}"/>
            </c:ext>
          </c:extLst>
        </c:ser>
        <c:dLbls>
          <c:showLegendKey val="0"/>
          <c:showVal val="0"/>
          <c:showCatName val="0"/>
          <c:showSerName val="0"/>
          <c:showPercent val="0"/>
          <c:showBubbleSize val="0"/>
        </c:dLbls>
        <c:gapWidth val="150"/>
        <c:overlap val="100"/>
        <c:axId val="332133224"/>
        <c:axId val="332132832"/>
      </c:barChart>
      <c:catAx>
        <c:axId val="332133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132832"/>
        <c:crosses val="autoZero"/>
        <c:auto val="1"/>
        <c:lblAlgn val="ctr"/>
        <c:lblOffset val="100"/>
        <c:tickLblSkip val="1"/>
        <c:tickMarkSkip val="1"/>
        <c:noMultiLvlLbl val="0"/>
      </c:catAx>
      <c:valAx>
        <c:axId val="33213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133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567</c:v>
                </c:pt>
                <c:pt idx="5">
                  <c:v>551</c:v>
                </c:pt>
                <c:pt idx="8">
                  <c:v>607</c:v>
                </c:pt>
                <c:pt idx="11">
                  <c:v>597</c:v>
                </c:pt>
                <c:pt idx="14">
                  <c:v>609</c:v>
                </c:pt>
              </c:numCache>
            </c:numRef>
          </c:val>
          <c:extLst xmlns:c16r2="http://schemas.microsoft.com/office/drawing/2015/06/chart">
            <c:ext xmlns:c16="http://schemas.microsoft.com/office/drawing/2014/chart" uri="{C3380CC4-5D6E-409C-BE32-E72D297353CC}">
              <c16:uniqueId val="{00000000-CE34-4B15-AC88-CC9BA67F86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3</c:v>
                </c:pt>
                <c:pt idx="6">
                  <c:v>1</c:v>
                </c:pt>
                <c:pt idx="9">
                  <c:v>3</c:v>
                </c:pt>
                <c:pt idx="12">
                  <c:v>1</c:v>
                </c:pt>
              </c:numCache>
            </c:numRef>
          </c:val>
          <c:extLst xmlns:c16r2="http://schemas.microsoft.com/office/drawing/2015/06/chart">
            <c:ext xmlns:c16="http://schemas.microsoft.com/office/drawing/2014/chart" uri="{C3380CC4-5D6E-409C-BE32-E72D297353CC}">
              <c16:uniqueId val="{00000001-CE34-4B15-AC88-CC9BA67F86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c:v>
                </c:pt>
                <c:pt idx="3">
                  <c:v>11</c:v>
                </c:pt>
                <c:pt idx="6">
                  <c:v>10</c:v>
                </c:pt>
                <c:pt idx="9">
                  <c:v>20</c:v>
                </c:pt>
                <c:pt idx="12">
                  <c:v>15</c:v>
                </c:pt>
              </c:numCache>
            </c:numRef>
          </c:val>
          <c:extLst xmlns:c16r2="http://schemas.microsoft.com/office/drawing/2015/06/chart">
            <c:ext xmlns:c16="http://schemas.microsoft.com/office/drawing/2014/chart" uri="{C3380CC4-5D6E-409C-BE32-E72D297353CC}">
              <c16:uniqueId val="{00000002-CE34-4B15-AC88-CC9BA67F86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E34-4B15-AC88-CC9BA67F86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200</c:v>
                </c:pt>
                <c:pt idx="3">
                  <c:v>181</c:v>
                </c:pt>
                <c:pt idx="6">
                  <c:v>181</c:v>
                </c:pt>
                <c:pt idx="9">
                  <c:v>170</c:v>
                </c:pt>
                <c:pt idx="12">
                  <c:v>168</c:v>
                </c:pt>
              </c:numCache>
            </c:numRef>
          </c:val>
          <c:extLst xmlns:c16r2="http://schemas.microsoft.com/office/drawing/2015/06/chart">
            <c:ext xmlns:c16="http://schemas.microsoft.com/office/drawing/2014/chart" uri="{C3380CC4-5D6E-409C-BE32-E72D297353CC}">
              <c16:uniqueId val="{00000004-CE34-4B15-AC88-CC9BA67F86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E34-4B15-AC88-CC9BA67F86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E34-4B15-AC88-CC9BA67F86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556</c:v>
                </c:pt>
                <c:pt idx="3">
                  <c:v>488</c:v>
                </c:pt>
                <c:pt idx="6">
                  <c:v>484</c:v>
                </c:pt>
                <c:pt idx="9">
                  <c:v>582</c:v>
                </c:pt>
                <c:pt idx="12">
                  <c:v>608</c:v>
                </c:pt>
              </c:numCache>
            </c:numRef>
          </c:val>
          <c:extLst xmlns:c16r2="http://schemas.microsoft.com/office/drawing/2015/06/chart">
            <c:ext xmlns:c16="http://schemas.microsoft.com/office/drawing/2014/chart" uri="{C3380CC4-5D6E-409C-BE32-E72D297353CC}">
              <c16:uniqueId val="{00000007-CE34-4B15-AC88-CC9BA67F8689}"/>
            </c:ext>
          </c:extLst>
        </c:ser>
        <c:dLbls>
          <c:showLegendKey val="0"/>
          <c:showVal val="0"/>
          <c:showCatName val="0"/>
          <c:showSerName val="0"/>
          <c:showPercent val="0"/>
          <c:showBubbleSize val="0"/>
        </c:dLbls>
        <c:gapWidth val="100"/>
        <c:overlap val="100"/>
        <c:axId val="332132048"/>
        <c:axId val="332131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201</c:v>
                </c:pt>
                <c:pt idx="2">
                  <c:v>#N/A</c:v>
                </c:pt>
                <c:pt idx="3">
                  <c:v>#N/A</c:v>
                </c:pt>
                <c:pt idx="4">
                  <c:v>132</c:v>
                </c:pt>
                <c:pt idx="5">
                  <c:v>#N/A</c:v>
                </c:pt>
                <c:pt idx="6">
                  <c:v>#N/A</c:v>
                </c:pt>
                <c:pt idx="7">
                  <c:v>69</c:v>
                </c:pt>
                <c:pt idx="8">
                  <c:v>#N/A</c:v>
                </c:pt>
                <c:pt idx="9">
                  <c:v>#N/A</c:v>
                </c:pt>
                <c:pt idx="10">
                  <c:v>178</c:v>
                </c:pt>
                <c:pt idx="11">
                  <c:v>#N/A</c:v>
                </c:pt>
                <c:pt idx="12">
                  <c:v>#N/A</c:v>
                </c:pt>
                <c:pt idx="13">
                  <c:v>183</c:v>
                </c:pt>
                <c:pt idx="14">
                  <c:v>#N/A</c:v>
                </c:pt>
              </c:numCache>
            </c:numRef>
          </c:val>
          <c:smooth val="0"/>
          <c:extLst xmlns:c16r2="http://schemas.microsoft.com/office/drawing/2015/06/chart">
            <c:ext xmlns:c16="http://schemas.microsoft.com/office/drawing/2014/chart" uri="{C3380CC4-5D6E-409C-BE32-E72D297353CC}">
              <c16:uniqueId val="{00000008-CE34-4B15-AC88-CC9BA67F8689}"/>
            </c:ext>
          </c:extLst>
        </c:ser>
        <c:dLbls>
          <c:showLegendKey val="0"/>
          <c:showVal val="0"/>
          <c:showCatName val="0"/>
          <c:showSerName val="0"/>
          <c:showPercent val="0"/>
          <c:showBubbleSize val="0"/>
        </c:dLbls>
        <c:marker val="1"/>
        <c:smooth val="0"/>
        <c:axId val="332132048"/>
        <c:axId val="332131656"/>
      </c:lineChart>
      <c:catAx>
        <c:axId val="33213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131656"/>
        <c:crosses val="autoZero"/>
        <c:auto val="1"/>
        <c:lblAlgn val="ctr"/>
        <c:lblOffset val="100"/>
        <c:tickLblSkip val="1"/>
        <c:tickMarkSkip val="1"/>
        <c:noMultiLvlLbl val="0"/>
      </c:catAx>
      <c:valAx>
        <c:axId val="332131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13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5662</c:v>
                </c:pt>
                <c:pt idx="5">
                  <c:v>5519</c:v>
                </c:pt>
                <c:pt idx="8">
                  <c:v>5601</c:v>
                </c:pt>
                <c:pt idx="11">
                  <c:v>6234</c:v>
                </c:pt>
                <c:pt idx="14">
                  <c:v>6207</c:v>
                </c:pt>
              </c:numCache>
            </c:numRef>
          </c:val>
          <c:extLst xmlns:c16r2="http://schemas.microsoft.com/office/drawing/2015/06/chart">
            <c:ext xmlns:c16="http://schemas.microsoft.com/office/drawing/2014/chart" uri="{C3380CC4-5D6E-409C-BE32-E72D297353CC}">
              <c16:uniqueId val="{00000000-1306-4B32-B509-5AEE417440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477</c:v>
                </c:pt>
                <c:pt idx="5">
                  <c:v>555</c:v>
                </c:pt>
                <c:pt idx="8">
                  <c:v>541</c:v>
                </c:pt>
                <c:pt idx="11">
                  <c:v>592</c:v>
                </c:pt>
                <c:pt idx="14">
                  <c:v>563</c:v>
                </c:pt>
              </c:numCache>
            </c:numRef>
          </c:val>
          <c:extLst xmlns:c16r2="http://schemas.microsoft.com/office/drawing/2015/06/chart">
            <c:ext xmlns:c16="http://schemas.microsoft.com/office/drawing/2014/chart" uri="{C3380CC4-5D6E-409C-BE32-E72D297353CC}">
              <c16:uniqueId val="{00000001-1306-4B32-B509-5AEE417440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1725</c:v>
                </c:pt>
                <c:pt idx="5">
                  <c:v>1625</c:v>
                </c:pt>
                <c:pt idx="8">
                  <c:v>1748</c:v>
                </c:pt>
                <c:pt idx="11">
                  <c:v>1729</c:v>
                </c:pt>
                <c:pt idx="14">
                  <c:v>1489</c:v>
                </c:pt>
              </c:numCache>
            </c:numRef>
          </c:val>
          <c:extLst xmlns:c16r2="http://schemas.microsoft.com/office/drawing/2015/06/chart">
            <c:ext xmlns:c16="http://schemas.microsoft.com/office/drawing/2014/chart" uri="{C3380CC4-5D6E-409C-BE32-E72D297353CC}">
              <c16:uniqueId val="{00000002-1306-4B32-B509-5AEE417440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306-4B32-B509-5AEE417440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306-4B32-B509-5AEE417440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306-4B32-B509-5AEE417440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795</c:v>
                </c:pt>
                <c:pt idx="3">
                  <c:v>711</c:v>
                </c:pt>
                <c:pt idx="6">
                  <c:v>649</c:v>
                </c:pt>
                <c:pt idx="9">
                  <c:v>649</c:v>
                </c:pt>
                <c:pt idx="12">
                  <c:v>608</c:v>
                </c:pt>
              </c:numCache>
            </c:numRef>
          </c:val>
          <c:extLst xmlns:c16r2="http://schemas.microsoft.com/office/drawing/2015/06/chart">
            <c:ext xmlns:c16="http://schemas.microsoft.com/office/drawing/2014/chart" uri="{C3380CC4-5D6E-409C-BE32-E72D297353CC}">
              <c16:uniqueId val="{00000006-1306-4B32-B509-5AEE417440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306-4B32-B509-5AEE417440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1843</c:v>
                </c:pt>
                <c:pt idx="3">
                  <c:v>1778</c:v>
                </c:pt>
                <c:pt idx="6">
                  <c:v>1637</c:v>
                </c:pt>
                <c:pt idx="9">
                  <c:v>1530</c:v>
                </c:pt>
                <c:pt idx="12">
                  <c:v>1442</c:v>
                </c:pt>
              </c:numCache>
            </c:numRef>
          </c:val>
          <c:extLst xmlns:c16r2="http://schemas.microsoft.com/office/drawing/2015/06/chart">
            <c:ext xmlns:c16="http://schemas.microsoft.com/office/drawing/2014/chart" uri="{C3380CC4-5D6E-409C-BE32-E72D297353CC}">
              <c16:uniqueId val="{00000008-1306-4B32-B509-5AEE417440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c:v>
                </c:pt>
                <c:pt idx="3">
                  <c:v>17</c:v>
                </c:pt>
                <c:pt idx="6">
                  <c:v>1275</c:v>
                </c:pt>
                <c:pt idx="9">
                  <c:v>0</c:v>
                </c:pt>
                <c:pt idx="12">
                  <c:v>0</c:v>
                </c:pt>
              </c:numCache>
            </c:numRef>
          </c:val>
          <c:extLst xmlns:c16r2="http://schemas.microsoft.com/office/drawing/2015/06/chart">
            <c:ext xmlns:c16="http://schemas.microsoft.com/office/drawing/2014/chart" uri="{C3380CC4-5D6E-409C-BE32-E72D297353CC}">
              <c16:uniqueId val="{00000009-1306-4B32-B509-5AEE417440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5709</c:v>
                </c:pt>
                <c:pt idx="3">
                  <c:v>6362</c:v>
                </c:pt>
                <c:pt idx="6">
                  <c:v>6704</c:v>
                </c:pt>
                <c:pt idx="9">
                  <c:v>7837</c:v>
                </c:pt>
                <c:pt idx="12">
                  <c:v>7888</c:v>
                </c:pt>
              </c:numCache>
            </c:numRef>
          </c:val>
          <c:extLst xmlns:c16r2="http://schemas.microsoft.com/office/drawing/2015/06/chart">
            <c:ext xmlns:c16="http://schemas.microsoft.com/office/drawing/2014/chart" uri="{C3380CC4-5D6E-409C-BE32-E72D297353CC}">
              <c16:uniqueId val="{0000000A-1306-4B32-B509-5AEE417440D7}"/>
            </c:ext>
          </c:extLst>
        </c:ser>
        <c:dLbls>
          <c:showLegendKey val="0"/>
          <c:showVal val="0"/>
          <c:showCatName val="0"/>
          <c:showSerName val="0"/>
          <c:showPercent val="0"/>
          <c:showBubbleSize val="0"/>
        </c:dLbls>
        <c:gapWidth val="100"/>
        <c:overlap val="100"/>
        <c:axId val="332129304"/>
        <c:axId val="332128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504</c:v>
                </c:pt>
                <c:pt idx="2">
                  <c:v>#N/A</c:v>
                </c:pt>
                <c:pt idx="3">
                  <c:v>#N/A</c:v>
                </c:pt>
                <c:pt idx="4">
                  <c:v>1170</c:v>
                </c:pt>
                <c:pt idx="5">
                  <c:v>#N/A</c:v>
                </c:pt>
                <c:pt idx="6">
                  <c:v>#N/A</c:v>
                </c:pt>
                <c:pt idx="7">
                  <c:v>2375</c:v>
                </c:pt>
                <c:pt idx="8">
                  <c:v>#N/A</c:v>
                </c:pt>
                <c:pt idx="9">
                  <c:v>#N/A</c:v>
                </c:pt>
                <c:pt idx="10">
                  <c:v>1461</c:v>
                </c:pt>
                <c:pt idx="11">
                  <c:v>#N/A</c:v>
                </c:pt>
                <c:pt idx="12">
                  <c:v>#N/A</c:v>
                </c:pt>
                <c:pt idx="13">
                  <c:v>1680</c:v>
                </c:pt>
                <c:pt idx="14">
                  <c:v>#N/A</c:v>
                </c:pt>
              </c:numCache>
            </c:numRef>
          </c:val>
          <c:smooth val="0"/>
          <c:extLst xmlns:c16r2="http://schemas.microsoft.com/office/drawing/2015/06/chart">
            <c:ext xmlns:c16="http://schemas.microsoft.com/office/drawing/2014/chart" uri="{C3380CC4-5D6E-409C-BE32-E72D297353CC}">
              <c16:uniqueId val="{0000000B-1306-4B32-B509-5AEE417440D7}"/>
            </c:ext>
          </c:extLst>
        </c:ser>
        <c:dLbls>
          <c:showLegendKey val="0"/>
          <c:showVal val="0"/>
          <c:showCatName val="0"/>
          <c:showSerName val="0"/>
          <c:showPercent val="0"/>
          <c:showBubbleSize val="0"/>
        </c:dLbls>
        <c:marker val="1"/>
        <c:smooth val="0"/>
        <c:axId val="332129304"/>
        <c:axId val="332128912"/>
      </c:lineChart>
      <c:catAx>
        <c:axId val="332129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2128912"/>
        <c:crosses val="autoZero"/>
        <c:auto val="1"/>
        <c:lblAlgn val="ctr"/>
        <c:lblOffset val="100"/>
        <c:tickLblSkip val="1"/>
        <c:tickMarkSkip val="1"/>
        <c:noMultiLvlLbl val="0"/>
      </c:catAx>
      <c:valAx>
        <c:axId val="33212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129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850</c:v>
                </c:pt>
                <c:pt idx="1">
                  <c:v>855</c:v>
                </c:pt>
                <c:pt idx="2">
                  <c:v>797</c:v>
                </c:pt>
              </c:numCache>
            </c:numRef>
          </c:val>
          <c:extLst xmlns:c16r2="http://schemas.microsoft.com/office/drawing/2015/06/chart">
            <c:ext xmlns:c16="http://schemas.microsoft.com/office/drawing/2014/chart" uri="{C3380CC4-5D6E-409C-BE32-E72D297353CC}">
              <c16:uniqueId val="{00000000-943F-4C1B-B4C0-BD3F6A16FA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495</c:v>
                </c:pt>
                <c:pt idx="1">
                  <c:v>465</c:v>
                </c:pt>
                <c:pt idx="2">
                  <c:v>415</c:v>
                </c:pt>
              </c:numCache>
            </c:numRef>
          </c:val>
          <c:extLst xmlns:c16r2="http://schemas.microsoft.com/office/drawing/2015/06/chart">
            <c:ext xmlns:c16="http://schemas.microsoft.com/office/drawing/2014/chart" uri="{C3380CC4-5D6E-409C-BE32-E72D297353CC}">
              <c16:uniqueId val="{00000001-943F-4C1B-B4C0-BD3F6A16FA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340</c:v>
                </c:pt>
                <c:pt idx="1">
                  <c:v>344</c:v>
                </c:pt>
                <c:pt idx="2">
                  <c:v>220</c:v>
                </c:pt>
              </c:numCache>
            </c:numRef>
          </c:val>
          <c:extLst xmlns:c16r2="http://schemas.microsoft.com/office/drawing/2015/06/chart">
            <c:ext xmlns:c16="http://schemas.microsoft.com/office/drawing/2014/chart" uri="{C3380CC4-5D6E-409C-BE32-E72D297353CC}">
              <c16:uniqueId val="{00000002-943F-4C1B-B4C0-BD3F6A16FABC}"/>
            </c:ext>
          </c:extLst>
        </c:ser>
        <c:dLbls>
          <c:showLegendKey val="0"/>
          <c:showVal val="0"/>
          <c:showCatName val="0"/>
          <c:showSerName val="0"/>
          <c:showPercent val="0"/>
          <c:showBubbleSize val="0"/>
        </c:dLbls>
        <c:gapWidth val="120"/>
        <c:overlap val="100"/>
        <c:axId val="332127344"/>
        <c:axId val="332126952"/>
      </c:barChart>
      <c:catAx>
        <c:axId val="33212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2126952"/>
        <c:crosses val="autoZero"/>
        <c:auto val="1"/>
        <c:lblAlgn val="ctr"/>
        <c:lblOffset val="100"/>
        <c:tickLblSkip val="1"/>
        <c:tickMarkSkip val="1"/>
        <c:noMultiLvlLbl val="0"/>
      </c:catAx>
      <c:valAx>
        <c:axId val="332126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212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FDF-40EC-97FA-85DD0DB86DB9}"/>
                </c:ext>
                <c:ext xmlns:c15="http://schemas.microsoft.com/office/drawing/2012/chart" uri="{CE6537A1-D6FC-4f65-9D91-7224C49458BB}">
                  <c15:dlblFieldTable>
                    <c15:dlblFTEntry>
                      <c15:txfldGUID>{BE1BA516-0081-4409-9AFB-F1673790EB42}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FDF-40EC-97FA-85DD0DB86DB9}"/>
                </c:ext>
                <c:ext xmlns:c15="http://schemas.microsoft.com/office/drawing/2012/chart" uri="{CE6537A1-D6FC-4f65-9D91-7224C49458BB}">
                  <c15:dlblFieldTable>
                    <c15:dlblFTEntry>
                      <c15:txfldGUID>{CCC80766-7145-479C-A7FB-30B5B2A5563B}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FDF-40EC-97FA-85DD0DB86DB9}"/>
                </c:ext>
                <c:ext xmlns:c15="http://schemas.microsoft.com/office/drawing/2012/chart" uri="{CE6537A1-D6FC-4f65-9D91-7224C49458BB}">
                  <c15:dlblFieldTable>
                    <c15:dlblFTEntry>
                      <c15:txfldGUID>{5A96EF66-2F57-4252-8597-A1C9C1A3D523}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FDF-40EC-97FA-85DD0DB86DB9}"/>
                </c:ext>
                <c:ext xmlns:c15="http://schemas.microsoft.com/office/drawing/2012/chart" uri="{CE6537A1-D6FC-4f65-9D91-7224C49458BB}">
                  <c15:dlblFieldTable>
                    <c15:dlblFTEntry>
                      <c15:txfldGUID>{7DC7C111-633C-4854-97E3-C91A95370517}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FDF-40EC-97FA-85DD0DB86DB9}"/>
                </c:ext>
                <c:ext xmlns:c15="http://schemas.microsoft.com/office/drawing/2012/chart" uri="{CE6537A1-D6FC-4f65-9D91-7224C49458BB}">
                  <c15:dlblFieldTable>
                    <c15:dlblFTEntry>
                      <c15:txfldGUID>{3153FF4C-6E7B-49CB-A52F-56C0F701214F}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FDF-40EC-97FA-85DD0DB86DB9}"/>
                </c:ext>
                <c:ext xmlns:c15="http://schemas.microsoft.com/office/drawing/2012/chart" uri="{CE6537A1-D6FC-4f65-9D91-7224C49458BB}">
                  <c15:dlblFieldTable>
                    <c15:dlblFTEntry>
                      <c15:txfldGUID>{80335DC9-0659-4A6B-A7A6-113A6D241F38}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FDF-40EC-97FA-85DD0DB86DB9}"/>
                </c:ext>
                <c:ext xmlns:c15="http://schemas.microsoft.com/office/drawing/2012/chart" uri="{CE6537A1-D6FC-4f65-9D91-7224C49458BB}">
                  <c15:dlblFieldTable>
                    <c15:dlblFTEntry>
                      <c15:txfldGUID>{F8C7382E-C349-4B04-A350-CBFD75678520}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FDF-40EC-97FA-85DD0DB86DB9}"/>
                </c:ext>
                <c:ext xmlns:c15="http://schemas.microsoft.com/office/drawing/2012/chart" uri="{CE6537A1-D6FC-4f65-9D91-7224C49458BB}">
                  <c15:layout/>
                  <c15:dlblFieldTable>
                    <c15:dlblFTEntry>
                      <c15:txfldGUID>{95F4B96A-DAF3-4EC5-B304-4B77E8F8C2E4}</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FDF-40EC-97FA-85DD0DB86DB9}"/>
                </c:ext>
                <c:ext xmlns:c15="http://schemas.microsoft.com/office/drawing/2012/chart" uri="{CE6537A1-D6FC-4f65-9D91-7224C49458BB}">
                  <c15:layout/>
                  <c15:dlblFieldTable>
                    <c15:dlblFTEntry>
                      <c15:txfldGUID>{239165C4-280A-42FD-9EEC-4407C892B580}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62.7</c:v>
                </c:pt>
                <c:pt idx="32">
                  <c:v>62.6</c:v>
                </c:pt>
              </c:numCache>
            </c:numRef>
          </c:xVal>
          <c:yVal>
            <c:numRef>
              <c:f>公会計指標分析・財政指標組合せ分析表!$BP$51:$DC$51</c:f>
              <c:numCache>
                <c:formatCode>#,##0.0;"▲ "#,##0.0</c:formatCode>
                <c:ptCount val="40"/>
                <c:pt idx="24">
                  <c:v>64.400000000000006</c:v>
                </c:pt>
                <c:pt idx="32">
                  <c:v>75.7</c:v>
                </c:pt>
              </c:numCache>
            </c:numRef>
          </c:yVal>
          <c:smooth val="0"/>
          <c:extLst xmlns:c16r2="http://schemas.microsoft.com/office/drawing/2015/06/chart">
            <c:ext xmlns:c16="http://schemas.microsoft.com/office/drawing/2014/chart" uri="{C3380CC4-5D6E-409C-BE32-E72D297353CC}">
              <c16:uniqueId val="{00000009-DFDF-40EC-97FA-85DD0DB86D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FDF-40EC-97FA-85DD0DB86DB9}"/>
                </c:ext>
                <c:ext xmlns:c15="http://schemas.microsoft.com/office/drawing/2012/chart" uri="{CE6537A1-D6FC-4f65-9D91-7224C49458BB}">
                  <c15:dlblFieldTable>
                    <c15:dlblFTEntry>
                      <c15:txfldGUID>{4E3381A3-5E98-4A04-93C8-1A2B97E1576E}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FDF-40EC-97FA-85DD0DB86DB9}"/>
                </c:ext>
                <c:ext xmlns:c15="http://schemas.microsoft.com/office/drawing/2012/chart" uri="{CE6537A1-D6FC-4f65-9D91-7224C49458BB}">
                  <c15:dlblFieldTable>
                    <c15:dlblFTEntry>
                      <c15:txfldGUID>{84C513E6-8CF8-46C9-A7E3-9A602C4C8DCE}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FDF-40EC-97FA-85DD0DB86DB9}"/>
                </c:ext>
                <c:ext xmlns:c15="http://schemas.microsoft.com/office/drawing/2012/chart" uri="{CE6537A1-D6FC-4f65-9D91-7224C49458BB}">
                  <c15:dlblFieldTable>
                    <c15:dlblFTEntry>
                      <c15:txfldGUID>{C9A52EE5-B62C-40BF-9141-20D352F5D2F0}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FDF-40EC-97FA-85DD0DB86DB9}"/>
                </c:ext>
                <c:ext xmlns:c15="http://schemas.microsoft.com/office/drawing/2012/chart" uri="{CE6537A1-D6FC-4f65-9D91-7224C49458BB}">
                  <c15:dlblFieldTable>
                    <c15:dlblFTEntry>
                      <c15:txfldGUID>{4D8BBCEB-CC07-496C-84C6-07DD24CA3907}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FDF-40EC-97FA-85DD0DB86DB9}"/>
                </c:ext>
                <c:ext xmlns:c15="http://schemas.microsoft.com/office/drawing/2012/chart" uri="{CE6537A1-D6FC-4f65-9D91-7224C49458BB}">
                  <c15:dlblFieldTable>
                    <c15:dlblFTEntry>
                      <c15:txfldGUID>{03C20C0A-1E7B-432D-84E6-CB0FBC7724DD}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FDF-40EC-97FA-85DD0DB86DB9}"/>
                </c:ext>
                <c:ext xmlns:c15="http://schemas.microsoft.com/office/drawing/2012/chart" uri="{CE6537A1-D6FC-4f65-9D91-7224C49458BB}">
                  <c15:dlblFieldTable>
                    <c15:dlblFTEntry>
                      <c15:txfldGUID>{3882A3C9-7275-40B4-A0E5-F8E72EE3CEAE}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FDF-40EC-97FA-85DD0DB86DB9}"/>
                </c:ext>
                <c:ext xmlns:c15="http://schemas.microsoft.com/office/drawing/2012/chart" uri="{CE6537A1-D6FC-4f65-9D91-7224C49458BB}">
                  <c15:dlblFieldTable>
                    <c15:dlblFTEntry>
                      <c15:txfldGUID>{876BA594-E8F8-4186-96E3-6F359EEB56C3}</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FDF-40EC-97FA-85DD0DB86DB9}"/>
                </c:ext>
                <c:ext xmlns:c15="http://schemas.microsoft.com/office/drawing/2012/chart" uri="{CE6537A1-D6FC-4f65-9D91-7224C49458BB}">
                  <c15:layout/>
                  <c15:dlblFieldTable>
                    <c15:dlblFTEntry>
                      <c15:txfldGUID>{247DDAD6-B81E-407F-B68F-266F264B2BEC}</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FDF-40EC-97FA-85DD0DB86DB9}"/>
                </c:ext>
                <c:ext xmlns:c15="http://schemas.microsoft.com/office/drawing/2012/chart" uri="{CE6537A1-D6FC-4f65-9D91-7224C49458BB}">
                  <c15:layout/>
                  <c15:dlblFieldTable>
                    <c15:dlblFTEntry>
                      <c15:txfldGUID>{CF09D7C3-D8FE-4319-879F-44549F87BA85}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DFDF-40EC-97FA-85DD0DB86DB9}"/>
            </c:ext>
          </c:extLst>
        </c:ser>
        <c:dLbls>
          <c:showLegendKey val="0"/>
          <c:showVal val="1"/>
          <c:showCatName val="0"/>
          <c:showSerName val="0"/>
          <c:showPercent val="0"/>
          <c:showBubbleSize val="0"/>
        </c:dLbls>
        <c:axId val="436326120"/>
        <c:axId val="436326512"/>
      </c:scatterChart>
      <c:valAx>
        <c:axId val="436326120"/>
        <c:scaling>
          <c:orientation val="minMax"/>
          <c:max val="63.300000000000004"/>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6326512"/>
        <c:crosses val="autoZero"/>
        <c:crossBetween val="midCat"/>
      </c:valAx>
      <c:valAx>
        <c:axId val="436326512"/>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632612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C81-4F68-A992-D30DD415A633}"/>
                </c:ext>
                <c:ext xmlns:c15="http://schemas.microsoft.com/office/drawing/2012/chart" uri="{CE6537A1-D6FC-4f65-9D91-7224C49458BB}">
                  <c15:dlblFieldTable>
                    <c15:dlblFTEntry>
                      <c15:txfldGUID>{A0F3614F-1CC8-4877-AE0B-9F6C71924CEF}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C81-4F68-A992-D30DD415A633}"/>
                </c:ext>
                <c:ext xmlns:c15="http://schemas.microsoft.com/office/drawing/2012/chart" uri="{CE6537A1-D6FC-4f65-9D91-7224C49458BB}">
                  <c15:dlblFieldTable>
                    <c15:dlblFTEntry>
                      <c15:txfldGUID>{E5FEF342-7C94-40C3-8DD0-97157A1D4A4C}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C81-4F68-A992-D30DD415A633}"/>
                </c:ext>
                <c:ext xmlns:c15="http://schemas.microsoft.com/office/drawing/2012/chart" uri="{CE6537A1-D6FC-4f65-9D91-7224C49458BB}">
                  <c15:dlblFieldTable>
                    <c15:dlblFTEntry>
                      <c15:txfldGUID>{949261EC-073D-486C-B347-260A94CFE6F9}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C81-4F68-A992-D30DD415A633}"/>
                </c:ext>
                <c:ext xmlns:c15="http://schemas.microsoft.com/office/drawing/2012/chart" uri="{CE6537A1-D6FC-4f65-9D91-7224C49458BB}">
                  <c15:dlblFieldTable>
                    <c15:dlblFTEntry>
                      <c15:txfldGUID>{845A87F6-5273-4E01-952A-B88E2A1513E2}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C81-4F68-A992-D30DD415A633}"/>
                </c:ext>
                <c:ext xmlns:c15="http://schemas.microsoft.com/office/drawing/2012/chart" uri="{CE6537A1-D6FC-4f65-9D91-7224C49458BB}">
                  <c15:dlblFieldTable>
                    <c15:dlblFTEntry>
                      <c15:txfldGUID>{20F291C8-09EA-452A-B0E7-9737F0CC3976}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C81-4F68-A992-D30DD415A633}"/>
                </c:ext>
                <c:ext xmlns:c15="http://schemas.microsoft.com/office/drawing/2012/chart" uri="{CE6537A1-D6FC-4f65-9D91-7224C49458BB}">
                  <c15:dlblFieldTable>
                    <c15:dlblFTEntry>
                      <c15:txfldGUID>{6D39AAE6-B415-4DC7-9FF0-C13AD8A3E9D5}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C81-4F68-A992-D30DD415A633}"/>
                </c:ext>
                <c:ext xmlns:c15="http://schemas.microsoft.com/office/drawing/2012/chart" uri="{CE6537A1-D6FC-4f65-9D91-7224C49458BB}">
                  <c15:dlblFieldTable>
                    <c15:dlblFTEntry>
                      <c15:txfldGUID>{C86EC10B-DB5B-48F7-AC13-70842599FF17}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C81-4F68-A992-D30DD415A633}"/>
                </c:ext>
                <c:ext xmlns:c15="http://schemas.microsoft.com/office/drawing/2012/chart" uri="{CE6537A1-D6FC-4f65-9D91-7224C49458BB}">
                  <c15:dlblFieldTable>
                    <c15:dlblFTEntry>
                      <c15:txfldGUID>{13D930C4-B512-4004-94DF-FB35C659C98B}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C81-4F68-A992-D30DD415A633}"/>
                </c:ext>
                <c:ext xmlns:c15="http://schemas.microsoft.com/office/drawing/2012/chart" uri="{CE6537A1-D6FC-4f65-9D91-7224C49458BB}">
                  <c15:dlblFieldTable>
                    <c15:dlblFTEntry>
                      <c15:txfldGUID>{6D56699B-A795-4BFA-884A-71CB7687334F}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7.5</c:v>
                </c:pt>
                <c:pt idx="16">
                  <c:v>5.8</c:v>
                </c:pt>
                <c:pt idx="24">
                  <c:v>5.5</c:v>
                </c:pt>
                <c:pt idx="32">
                  <c:v>6.3</c:v>
                </c:pt>
              </c:numCache>
            </c:numRef>
          </c:xVal>
          <c:yVal>
            <c:numRef>
              <c:f>公会計指標分析・財政指標組合せ分析表!$BP$73:$DC$73</c:f>
              <c:numCache>
                <c:formatCode>#,##0.0;"▲ "#,##0.0</c:formatCode>
                <c:ptCount val="40"/>
                <c:pt idx="0">
                  <c:v>21.5</c:v>
                </c:pt>
                <c:pt idx="8">
                  <c:v>52.1</c:v>
                </c:pt>
                <c:pt idx="16">
                  <c:v>102.7</c:v>
                </c:pt>
                <c:pt idx="24">
                  <c:v>64.400000000000006</c:v>
                </c:pt>
                <c:pt idx="32">
                  <c:v>75.7</c:v>
                </c:pt>
              </c:numCache>
            </c:numRef>
          </c:yVal>
          <c:smooth val="0"/>
          <c:extLst xmlns:c16r2="http://schemas.microsoft.com/office/drawing/2015/06/chart">
            <c:ext xmlns:c16="http://schemas.microsoft.com/office/drawing/2014/chart" uri="{C3380CC4-5D6E-409C-BE32-E72D297353CC}">
              <c16:uniqueId val="{00000009-9C81-4F68-A992-D30DD415A6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C81-4F68-A992-D30DD415A633}"/>
                </c:ext>
                <c:ext xmlns:c15="http://schemas.microsoft.com/office/drawing/2012/chart" uri="{CE6537A1-D6FC-4f65-9D91-7224C49458BB}">
                  <c15:dlblFieldTable>
                    <c15:dlblFTEntry>
                      <c15:txfldGUID>{6CBEE142-7210-4305-92D2-DD3866E37744}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C81-4F68-A992-D30DD415A633}"/>
                </c:ext>
                <c:ext xmlns:c15="http://schemas.microsoft.com/office/drawing/2012/chart" uri="{CE6537A1-D6FC-4f65-9D91-7224C49458BB}">
                  <c15:dlblFieldTable>
                    <c15:dlblFTEntry>
                      <c15:txfldGUID>{D5BEDF50-69D4-4B1B-90AD-04C27CB80E02}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C81-4F68-A992-D30DD415A633}"/>
                </c:ext>
                <c:ext xmlns:c15="http://schemas.microsoft.com/office/drawing/2012/chart" uri="{CE6537A1-D6FC-4f65-9D91-7224C49458BB}">
                  <c15:dlblFieldTable>
                    <c15:dlblFTEntry>
                      <c15:txfldGUID>{C2C18B47-81AF-4C1C-AC41-37052AB030DB}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C81-4F68-A992-D30DD415A633}"/>
                </c:ext>
                <c:ext xmlns:c15="http://schemas.microsoft.com/office/drawing/2012/chart" uri="{CE6537A1-D6FC-4f65-9D91-7224C49458BB}">
                  <c15:dlblFieldTable>
                    <c15:dlblFTEntry>
                      <c15:txfldGUID>{7CEAA383-89AF-44B5-A588-AA16CE1ACB02}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C81-4F68-A992-D30DD415A633}"/>
                </c:ext>
                <c:ext xmlns:c15="http://schemas.microsoft.com/office/drawing/2012/chart" uri="{CE6537A1-D6FC-4f65-9D91-7224C49458BB}">
                  <c15:dlblFieldTable>
                    <c15:dlblFTEntry>
                      <c15:txfldGUID>{86D31F18-48F1-4CC8-99C6-0DAE88885855}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C81-4F68-A992-D30DD415A633}"/>
                </c:ext>
                <c:ext xmlns:c15="http://schemas.microsoft.com/office/drawing/2012/chart" uri="{CE6537A1-D6FC-4f65-9D91-7224C49458BB}">
                  <c15:dlblFieldTable>
                    <c15:dlblFTEntry>
                      <c15:txfldGUID>{9F79C95A-3EE0-4B2C-9495-DAAE0C0C4A8B}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C81-4F68-A992-D30DD415A633}"/>
                </c:ext>
                <c:ext xmlns:c15="http://schemas.microsoft.com/office/drawing/2012/chart" uri="{CE6537A1-D6FC-4f65-9D91-7224C49458BB}">
                  <c15:dlblFieldTable>
                    <c15:dlblFTEntry>
                      <c15:txfldGUID>{D77A8B13-5D34-4026-86B5-32398DF08098}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C81-4F68-A992-D30DD415A633}"/>
                </c:ext>
                <c:ext xmlns:c15="http://schemas.microsoft.com/office/drawing/2012/chart" uri="{CE6537A1-D6FC-4f65-9D91-7224C49458BB}">
                  <c15:dlblFieldTable>
                    <c15:dlblFTEntry>
                      <c15:txfldGUID>{126EF3C1-A0F8-46C0-A637-971FCCEDFDF9}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C81-4F68-A992-D30DD415A633}"/>
                </c:ext>
                <c:ext xmlns:c15="http://schemas.microsoft.com/office/drawing/2012/chart" uri="{CE6537A1-D6FC-4f65-9D91-7224C49458BB}">
                  <c15:dlblFieldTable>
                    <c15:dlblFTEntry>
                      <c15:txfldGUID>{E2AABF07-97A2-4CF2-9CA6-EC5DEDB37EA3}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C81-4F68-A992-D30DD415A633}"/>
            </c:ext>
          </c:extLst>
        </c:ser>
        <c:dLbls>
          <c:showLegendKey val="0"/>
          <c:showVal val="1"/>
          <c:showCatName val="0"/>
          <c:showSerName val="0"/>
          <c:showPercent val="0"/>
          <c:showBubbleSize val="0"/>
        </c:dLbls>
        <c:axId val="436327296"/>
        <c:axId val="436327688"/>
      </c:scatterChart>
      <c:valAx>
        <c:axId val="436327296"/>
        <c:scaling>
          <c:orientation val="minMax"/>
          <c:max val="10.4"/>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6327688"/>
        <c:crosses val="autoZero"/>
        <c:crossBetween val="midCat"/>
      </c:valAx>
      <c:valAx>
        <c:axId val="436327688"/>
        <c:scaling>
          <c:orientation val="minMax"/>
          <c:max val="12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632729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
4,398
364.30
5,093,949
5,052,242
41,707
2,760,475
7,888,356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過疎化による人口減少及び高齢化に加えて、景気低迷による税収の減収などの影響からＨ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まで類似団体を下回っていたが、Ｈ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より同水準となった。今後も町税収納率の更なる向上に努めるとともに、歳出全般にわたり徹底した見直しを図る。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100754</xdr:rowOff>
    </xdr:from>
    <xdr:to>
      <xdr:col>23</xdr:col>
      <xdr:colOff>133350</xdr:colOff>
      <xdr:row>44</xdr:row>
      <xdr:rowOff>108796</xdr:rowOff>
    </xdr:to>
    <xdr:cxnSp macro="">
      <xdr:nvCxnSpPr>
        <xdr:cNvPr id="68" name="直線コネクタ 67"/>
        <xdr:cNvCxnSpPr/>
      </xdr:nvCxnSpPr>
      <xdr:spPr>
        <a:xfrm flipV="1">
          <a:off x="4114800" y="76445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108796</xdr:rowOff>
    </xdr:from>
    <xdr:to>
      <xdr:col>19</xdr:col>
      <xdr:colOff>133350</xdr:colOff>
      <xdr:row>44</xdr:row>
      <xdr:rowOff>108796</xdr:rowOff>
    </xdr:to>
    <xdr:cxnSp macro="">
      <xdr:nvCxnSpPr>
        <xdr:cNvPr id="71" name="直線コネクタ 70"/>
        <xdr:cNvCxnSpPr/>
      </xdr:nvCxnSpPr>
      <xdr:spPr>
        <a:xfrm>
          <a:off x="3225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108796</xdr:rowOff>
    </xdr:from>
    <xdr:to>
      <xdr:col>15</xdr:col>
      <xdr:colOff>82550</xdr:colOff>
      <xdr:row>44</xdr:row>
      <xdr:rowOff>108796</xdr:rowOff>
    </xdr:to>
    <xdr:cxnSp macro="">
      <xdr:nvCxnSpPr>
        <xdr:cNvPr id="74" name="直線コネクタ 73"/>
        <xdr:cNvCxnSpPr/>
      </xdr:nvCxnSpPr>
      <xdr:spPr>
        <a:xfrm>
          <a:off x="2336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108796</xdr:rowOff>
    </xdr:from>
    <xdr:to>
      <xdr:col>11</xdr:col>
      <xdr:colOff>31750</xdr:colOff>
      <xdr:row>44</xdr:row>
      <xdr:rowOff>108796</xdr:rowOff>
    </xdr:to>
    <xdr:cxnSp macro="">
      <xdr:nvCxnSpPr>
        <xdr:cNvPr id="77" name="直線コネクタ 76"/>
        <xdr:cNvCxnSpPr/>
      </xdr:nvCxnSpPr>
      <xdr:spPr>
        <a:xfrm>
          <a:off x="1447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9737</xdr:rowOff>
    </xdr:from>
    <xdr:to>
      <xdr:col>11</xdr:col>
      <xdr:colOff>82550</xdr:colOff>
      <xdr:row>44</xdr:row>
      <xdr:rowOff>111337</xdr:rowOff>
    </xdr:to>
    <xdr:sp macro="" textlink="">
      <xdr:nvSpPr>
        <xdr:cNvPr id="78" name="フローチャート: 判断 77"/>
        <xdr:cNvSpPr/>
      </xdr:nvSpPr>
      <xdr:spPr>
        <a:xfrm>
          <a:off x="2286000" y="755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121514</xdr:rowOff>
    </xdr:from>
    <xdr:ext cx="762000" cy="259045"/>
    <xdr:sp macro="" textlink="">
      <xdr:nvSpPr>
        <xdr:cNvPr id="79" name="テキスト ボックス 78"/>
        <xdr:cNvSpPr txBox="1"/>
      </xdr:nvSpPr>
      <xdr:spPr>
        <a:xfrm>
          <a:off x="1955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87" name="楕円 86"/>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161731</xdr:rowOff>
    </xdr:from>
    <xdr:ext cx="762000" cy="259045"/>
    <xdr:sp macro="" textlink="">
      <xdr:nvSpPr>
        <xdr:cNvPr id="88" name="財政力該当値テキスト"/>
        <xdr:cNvSpPr txBox="1"/>
      </xdr:nvSpPr>
      <xdr:spPr>
        <a:xfrm>
          <a:off x="50419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57996</xdr:rowOff>
    </xdr:from>
    <xdr:to>
      <xdr:col>19</xdr:col>
      <xdr:colOff>184150</xdr:colOff>
      <xdr:row>44</xdr:row>
      <xdr:rowOff>159596</xdr:rowOff>
    </xdr:to>
    <xdr:sp macro="" textlink="">
      <xdr:nvSpPr>
        <xdr:cNvPr id="89" name="楕円 88"/>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144373</xdr:rowOff>
    </xdr:from>
    <xdr:ext cx="736600" cy="259045"/>
    <xdr:sp macro="" textlink="">
      <xdr:nvSpPr>
        <xdr:cNvPr id="90" name="テキスト ボックス 89"/>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57996</xdr:rowOff>
    </xdr:from>
    <xdr:to>
      <xdr:col>15</xdr:col>
      <xdr:colOff>133350</xdr:colOff>
      <xdr:row>44</xdr:row>
      <xdr:rowOff>159596</xdr:rowOff>
    </xdr:to>
    <xdr:sp macro="" textlink="">
      <xdr:nvSpPr>
        <xdr:cNvPr id="91" name="楕円 90"/>
        <xdr:cNvSpPr/>
      </xdr:nvSpPr>
      <xdr:spPr>
        <a:xfrm>
          <a:off x="3175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92" name="テキスト ボックス 91"/>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57996</xdr:rowOff>
    </xdr:from>
    <xdr:to>
      <xdr:col>11</xdr:col>
      <xdr:colOff>82550</xdr:colOff>
      <xdr:row>44</xdr:row>
      <xdr:rowOff>159596</xdr:rowOff>
    </xdr:to>
    <xdr:sp macro="" textlink="">
      <xdr:nvSpPr>
        <xdr:cNvPr id="93" name="楕円 92"/>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144373</xdr:rowOff>
    </xdr:from>
    <xdr:ext cx="762000" cy="259045"/>
    <xdr:sp macro="" textlink="">
      <xdr:nvSpPr>
        <xdr:cNvPr id="94" name="テキスト ボックス 93"/>
        <xdr:cNvSpPr txBox="1"/>
      </xdr:nvSpPr>
      <xdr:spPr>
        <a:xfrm>
          <a:off x="1955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95" name="楕円 94"/>
        <xdr:cNvSpPr/>
      </xdr:nvSpPr>
      <xdr:spPr>
        <a:xfrm>
          <a:off x="1397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96" name="テキスト ボックス 95"/>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の小学校改築事業、Ｈ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で実施した特別養護老人ホーム移転改築事業に係る公債費の増により、経常収支比率が上昇している。今後において投資的事業の実施年度調整や職員配置の適正化による人件費の削減など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9253</xdr:rowOff>
    </xdr:from>
    <xdr:to>
      <xdr:col>23</xdr:col>
      <xdr:colOff>133350</xdr:colOff>
      <xdr:row>65</xdr:row>
      <xdr:rowOff>140244</xdr:rowOff>
    </xdr:to>
    <xdr:cxnSp macro="">
      <xdr:nvCxnSpPr>
        <xdr:cNvPr id="133" name="直線コネクタ 132"/>
        <xdr:cNvCxnSpPr/>
      </xdr:nvCxnSpPr>
      <xdr:spPr>
        <a:xfrm>
          <a:off x="4114800" y="11153503"/>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145324</xdr:rowOff>
    </xdr:from>
    <xdr:to>
      <xdr:col>19</xdr:col>
      <xdr:colOff>133350</xdr:colOff>
      <xdr:row>65</xdr:row>
      <xdr:rowOff>9253</xdr:rowOff>
    </xdr:to>
    <xdr:cxnSp macro="">
      <xdr:nvCxnSpPr>
        <xdr:cNvPr id="136" name="直線コネクタ 135"/>
        <xdr:cNvCxnSpPr/>
      </xdr:nvCxnSpPr>
      <xdr:spPr>
        <a:xfrm>
          <a:off x="3225800" y="1094667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72934</xdr:rowOff>
    </xdr:from>
    <xdr:to>
      <xdr:col>15</xdr:col>
      <xdr:colOff>82550</xdr:colOff>
      <xdr:row>63</xdr:row>
      <xdr:rowOff>145324</xdr:rowOff>
    </xdr:to>
    <xdr:cxnSp macro="">
      <xdr:nvCxnSpPr>
        <xdr:cNvPr id="139" name="直線コネクタ 138"/>
        <xdr:cNvCxnSpPr/>
      </xdr:nvCxnSpPr>
      <xdr:spPr>
        <a:xfrm>
          <a:off x="2336800" y="1087428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72934</xdr:rowOff>
    </xdr:from>
    <xdr:to>
      <xdr:col>11</xdr:col>
      <xdr:colOff>31750</xdr:colOff>
      <xdr:row>63</xdr:row>
      <xdr:rowOff>97065</xdr:rowOff>
    </xdr:to>
    <xdr:cxnSp macro="">
      <xdr:nvCxnSpPr>
        <xdr:cNvPr id="142" name="直線コネクタ 141"/>
        <xdr:cNvCxnSpPr/>
      </xdr:nvCxnSpPr>
      <xdr:spPr>
        <a:xfrm flipV="1">
          <a:off x="1447800" y="1087428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67854</xdr:rowOff>
    </xdr:from>
    <xdr:to>
      <xdr:col>11</xdr:col>
      <xdr:colOff>82550</xdr:colOff>
      <xdr:row>64</xdr:row>
      <xdr:rowOff>169454</xdr:rowOff>
    </xdr:to>
    <xdr:sp macro="" textlink="">
      <xdr:nvSpPr>
        <xdr:cNvPr id="143" name="フローチャート: 判断 142"/>
        <xdr:cNvSpPr/>
      </xdr:nvSpPr>
      <xdr:spPr>
        <a:xfrm>
          <a:off x="2286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154231</xdr:rowOff>
    </xdr:from>
    <xdr:ext cx="762000" cy="259045"/>
    <xdr:sp macro="" textlink="">
      <xdr:nvSpPr>
        <xdr:cNvPr id="144" name="テキスト ボックス 143"/>
        <xdr:cNvSpPr txBox="1"/>
      </xdr:nvSpPr>
      <xdr:spPr>
        <a:xfrm>
          <a:off x="1955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149678</xdr:rowOff>
    </xdr:from>
    <xdr:to>
      <xdr:col>7</xdr:col>
      <xdr:colOff>31750</xdr:colOff>
      <xdr:row>64</xdr:row>
      <xdr:rowOff>79828</xdr:rowOff>
    </xdr:to>
    <xdr:sp macro="" textlink="">
      <xdr:nvSpPr>
        <xdr:cNvPr id="145" name="フローチャート: 判断 144"/>
        <xdr:cNvSpPr/>
      </xdr:nvSpPr>
      <xdr:spPr>
        <a:xfrm>
          <a:off x="1397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64605</xdr:rowOff>
    </xdr:from>
    <xdr:ext cx="762000" cy="259045"/>
    <xdr:sp macro="" textlink="">
      <xdr:nvSpPr>
        <xdr:cNvPr id="146" name="テキスト ボックス 145"/>
        <xdr:cNvSpPr txBox="1"/>
      </xdr:nvSpPr>
      <xdr:spPr>
        <a:xfrm>
          <a:off x="1066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89444</xdr:rowOff>
    </xdr:from>
    <xdr:to>
      <xdr:col>23</xdr:col>
      <xdr:colOff>184150</xdr:colOff>
      <xdr:row>66</xdr:row>
      <xdr:rowOff>19594</xdr:rowOff>
    </xdr:to>
    <xdr:sp macro="" textlink="">
      <xdr:nvSpPr>
        <xdr:cNvPr id="152" name="楕円 151"/>
        <xdr:cNvSpPr/>
      </xdr:nvSpPr>
      <xdr:spPr>
        <a:xfrm>
          <a:off x="49022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61521</xdr:rowOff>
    </xdr:from>
    <xdr:ext cx="762000" cy="259045"/>
    <xdr:sp macro="" textlink="">
      <xdr:nvSpPr>
        <xdr:cNvPr id="153" name="財政構造の弾力性該当値テキスト"/>
        <xdr:cNvSpPr txBox="1"/>
      </xdr:nvSpPr>
      <xdr:spPr>
        <a:xfrm>
          <a:off x="5041900" y="1120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129903</xdr:rowOff>
    </xdr:from>
    <xdr:to>
      <xdr:col>19</xdr:col>
      <xdr:colOff>184150</xdr:colOff>
      <xdr:row>65</xdr:row>
      <xdr:rowOff>60053</xdr:rowOff>
    </xdr:to>
    <xdr:sp macro="" textlink="">
      <xdr:nvSpPr>
        <xdr:cNvPr id="154" name="楕円 153"/>
        <xdr:cNvSpPr/>
      </xdr:nvSpPr>
      <xdr:spPr>
        <a:xfrm>
          <a:off x="4064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44830</xdr:rowOff>
    </xdr:from>
    <xdr:ext cx="736600" cy="259045"/>
    <xdr:sp macro="" textlink="">
      <xdr:nvSpPr>
        <xdr:cNvPr id="155" name="テキスト ボックス 154"/>
        <xdr:cNvSpPr txBox="1"/>
      </xdr:nvSpPr>
      <xdr:spPr>
        <a:xfrm>
          <a:off x="3733800" y="1118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94524</xdr:rowOff>
    </xdr:from>
    <xdr:to>
      <xdr:col>15</xdr:col>
      <xdr:colOff>133350</xdr:colOff>
      <xdr:row>64</xdr:row>
      <xdr:rowOff>24674</xdr:rowOff>
    </xdr:to>
    <xdr:sp macro="" textlink="">
      <xdr:nvSpPr>
        <xdr:cNvPr id="156" name="楕円 155"/>
        <xdr:cNvSpPr/>
      </xdr:nvSpPr>
      <xdr:spPr>
        <a:xfrm>
          <a:off x="3175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57" name="テキスト ボックス 156"/>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22134</xdr:rowOff>
    </xdr:from>
    <xdr:to>
      <xdr:col>11</xdr:col>
      <xdr:colOff>82550</xdr:colOff>
      <xdr:row>63</xdr:row>
      <xdr:rowOff>123734</xdr:rowOff>
    </xdr:to>
    <xdr:sp macro="" textlink="">
      <xdr:nvSpPr>
        <xdr:cNvPr id="158" name="楕円 157"/>
        <xdr:cNvSpPr/>
      </xdr:nvSpPr>
      <xdr:spPr>
        <a:xfrm>
          <a:off x="2286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133911</xdr:rowOff>
    </xdr:from>
    <xdr:ext cx="762000" cy="259045"/>
    <xdr:sp macro="" textlink="">
      <xdr:nvSpPr>
        <xdr:cNvPr id="159" name="テキスト ボックス 158"/>
        <xdr:cNvSpPr txBox="1"/>
      </xdr:nvSpPr>
      <xdr:spPr>
        <a:xfrm>
          <a:off x="1955800" y="1059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46265</xdr:rowOff>
    </xdr:from>
    <xdr:to>
      <xdr:col>7</xdr:col>
      <xdr:colOff>31750</xdr:colOff>
      <xdr:row>63</xdr:row>
      <xdr:rowOff>147865</xdr:rowOff>
    </xdr:to>
    <xdr:sp macro="" textlink="">
      <xdr:nvSpPr>
        <xdr:cNvPr id="160" name="楕円 159"/>
        <xdr:cNvSpPr/>
      </xdr:nvSpPr>
      <xdr:spPr>
        <a:xfrm>
          <a:off x="1397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158042</xdr:rowOff>
    </xdr:from>
    <xdr:ext cx="762000" cy="259045"/>
    <xdr:sp macro="" textlink="">
      <xdr:nvSpPr>
        <xdr:cNvPr id="161" name="テキスト ボックス 160"/>
        <xdr:cNvSpPr txBox="1"/>
      </xdr:nvSpPr>
      <xdr:spPr>
        <a:xfrm>
          <a:off x="1066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[370,321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類似団体平均を下回っているものの、幼児センターの施設運営や、町道等の施設維持管理等により引き続き高い状態であることから、今後においても施設の維持管理費の見直しや老朽化施設の統廃合を行い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96372</xdr:rowOff>
    </xdr:from>
    <xdr:to>
      <xdr:col>23</xdr:col>
      <xdr:colOff>133350</xdr:colOff>
      <xdr:row>82</xdr:row>
      <xdr:rowOff>109831</xdr:rowOff>
    </xdr:to>
    <xdr:cxnSp macro="">
      <xdr:nvCxnSpPr>
        <xdr:cNvPr id="197" name="直線コネクタ 196"/>
        <xdr:cNvCxnSpPr/>
      </xdr:nvCxnSpPr>
      <xdr:spPr>
        <a:xfrm>
          <a:off x="4114800" y="14155272"/>
          <a:ext cx="838200" cy="1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81434</xdr:rowOff>
    </xdr:from>
    <xdr:to>
      <xdr:col>19</xdr:col>
      <xdr:colOff>133350</xdr:colOff>
      <xdr:row>82</xdr:row>
      <xdr:rowOff>96372</xdr:rowOff>
    </xdr:to>
    <xdr:cxnSp macro="">
      <xdr:nvCxnSpPr>
        <xdr:cNvPr id="200" name="直線コネクタ 199"/>
        <xdr:cNvCxnSpPr/>
      </xdr:nvCxnSpPr>
      <xdr:spPr>
        <a:xfrm>
          <a:off x="3225800" y="1414033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55282</xdr:rowOff>
    </xdr:from>
    <xdr:to>
      <xdr:col>15</xdr:col>
      <xdr:colOff>82550</xdr:colOff>
      <xdr:row>82</xdr:row>
      <xdr:rowOff>81434</xdr:rowOff>
    </xdr:to>
    <xdr:cxnSp macro="">
      <xdr:nvCxnSpPr>
        <xdr:cNvPr id="203" name="直線コネクタ 202"/>
        <xdr:cNvCxnSpPr/>
      </xdr:nvCxnSpPr>
      <xdr:spPr>
        <a:xfrm>
          <a:off x="2336800" y="14114182"/>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36043</xdr:rowOff>
    </xdr:from>
    <xdr:to>
      <xdr:col>11</xdr:col>
      <xdr:colOff>31750</xdr:colOff>
      <xdr:row>82</xdr:row>
      <xdr:rowOff>55282</xdr:rowOff>
    </xdr:to>
    <xdr:cxnSp macro="">
      <xdr:nvCxnSpPr>
        <xdr:cNvPr id="206" name="直線コネクタ 205"/>
        <xdr:cNvCxnSpPr/>
      </xdr:nvCxnSpPr>
      <xdr:spPr>
        <a:xfrm>
          <a:off x="1447800" y="14094943"/>
          <a:ext cx="889000" cy="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108609</xdr:rowOff>
    </xdr:from>
    <xdr:to>
      <xdr:col>11</xdr:col>
      <xdr:colOff>82550</xdr:colOff>
      <xdr:row>82</xdr:row>
      <xdr:rowOff>38759</xdr:rowOff>
    </xdr:to>
    <xdr:sp macro="" textlink="">
      <xdr:nvSpPr>
        <xdr:cNvPr id="207" name="フローチャート: 判断 206"/>
        <xdr:cNvSpPr/>
      </xdr:nvSpPr>
      <xdr:spPr>
        <a:xfrm>
          <a:off x="2286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48936</xdr:rowOff>
    </xdr:from>
    <xdr:ext cx="762000" cy="259045"/>
    <xdr:sp macro="" textlink="">
      <xdr:nvSpPr>
        <xdr:cNvPr id="208" name="テキスト ボックス 207"/>
        <xdr:cNvSpPr txBox="1"/>
      </xdr:nvSpPr>
      <xdr:spPr>
        <a:xfrm>
          <a:off x="1955800" y="1376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89863</xdr:rowOff>
    </xdr:from>
    <xdr:to>
      <xdr:col>7</xdr:col>
      <xdr:colOff>31750</xdr:colOff>
      <xdr:row>82</xdr:row>
      <xdr:rowOff>20013</xdr:rowOff>
    </xdr:to>
    <xdr:sp macro="" textlink="">
      <xdr:nvSpPr>
        <xdr:cNvPr id="209" name="フローチャート: 判断 208"/>
        <xdr:cNvSpPr/>
      </xdr:nvSpPr>
      <xdr:spPr>
        <a:xfrm>
          <a:off x="1397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30190</xdr:rowOff>
    </xdr:from>
    <xdr:ext cx="762000" cy="259045"/>
    <xdr:sp macro="" textlink="">
      <xdr:nvSpPr>
        <xdr:cNvPr id="210" name="テキスト ボックス 209"/>
        <xdr:cNvSpPr txBox="1"/>
      </xdr:nvSpPr>
      <xdr:spPr>
        <a:xfrm>
          <a:off x="1066800" y="137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59031</xdr:rowOff>
    </xdr:from>
    <xdr:to>
      <xdr:col>23</xdr:col>
      <xdr:colOff>184150</xdr:colOff>
      <xdr:row>82</xdr:row>
      <xdr:rowOff>160631</xdr:rowOff>
    </xdr:to>
    <xdr:sp macro="" textlink="">
      <xdr:nvSpPr>
        <xdr:cNvPr id="216" name="楕円 215"/>
        <xdr:cNvSpPr/>
      </xdr:nvSpPr>
      <xdr:spPr>
        <a:xfrm>
          <a:off x="4902200" y="141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75558</xdr:rowOff>
    </xdr:from>
    <xdr:ext cx="762000" cy="259045"/>
    <xdr:sp macro="" textlink="">
      <xdr:nvSpPr>
        <xdr:cNvPr id="217" name="人件費・物件費等の状況該当値テキスト"/>
        <xdr:cNvSpPr txBox="1"/>
      </xdr:nvSpPr>
      <xdr:spPr>
        <a:xfrm>
          <a:off x="5041900" y="1396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45572</xdr:rowOff>
    </xdr:from>
    <xdr:to>
      <xdr:col>19</xdr:col>
      <xdr:colOff>184150</xdr:colOff>
      <xdr:row>82</xdr:row>
      <xdr:rowOff>147172</xdr:rowOff>
    </xdr:to>
    <xdr:sp macro="" textlink="">
      <xdr:nvSpPr>
        <xdr:cNvPr id="218" name="楕円 217"/>
        <xdr:cNvSpPr/>
      </xdr:nvSpPr>
      <xdr:spPr>
        <a:xfrm>
          <a:off x="4064000" y="141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157349</xdr:rowOff>
    </xdr:from>
    <xdr:ext cx="736600" cy="259045"/>
    <xdr:sp macro="" textlink="">
      <xdr:nvSpPr>
        <xdr:cNvPr id="219" name="テキスト ボックス 218"/>
        <xdr:cNvSpPr txBox="1"/>
      </xdr:nvSpPr>
      <xdr:spPr>
        <a:xfrm>
          <a:off x="3733800" y="1387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30634</xdr:rowOff>
    </xdr:from>
    <xdr:to>
      <xdr:col>15</xdr:col>
      <xdr:colOff>133350</xdr:colOff>
      <xdr:row>82</xdr:row>
      <xdr:rowOff>132234</xdr:rowOff>
    </xdr:to>
    <xdr:sp macro="" textlink="">
      <xdr:nvSpPr>
        <xdr:cNvPr id="220" name="楕円 219"/>
        <xdr:cNvSpPr/>
      </xdr:nvSpPr>
      <xdr:spPr>
        <a:xfrm>
          <a:off x="3175000" y="1408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142411</xdr:rowOff>
    </xdr:from>
    <xdr:ext cx="762000" cy="259045"/>
    <xdr:sp macro="" textlink="">
      <xdr:nvSpPr>
        <xdr:cNvPr id="221" name="テキスト ボックス 220"/>
        <xdr:cNvSpPr txBox="1"/>
      </xdr:nvSpPr>
      <xdr:spPr>
        <a:xfrm>
          <a:off x="2844800" y="1385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4482</xdr:rowOff>
    </xdr:from>
    <xdr:to>
      <xdr:col>11</xdr:col>
      <xdr:colOff>82550</xdr:colOff>
      <xdr:row>82</xdr:row>
      <xdr:rowOff>106082</xdr:rowOff>
    </xdr:to>
    <xdr:sp macro="" textlink="">
      <xdr:nvSpPr>
        <xdr:cNvPr id="222" name="楕円 221"/>
        <xdr:cNvSpPr/>
      </xdr:nvSpPr>
      <xdr:spPr>
        <a:xfrm>
          <a:off x="2286000" y="1406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90859</xdr:rowOff>
    </xdr:from>
    <xdr:ext cx="762000" cy="259045"/>
    <xdr:sp macro="" textlink="">
      <xdr:nvSpPr>
        <xdr:cNvPr id="223" name="テキスト ボックス 222"/>
        <xdr:cNvSpPr txBox="1"/>
      </xdr:nvSpPr>
      <xdr:spPr>
        <a:xfrm>
          <a:off x="1955800" y="141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156693</xdr:rowOff>
    </xdr:from>
    <xdr:to>
      <xdr:col>7</xdr:col>
      <xdr:colOff>31750</xdr:colOff>
      <xdr:row>82</xdr:row>
      <xdr:rowOff>86843</xdr:rowOff>
    </xdr:to>
    <xdr:sp macro="" textlink="">
      <xdr:nvSpPr>
        <xdr:cNvPr id="224" name="楕円 223"/>
        <xdr:cNvSpPr/>
      </xdr:nvSpPr>
      <xdr:spPr>
        <a:xfrm>
          <a:off x="1397000" y="1404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71620</xdr:rowOff>
    </xdr:from>
    <xdr:ext cx="762000" cy="259045"/>
    <xdr:sp macro="" textlink="">
      <xdr:nvSpPr>
        <xdr:cNvPr id="225" name="テキスト ボックス 224"/>
        <xdr:cNvSpPr txBox="1"/>
      </xdr:nvSpPr>
      <xdr:spPr>
        <a:xfrm>
          <a:off x="1066800" y="1413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の臨時特例措置や職員構成の変化に伴う経験年数階層の変動により、年ごとに数値の増減はあるものの、給与水準の適正化を図っているところであり、類似団体平均との比較においても同等の水準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44768</xdr:rowOff>
    </xdr:from>
    <xdr:to>
      <xdr:col>81</xdr:col>
      <xdr:colOff>44450</xdr:colOff>
      <xdr:row>87</xdr:row>
      <xdr:rowOff>44768</xdr:rowOff>
    </xdr:to>
    <xdr:cxnSp macro="">
      <xdr:nvCxnSpPr>
        <xdr:cNvPr id="255" name="直線コネクタ 254"/>
        <xdr:cNvCxnSpPr/>
      </xdr:nvCxnSpPr>
      <xdr:spPr>
        <a:xfrm>
          <a:off x="16179800" y="149609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44768</xdr:rowOff>
    </xdr:from>
    <xdr:to>
      <xdr:col>77</xdr:col>
      <xdr:colOff>44450</xdr:colOff>
      <xdr:row>87</xdr:row>
      <xdr:rowOff>141288</xdr:rowOff>
    </xdr:to>
    <xdr:cxnSp macro="">
      <xdr:nvCxnSpPr>
        <xdr:cNvPr id="258" name="直線コネクタ 257"/>
        <xdr:cNvCxnSpPr/>
      </xdr:nvCxnSpPr>
      <xdr:spPr>
        <a:xfrm flipV="1">
          <a:off x="15290800" y="1496091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80963</xdr:rowOff>
    </xdr:from>
    <xdr:to>
      <xdr:col>72</xdr:col>
      <xdr:colOff>203200</xdr:colOff>
      <xdr:row>87</xdr:row>
      <xdr:rowOff>141288</xdr:rowOff>
    </xdr:to>
    <xdr:cxnSp macro="">
      <xdr:nvCxnSpPr>
        <xdr:cNvPr id="261" name="直線コネクタ 260"/>
        <xdr:cNvCxnSpPr/>
      </xdr:nvCxnSpPr>
      <xdr:spPr>
        <a:xfrm>
          <a:off x="14401800" y="149971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44768</xdr:rowOff>
    </xdr:from>
    <xdr:to>
      <xdr:col>68</xdr:col>
      <xdr:colOff>152400</xdr:colOff>
      <xdr:row>87</xdr:row>
      <xdr:rowOff>80963</xdr:rowOff>
    </xdr:to>
    <xdr:cxnSp macro="">
      <xdr:nvCxnSpPr>
        <xdr:cNvPr id="264" name="直線コネクタ 263"/>
        <xdr:cNvCxnSpPr/>
      </xdr:nvCxnSpPr>
      <xdr:spPr>
        <a:xfrm>
          <a:off x="13512800" y="1496091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159386</xdr:rowOff>
    </xdr:from>
    <xdr:to>
      <xdr:col>68</xdr:col>
      <xdr:colOff>203200</xdr:colOff>
      <xdr:row>87</xdr:row>
      <xdr:rowOff>89536</xdr:rowOff>
    </xdr:to>
    <xdr:sp macro="" textlink="">
      <xdr:nvSpPr>
        <xdr:cNvPr id="265" name="フローチャート: 判断 264"/>
        <xdr:cNvSpPr/>
      </xdr:nvSpPr>
      <xdr:spPr>
        <a:xfrm>
          <a:off x="14351000" y="1490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99713</xdr:rowOff>
    </xdr:from>
    <xdr:ext cx="762000" cy="259045"/>
    <xdr:sp macro="" textlink="">
      <xdr:nvSpPr>
        <xdr:cNvPr id="266" name="テキスト ボックス 265"/>
        <xdr:cNvSpPr txBox="1"/>
      </xdr:nvSpPr>
      <xdr:spPr>
        <a:xfrm>
          <a:off x="14020800" y="1467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153352</xdr:rowOff>
    </xdr:from>
    <xdr:to>
      <xdr:col>64</xdr:col>
      <xdr:colOff>152400</xdr:colOff>
      <xdr:row>87</xdr:row>
      <xdr:rowOff>83502</xdr:rowOff>
    </xdr:to>
    <xdr:sp macro="" textlink="">
      <xdr:nvSpPr>
        <xdr:cNvPr id="267" name="フローチャート: 判断 266"/>
        <xdr:cNvSpPr/>
      </xdr:nvSpPr>
      <xdr:spPr>
        <a:xfrm>
          <a:off x="13462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93679</xdr:rowOff>
    </xdr:from>
    <xdr:ext cx="762000" cy="259045"/>
    <xdr:sp macro="" textlink="">
      <xdr:nvSpPr>
        <xdr:cNvPr id="268" name="テキスト ボックス 267"/>
        <xdr:cNvSpPr txBox="1"/>
      </xdr:nvSpPr>
      <xdr:spPr>
        <a:xfrm>
          <a:off x="13131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165418</xdr:rowOff>
    </xdr:from>
    <xdr:to>
      <xdr:col>81</xdr:col>
      <xdr:colOff>95250</xdr:colOff>
      <xdr:row>87</xdr:row>
      <xdr:rowOff>95568</xdr:rowOff>
    </xdr:to>
    <xdr:sp macro="" textlink="">
      <xdr:nvSpPr>
        <xdr:cNvPr id="274" name="楕円 273"/>
        <xdr:cNvSpPr/>
      </xdr:nvSpPr>
      <xdr:spPr>
        <a:xfrm>
          <a:off x="169672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137495</xdr:rowOff>
    </xdr:from>
    <xdr:ext cx="762000" cy="259045"/>
    <xdr:sp macro="" textlink="">
      <xdr:nvSpPr>
        <xdr:cNvPr id="275" name="給与水準   （国との比較）該当値テキスト"/>
        <xdr:cNvSpPr txBox="1"/>
      </xdr:nvSpPr>
      <xdr:spPr>
        <a:xfrm>
          <a:off x="17106900" y="1488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165418</xdr:rowOff>
    </xdr:from>
    <xdr:to>
      <xdr:col>77</xdr:col>
      <xdr:colOff>95250</xdr:colOff>
      <xdr:row>87</xdr:row>
      <xdr:rowOff>95568</xdr:rowOff>
    </xdr:to>
    <xdr:sp macro="" textlink="">
      <xdr:nvSpPr>
        <xdr:cNvPr id="276" name="楕円 275"/>
        <xdr:cNvSpPr/>
      </xdr:nvSpPr>
      <xdr:spPr>
        <a:xfrm>
          <a:off x="16129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80345</xdr:rowOff>
    </xdr:from>
    <xdr:ext cx="736600" cy="259045"/>
    <xdr:sp macro="" textlink="">
      <xdr:nvSpPr>
        <xdr:cNvPr id="277" name="テキスト ボックス 276"/>
        <xdr:cNvSpPr txBox="1"/>
      </xdr:nvSpPr>
      <xdr:spPr>
        <a:xfrm>
          <a:off x="15798800" y="1499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90488</xdr:rowOff>
    </xdr:from>
    <xdr:to>
      <xdr:col>73</xdr:col>
      <xdr:colOff>44450</xdr:colOff>
      <xdr:row>88</xdr:row>
      <xdr:rowOff>20638</xdr:rowOff>
    </xdr:to>
    <xdr:sp macro="" textlink="">
      <xdr:nvSpPr>
        <xdr:cNvPr id="278" name="楕円 277"/>
        <xdr:cNvSpPr/>
      </xdr:nvSpPr>
      <xdr:spPr>
        <a:xfrm>
          <a:off x="15240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5415</xdr:rowOff>
    </xdr:from>
    <xdr:ext cx="762000" cy="259045"/>
    <xdr:sp macro="" textlink="">
      <xdr:nvSpPr>
        <xdr:cNvPr id="279" name="テキスト ボックス 278"/>
        <xdr:cNvSpPr txBox="1"/>
      </xdr:nvSpPr>
      <xdr:spPr>
        <a:xfrm>
          <a:off x="14909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30163</xdr:rowOff>
    </xdr:from>
    <xdr:to>
      <xdr:col>68</xdr:col>
      <xdr:colOff>203200</xdr:colOff>
      <xdr:row>87</xdr:row>
      <xdr:rowOff>131763</xdr:rowOff>
    </xdr:to>
    <xdr:sp macro="" textlink="">
      <xdr:nvSpPr>
        <xdr:cNvPr id="280" name="楕円 279"/>
        <xdr:cNvSpPr/>
      </xdr:nvSpPr>
      <xdr:spPr>
        <a:xfrm>
          <a:off x="14351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116540</xdr:rowOff>
    </xdr:from>
    <xdr:ext cx="762000" cy="259045"/>
    <xdr:sp macro="" textlink="">
      <xdr:nvSpPr>
        <xdr:cNvPr id="281" name="テキスト ボックス 280"/>
        <xdr:cNvSpPr txBox="1"/>
      </xdr:nvSpPr>
      <xdr:spPr>
        <a:xfrm>
          <a:off x="14020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165418</xdr:rowOff>
    </xdr:from>
    <xdr:to>
      <xdr:col>64</xdr:col>
      <xdr:colOff>152400</xdr:colOff>
      <xdr:row>87</xdr:row>
      <xdr:rowOff>95568</xdr:rowOff>
    </xdr:to>
    <xdr:sp macro="" textlink="">
      <xdr:nvSpPr>
        <xdr:cNvPr id="282" name="楕円 281"/>
        <xdr:cNvSpPr/>
      </xdr:nvSpPr>
      <xdr:spPr>
        <a:xfrm>
          <a:off x="13462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80345</xdr:rowOff>
    </xdr:from>
    <xdr:ext cx="762000" cy="259045"/>
    <xdr:sp macro="" textlink="">
      <xdr:nvSpPr>
        <xdr:cNvPr id="283" name="テキスト ボックス 282"/>
        <xdr:cNvSpPr txBox="1"/>
      </xdr:nvSpPr>
      <xdr:spPr>
        <a:xfrm>
          <a:off x="13131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数値のまま横ばいで推移しているが、町独自の取り組みとして「アポイ岳ジオパーク」にかかる職員配置や幼児センターの施設運営や維持管理などを直営で行っていることが要因として挙げられる。今後においても職員配置の適正化等の取り組みを行い、更なる効率的な行政運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144958</xdr:rowOff>
    </xdr:from>
    <xdr:to>
      <xdr:col>81</xdr:col>
      <xdr:colOff>44450</xdr:colOff>
      <xdr:row>61</xdr:row>
      <xdr:rowOff>158471</xdr:rowOff>
    </xdr:to>
    <xdr:cxnSp macro="">
      <xdr:nvCxnSpPr>
        <xdr:cNvPr id="315" name="直線コネクタ 314"/>
        <xdr:cNvCxnSpPr/>
      </xdr:nvCxnSpPr>
      <xdr:spPr>
        <a:xfrm>
          <a:off x="16179800" y="10603408"/>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142545</xdr:rowOff>
    </xdr:from>
    <xdr:to>
      <xdr:col>77</xdr:col>
      <xdr:colOff>44450</xdr:colOff>
      <xdr:row>61</xdr:row>
      <xdr:rowOff>144958</xdr:rowOff>
    </xdr:to>
    <xdr:cxnSp macro="">
      <xdr:nvCxnSpPr>
        <xdr:cNvPr id="318" name="直線コネクタ 317"/>
        <xdr:cNvCxnSpPr/>
      </xdr:nvCxnSpPr>
      <xdr:spPr>
        <a:xfrm>
          <a:off x="15290800" y="1060099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130963</xdr:rowOff>
    </xdr:from>
    <xdr:to>
      <xdr:col>72</xdr:col>
      <xdr:colOff>203200</xdr:colOff>
      <xdr:row>61</xdr:row>
      <xdr:rowOff>142545</xdr:rowOff>
    </xdr:to>
    <xdr:cxnSp macro="">
      <xdr:nvCxnSpPr>
        <xdr:cNvPr id="321" name="直線コネクタ 320"/>
        <xdr:cNvCxnSpPr/>
      </xdr:nvCxnSpPr>
      <xdr:spPr>
        <a:xfrm>
          <a:off x="14401800" y="10589413"/>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89218</xdr:rowOff>
    </xdr:from>
    <xdr:to>
      <xdr:col>68</xdr:col>
      <xdr:colOff>152400</xdr:colOff>
      <xdr:row>61</xdr:row>
      <xdr:rowOff>130963</xdr:rowOff>
    </xdr:to>
    <xdr:cxnSp macro="">
      <xdr:nvCxnSpPr>
        <xdr:cNvPr id="324" name="直線コネクタ 323"/>
        <xdr:cNvCxnSpPr/>
      </xdr:nvCxnSpPr>
      <xdr:spPr>
        <a:xfrm>
          <a:off x="13512800" y="10547668"/>
          <a:ext cx="8890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107797</xdr:rowOff>
    </xdr:from>
    <xdr:to>
      <xdr:col>68</xdr:col>
      <xdr:colOff>203200</xdr:colOff>
      <xdr:row>61</xdr:row>
      <xdr:rowOff>37947</xdr:rowOff>
    </xdr:to>
    <xdr:sp macro="" textlink="">
      <xdr:nvSpPr>
        <xdr:cNvPr id="325" name="フローチャート: 判断 324"/>
        <xdr:cNvSpPr/>
      </xdr:nvSpPr>
      <xdr:spPr>
        <a:xfrm>
          <a:off x="14351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48124</xdr:rowOff>
    </xdr:from>
    <xdr:ext cx="762000" cy="259045"/>
    <xdr:sp macro="" textlink="">
      <xdr:nvSpPr>
        <xdr:cNvPr id="326" name="テキスト ボックス 325"/>
        <xdr:cNvSpPr txBox="1"/>
      </xdr:nvSpPr>
      <xdr:spPr>
        <a:xfrm>
          <a:off x="14020800" y="101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96456</xdr:rowOff>
    </xdr:from>
    <xdr:to>
      <xdr:col>64</xdr:col>
      <xdr:colOff>152400</xdr:colOff>
      <xdr:row>61</xdr:row>
      <xdr:rowOff>26606</xdr:rowOff>
    </xdr:to>
    <xdr:sp macro="" textlink="">
      <xdr:nvSpPr>
        <xdr:cNvPr id="327" name="フローチャート: 判断 326"/>
        <xdr:cNvSpPr/>
      </xdr:nvSpPr>
      <xdr:spPr>
        <a:xfrm>
          <a:off x="134620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36783</xdr:rowOff>
    </xdr:from>
    <xdr:ext cx="762000" cy="259045"/>
    <xdr:sp macro="" textlink="">
      <xdr:nvSpPr>
        <xdr:cNvPr id="328" name="テキスト ボックス 327"/>
        <xdr:cNvSpPr txBox="1"/>
      </xdr:nvSpPr>
      <xdr:spPr>
        <a:xfrm>
          <a:off x="13131800" y="1015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107671</xdr:rowOff>
    </xdr:from>
    <xdr:to>
      <xdr:col>81</xdr:col>
      <xdr:colOff>95250</xdr:colOff>
      <xdr:row>62</xdr:row>
      <xdr:rowOff>37821</xdr:rowOff>
    </xdr:to>
    <xdr:sp macro="" textlink="">
      <xdr:nvSpPr>
        <xdr:cNvPr id="334" name="楕円 333"/>
        <xdr:cNvSpPr/>
      </xdr:nvSpPr>
      <xdr:spPr>
        <a:xfrm>
          <a:off x="16967200" y="10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79748</xdr:rowOff>
    </xdr:from>
    <xdr:ext cx="762000" cy="259045"/>
    <xdr:sp macro="" textlink="">
      <xdr:nvSpPr>
        <xdr:cNvPr id="335" name="定員管理の状況該当値テキスト"/>
        <xdr:cNvSpPr txBox="1"/>
      </xdr:nvSpPr>
      <xdr:spPr>
        <a:xfrm>
          <a:off x="17106900" y="1053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94158</xdr:rowOff>
    </xdr:from>
    <xdr:to>
      <xdr:col>77</xdr:col>
      <xdr:colOff>95250</xdr:colOff>
      <xdr:row>62</xdr:row>
      <xdr:rowOff>24308</xdr:rowOff>
    </xdr:to>
    <xdr:sp macro="" textlink="">
      <xdr:nvSpPr>
        <xdr:cNvPr id="336" name="楕円 335"/>
        <xdr:cNvSpPr/>
      </xdr:nvSpPr>
      <xdr:spPr>
        <a:xfrm>
          <a:off x="16129000" y="105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9085</xdr:rowOff>
    </xdr:from>
    <xdr:ext cx="736600" cy="259045"/>
    <xdr:sp macro="" textlink="">
      <xdr:nvSpPr>
        <xdr:cNvPr id="337" name="テキスト ボックス 336"/>
        <xdr:cNvSpPr txBox="1"/>
      </xdr:nvSpPr>
      <xdr:spPr>
        <a:xfrm>
          <a:off x="15798800" y="1063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91745</xdr:rowOff>
    </xdr:from>
    <xdr:to>
      <xdr:col>73</xdr:col>
      <xdr:colOff>44450</xdr:colOff>
      <xdr:row>62</xdr:row>
      <xdr:rowOff>21895</xdr:rowOff>
    </xdr:to>
    <xdr:sp macro="" textlink="">
      <xdr:nvSpPr>
        <xdr:cNvPr id="338" name="楕円 337"/>
        <xdr:cNvSpPr/>
      </xdr:nvSpPr>
      <xdr:spPr>
        <a:xfrm>
          <a:off x="15240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6672</xdr:rowOff>
    </xdr:from>
    <xdr:ext cx="762000" cy="259045"/>
    <xdr:sp macro="" textlink="">
      <xdr:nvSpPr>
        <xdr:cNvPr id="339" name="テキスト ボックス 338"/>
        <xdr:cNvSpPr txBox="1"/>
      </xdr:nvSpPr>
      <xdr:spPr>
        <a:xfrm>
          <a:off x="14909800" y="106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80163</xdr:rowOff>
    </xdr:from>
    <xdr:to>
      <xdr:col>68</xdr:col>
      <xdr:colOff>203200</xdr:colOff>
      <xdr:row>62</xdr:row>
      <xdr:rowOff>10313</xdr:rowOff>
    </xdr:to>
    <xdr:sp macro="" textlink="">
      <xdr:nvSpPr>
        <xdr:cNvPr id="340" name="楕円 339"/>
        <xdr:cNvSpPr/>
      </xdr:nvSpPr>
      <xdr:spPr>
        <a:xfrm>
          <a:off x="14351000" y="105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166540</xdr:rowOff>
    </xdr:from>
    <xdr:ext cx="762000" cy="259045"/>
    <xdr:sp macro="" textlink="">
      <xdr:nvSpPr>
        <xdr:cNvPr id="341" name="テキスト ボックス 340"/>
        <xdr:cNvSpPr txBox="1"/>
      </xdr:nvSpPr>
      <xdr:spPr>
        <a:xfrm>
          <a:off x="14020800" y="106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38418</xdr:rowOff>
    </xdr:from>
    <xdr:to>
      <xdr:col>64</xdr:col>
      <xdr:colOff>152400</xdr:colOff>
      <xdr:row>61</xdr:row>
      <xdr:rowOff>140018</xdr:rowOff>
    </xdr:to>
    <xdr:sp macro="" textlink="">
      <xdr:nvSpPr>
        <xdr:cNvPr id="342" name="楕円 341"/>
        <xdr:cNvSpPr/>
      </xdr:nvSpPr>
      <xdr:spPr>
        <a:xfrm>
          <a:off x="13462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124795</xdr:rowOff>
    </xdr:from>
    <xdr:ext cx="762000" cy="259045"/>
    <xdr:sp macro="" textlink="">
      <xdr:nvSpPr>
        <xdr:cNvPr id="343" name="テキスト ボックス 342"/>
        <xdr:cNvSpPr txBox="1"/>
      </xdr:nvSpPr>
      <xdr:spPr>
        <a:xfrm>
          <a:off x="13131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から類似団体平均を下回っているものの、Ｈ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小学校改築事業、特別養護老人ホーム移転改築事業の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公債費の償還に伴い数値は上昇した。今後においても収支均衡を図りながら健全な財政運営に努める。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60113</xdr:rowOff>
    </xdr:to>
    <xdr:cxnSp macro="">
      <xdr:nvCxnSpPr>
        <xdr:cNvPr id="376" name="直線コネクタ 375"/>
        <xdr:cNvCxnSpPr/>
      </xdr:nvCxnSpPr>
      <xdr:spPr>
        <a:xfrm>
          <a:off x="16179800" y="702521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19896</xdr:rowOff>
    </xdr:to>
    <xdr:cxnSp macro="">
      <xdr:nvCxnSpPr>
        <xdr:cNvPr id="379" name="直線コネクタ 378"/>
        <xdr:cNvCxnSpPr/>
      </xdr:nvCxnSpPr>
      <xdr:spPr>
        <a:xfrm flipV="1">
          <a:off x="15290800" y="70252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156633</xdr:rowOff>
    </xdr:to>
    <xdr:cxnSp macro="">
      <xdr:nvCxnSpPr>
        <xdr:cNvPr id="382" name="直線コネクタ 381"/>
        <xdr:cNvCxnSpPr/>
      </xdr:nvCxnSpPr>
      <xdr:spPr>
        <a:xfrm flipV="1">
          <a:off x="14401800" y="704934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43</xdr:row>
      <xdr:rowOff>14817</xdr:rowOff>
    </xdr:to>
    <xdr:cxnSp macro="">
      <xdr:nvCxnSpPr>
        <xdr:cNvPr id="385" name="直線コネクタ 384"/>
        <xdr:cNvCxnSpPr/>
      </xdr:nvCxnSpPr>
      <xdr:spPr>
        <a:xfrm flipV="1">
          <a:off x="13512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86" name="フローチャート: 判断 385"/>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387" name="テキスト ボックス 386"/>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88" name="フローチャート: 判断 387"/>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59707</xdr:rowOff>
    </xdr:from>
    <xdr:ext cx="762000" cy="259045"/>
    <xdr:sp macro="" textlink="">
      <xdr:nvSpPr>
        <xdr:cNvPr id="389" name="テキスト ボックス 388"/>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95" name="楕円 394"/>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396" name="公債費負担の状況該当値テキスト"/>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397" name="楕円 396"/>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398" name="テキスト ボックス 397"/>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399" name="楕円 398"/>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00" name="テキスト ボックス 399"/>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1" name="楕円 400"/>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402" name="テキスト ボックス 40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3" name="楕円 402"/>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4" name="テキスト ボックス 403"/>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類似団体平均を上回っている要因としてＨ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の小学校改築事業、Ｈ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の特別養護老人ホーム移転改築事業、Ｈ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の水産物荷捌施設設置助成事業に伴う起債の調達により数値が上昇している。今後は収支均衡を図りながら公債費残額の減少と健全な財政運営に努める。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34361</xdr:rowOff>
    </xdr:to>
    <xdr:cxnSp macro="">
      <xdr:nvCxnSpPr>
        <xdr:cNvPr id="433" name="直線コネクタ 432"/>
        <xdr:cNvCxnSpPr/>
      </xdr:nvCxnSpPr>
      <xdr:spPr>
        <a:xfrm flipV="1">
          <a:off x="17018000" y="2370667"/>
          <a:ext cx="0" cy="1264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6438</xdr:rowOff>
    </xdr:from>
    <xdr:ext cx="762000" cy="259045"/>
    <xdr:sp macro="" textlink="">
      <xdr:nvSpPr>
        <xdr:cNvPr id="434" name="将来負担の状況最小値テキスト"/>
        <xdr:cNvSpPr txBox="1"/>
      </xdr:nvSpPr>
      <xdr:spPr>
        <a:xfrm>
          <a:off x="17106900" y="360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34361</xdr:rowOff>
    </xdr:from>
    <xdr:to>
      <xdr:col>81</xdr:col>
      <xdr:colOff>133350</xdr:colOff>
      <xdr:row>21</xdr:row>
      <xdr:rowOff>34361</xdr:rowOff>
    </xdr:to>
    <xdr:cxnSp macro="">
      <xdr:nvCxnSpPr>
        <xdr:cNvPr id="435" name="直線コネクタ 434"/>
        <xdr:cNvCxnSpPr/>
      </xdr:nvCxnSpPr>
      <xdr:spPr>
        <a:xfrm>
          <a:off x="16929100" y="3634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147884</xdr:rowOff>
    </xdr:from>
    <xdr:to>
      <xdr:col>81</xdr:col>
      <xdr:colOff>44450</xdr:colOff>
      <xdr:row>19</xdr:row>
      <xdr:rowOff>127917</xdr:rowOff>
    </xdr:to>
    <xdr:cxnSp macro="">
      <xdr:nvCxnSpPr>
        <xdr:cNvPr id="438" name="直線コネクタ 437"/>
        <xdr:cNvCxnSpPr/>
      </xdr:nvCxnSpPr>
      <xdr:spPr>
        <a:xfrm>
          <a:off x="16179800" y="3233984"/>
          <a:ext cx="8382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147884</xdr:rowOff>
    </xdr:from>
    <xdr:to>
      <xdr:col>77</xdr:col>
      <xdr:colOff>44450</xdr:colOff>
      <xdr:row>21</xdr:row>
      <xdr:rowOff>146967</xdr:rowOff>
    </xdr:to>
    <xdr:cxnSp macro="">
      <xdr:nvCxnSpPr>
        <xdr:cNvPr id="441" name="直線コネクタ 440"/>
        <xdr:cNvCxnSpPr/>
      </xdr:nvCxnSpPr>
      <xdr:spPr>
        <a:xfrm flipV="1">
          <a:off x="15290800" y="3233984"/>
          <a:ext cx="889000" cy="5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154446</xdr:rowOff>
    </xdr:from>
    <xdr:to>
      <xdr:col>72</xdr:col>
      <xdr:colOff>203200</xdr:colOff>
      <xdr:row>21</xdr:row>
      <xdr:rowOff>146967</xdr:rowOff>
    </xdr:to>
    <xdr:cxnSp macro="">
      <xdr:nvCxnSpPr>
        <xdr:cNvPr id="444" name="直線コネクタ 443"/>
        <xdr:cNvCxnSpPr/>
      </xdr:nvCxnSpPr>
      <xdr:spPr>
        <a:xfrm>
          <a:off x="14401800" y="3069096"/>
          <a:ext cx="889000" cy="67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87136</xdr:rowOff>
    </xdr:from>
    <xdr:to>
      <xdr:col>68</xdr:col>
      <xdr:colOff>152400</xdr:colOff>
      <xdr:row>17</xdr:row>
      <xdr:rowOff>154446</xdr:rowOff>
    </xdr:to>
    <xdr:cxnSp macro="">
      <xdr:nvCxnSpPr>
        <xdr:cNvPr id="447" name="直線コネクタ 446"/>
        <xdr:cNvCxnSpPr/>
      </xdr:nvCxnSpPr>
      <xdr:spPr>
        <a:xfrm>
          <a:off x="13512800" y="2658886"/>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77117</xdr:rowOff>
    </xdr:from>
    <xdr:to>
      <xdr:col>81</xdr:col>
      <xdr:colOff>95250</xdr:colOff>
      <xdr:row>20</xdr:row>
      <xdr:rowOff>7267</xdr:rowOff>
    </xdr:to>
    <xdr:sp macro="" textlink="">
      <xdr:nvSpPr>
        <xdr:cNvPr id="457" name="楕円 456"/>
        <xdr:cNvSpPr/>
      </xdr:nvSpPr>
      <xdr:spPr>
        <a:xfrm>
          <a:off x="16967200" y="33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49194</xdr:rowOff>
    </xdr:from>
    <xdr:ext cx="762000" cy="259045"/>
    <xdr:sp macro="" textlink="">
      <xdr:nvSpPr>
        <xdr:cNvPr id="458" name="将来負担の状況該当値テキスト"/>
        <xdr:cNvSpPr txBox="1"/>
      </xdr:nvSpPr>
      <xdr:spPr>
        <a:xfrm>
          <a:off x="17106900" y="330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97084</xdr:rowOff>
    </xdr:from>
    <xdr:to>
      <xdr:col>77</xdr:col>
      <xdr:colOff>95250</xdr:colOff>
      <xdr:row>19</xdr:row>
      <xdr:rowOff>27234</xdr:rowOff>
    </xdr:to>
    <xdr:sp macro="" textlink="">
      <xdr:nvSpPr>
        <xdr:cNvPr id="459" name="楕円 458"/>
        <xdr:cNvSpPr/>
      </xdr:nvSpPr>
      <xdr:spPr>
        <a:xfrm>
          <a:off x="16129000" y="31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12011</xdr:rowOff>
    </xdr:from>
    <xdr:ext cx="736600" cy="259045"/>
    <xdr:sp macro="" textlink="">
      <xdr:nvSpPr>
        <xdr:cNvPr id="460" name="テキスト ボックス 459"/>
        <xdr:cNvSpPr txBox="1"/>
      </xdr:nvSpPr>
      <xdr:spPr>
        <a:xfrm>
          <a:off x="15798800" y="3269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96167</xdr:rowOff>
    </xdr:from>
    <xdr:to>
      <xdr:col>73</xdr:col>
      <xdr:colOff>44450</xdr:colOff>
      <xdr:row>22</xdr:row>
      <xdr:rowOff>26317</xdr:rowOff>
    </xdr:to>
    <xdr:sp macro="" textlink="">
      <xdr:nvSpPr>
        <xdr:cNvPr id="461" name="楕円 460"/>
        <xdr:cNvSpPr/>
      </xdr:nvSpPr>
      <xdr:spPr>
        <a:xfrm>
          <a:off x="15240000" y="369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11094</xdr:rowOff>
    </xdr:from>
    <xdr:ext cx="762000" cy="259045"/>
    <xdr:sp macro="" textlink="">
      <xdr:nvSpPr>
        <xdr:cNvPr id="462" name="テキスト ボックス 461"/>
        <xdr:cNvSpPr txBox="1"/>
      </xdr:nvSpPr>
      <xdr:spPr>
        <a:xfrm>
          <a:off x="14909800" y="378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103646</xdr:rowOff>
    </xdr:from>
    <xdr:to>
      <xdr:col>68</xdr:col>
      <xdr:colOff>203200</xdr:colOff>
      <xdr:row>18</xdr:row>
      <xdr:rowOff>33796</xdr:rowOff>
    </xdr:to>
    <xdr:sp macro="" textlink="">
      <xdr:nvSpPr>
        <xdr:cNvPr id="463" name="楕円 462"/>
        <xdr:cNvSpPr/>
      </xdr:nvSpPr>
      <xdr:spPr>
        <a:xfrm>
          <a:off x="14351000" y="30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18573</xdr:rowOff>
    </xdr:from>
    <xdr:ext cx="762000" cy="259045"/>
    <xdr:sp macro="" textlink="">
      <xdr:nvSpPr>
        <xdr:cNvPr id="464" name="テキスト ボックス 463"/>
        <xdr:cNvSpPr txBox="1"/>
      </xdr:nvSpPr>
      <xdr:spPr>
        <a:xfrm>
          <a:off x="14020800" y="310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36336</xdr:rowOff>
    </xdr:from>
    <xdr:to>
      <xdr:col>64</xdr:col>
      <xdr:colOff>152400</xdr:colOff>
      <xdr:row>15</xdr:row>
      <xdr:rowOff>137936</xdr:rowOff>
    </xdr:to>
    <xdr:sp macro="" textlink="">
      <xdr:nvSpPr>
        <xdr:cNvPr id="465" name="楕円 464"/>
        <xdr:cNvSpPr/>
      </xdr:nvSpPr>
      <xdr:spPr>
        <a:xfrm>
          <a:off x="13462000" y="260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122713</xdr:rowOff>
    </xdr:from>
    <xdr:ext cx="762000" cy="259045"/>
    <xdr:sp macro="" textlink="">
      <xdr:nvSpPr>
        <xdr:cNvPr id="466" name="テキスト ボックス 465"/>
        <xdr:cNvSpPr txBox="1"/>
      </xdr:nvSpPr>
      <xdr:spPr>
        <a:xfrm>
          <a:off x="13131800" y="269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
4,398
364.30
5,093,949
5,052,242
41,707
2,760,475
7,888,356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類似団体と比べて高い水準になっているが、要因としては基幹産業である農林水産業などの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次産業をはじめ第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産業も含まれる産業形態であり、各分野にわたり担当職員の配置が必要であること、また町独自の取り組みとして、「アポイ岳ジオパーク」推進のための職員の配置、幼稚園・保育園を町直営で行っているため職員数が多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30988</xdr:rowOff>
    </xdr:to>
    <xdr:cxnSp macro="">
      <xdr:nvCxnSpPr>
        <xdr:cNvPr id="64" name="直線コネクタ 63"/>
        <xdr:cNvCxnSpPr/>
      </xdr:nvCxnSpPr>
      <xdr:spPr>
        <a:xfrm flipV="1">
          <a:off x="3987800" y="65232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165862</xdr:rowOff>
    </xdr:from>
    <xdr:to>
      <xdr:col>19</xdr:col>
      <xdr:colOff>187325</xdr:colOff>
      <xdr:row>38</xdr:row>
      <xdr:rowOff>30988</xdr:rowOff>
    </xdr:to>
    <xdr:cxnSp macro="">
      <xdr:nvCxnSpPr>
        <xdr:cNvPr id="67" name="直線コネクタ 66"/>
        <xdr:cNvCxnSpPr/>
      </xdr:nvCxnSpPr>
      <xdr:spPr>
        <a:xfrm>
          <a:off x="3098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165862</xdr:rowOff>
    </xdr:from>
    <xdr:to>
      <xdr:col>15</xdr:col>
      <xdr:colOff>98425</xdr:colOff>
      <xdr:row>38</xdr:row>
      <xdr:rowOff>21844</xdr:rowOff>
    </xdr:to>
    <xdr:cxnSp macro="">
      <xdr:nvCxnSpPr>
        <xdr:cNvPr id="70" name="直線コネクタ 69"/>
        <xdr:cNvCxnSpPr/>
      </xdr:nvCxnSpPr>
      <xdr:spPr>
        <a:xfrm flipV="1">
          <a:off x="2209800" y="65095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38</xdr:row>
      <xdr:rowOff>21844</xdr:rowOff>
    </xdr:to>
    <xdr:cxnSp macro="">
      <xdr:nvCxnSpPr>
        <xdr:cNvPr id="73" name="直線コネクタ 72"/>
        <xdr:cNvCxnSpPr/>
      </xdr:nvCxnSpPr>
      <xdr:spPr>
        <a:xfrm>
          <a:off x="1320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124206</xdr:rowOff>
    </xdr:from>
    <xdr:to>
      <xdr:col>6</xdr:col>
      <xdr:colOff>171450</xdr:colOff>
      <xdr:row>38</xdr:row>
      <xdr:rowOff>54356</xdr:rowOff>
    </xdr:to>
    <xdr:sp macro="" textlink="">
      <xdr:nvSpPr>
        <xdr:cNvPr id="91" name="楕円 90"/>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39133</xdr:rowOff>
    </xdr:from>
    <xdr:ext cx="762000" cy="259045"/>
    <xdr:sp macro="" textlink="">
      <xdr:nvSpPr>
        <xdr:cNvPr id="92" name="テキスト ボックス 91"/>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原油価格の動向に伴う燃料費の増減が大きく影響しているほか、電気料金の値上げや施設の維持管理に係る委託料の増があることから、今後も経費節減に努め、物件費の抑制を図る。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56787</xdr:rowOff>
    </xdr:from>
    <xdr:to>
      <xdr:col>82</xdr:col>
      <xdr:colOff>107950</xdr:colOff>
      <xdr:row>17</xdr:row>
      <xdr:rowOff>122101</xdr:rowOff>
    </xdr:to>
    <xdr:cxnSp macro="">
      <xdr:nvCxnSpPr>
        <xdr:cNvPr id="127" name="直線コネクタ 126"/>
        <xdr:cNvCxnSpPr/>
      </xdr:nvCxnSpPr>
      <xdr:spPr>
        <a:xfrm flipV="1">
          <a:off x="15671800" y="297143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17</xdr:row>
      <xdr:rowOff>122101</xdr:rowOff>
    </xdr:to>
    <xdr:cxnSp macro="">
      <xdr:nvCxnSpPr>
        <xdr:cNvPr id="130" name="直線コネクタ 129"/>
        <xdr:cNvCxnSpPr/>
      </xdr:nvCxnSpPr>
      <xdr:spPr>
        <a:xfrm>
          <a:off x="14782800" y="30171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17</xdr:row>
      <xdr:rowOff>102507</xdr:rowOff>
    </xdr:to>
    <xdr:cxnSp macro="">
      <xdr:nvCxnSpPr>
        <xdr:cNvPr id="133" name="直線コネクタ 132"/>
        <xdr:cNvCxnSpPr/>
      </xdr:nvCxnSpPr>
      <xdr:spPr>
        <a:xfrm>
          <a:off x="13893800" y="2801620"/>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19231</xdr:rowOff>
    </xdr:from>
    <xdr:to>
      <xdr:col>69</xdr:col>
      <xdr:colOff>92075</xdr:colOff>
      <xdr:row>16</xdr:row>
      <xdr:rowOff>58420</xdr:rowOff>
    </xdr:to>
    <xdr:cxnSp macro="">
      <xdr:nvCxnSpPr>
        <xdr:cNvPr id="136" name="直線コネクタ 135"/>
        <xdr:cNvCxnSpPr/>
      </xdr:nvCxnSpPr>
      <xdr:spPr>
        <a:xfrm>
          <a:off x="13004800" y="27624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48441</xdr:rowOff>
    </xdr:from>
    <xdr:to>
      <xdr:col>69</xdr:col>
      <xdr:colOff>142875</xdr:colOff>
      <xdr:row>15</xdr:row>
      <xdr:rowOff>150041</xdr:rowOff>
    </xdr:to>
    <xdr:sp macro="" textlink="">
      <xdr:nvSpPr>
        <xdr:cNvPr id="137" name="フローチャート: 判断 136"/>
        <xdr:cNvSpPr/>
      </xdr:nvSpPr>
      <xdr:spPr>
        <a:xfrm>
          <a:off x="13843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160218</xdr:rowOff>
    </xdr:from>
    <xdr:ext cx="762000" cy="259045"/>
    <xdr:sp macro="" textlink="">
      <xdr:nvSpPr>
        <xdr:cNvPr id="138" name="テキスト ボックス 137"/>
        <xdr:cNvSpPr txBox="1"/>
      </xdr:nvSpPr>
      <xdr:spPr>
        <a:xfrm>
          <a:off x="13512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39" name="フローチャート: 判断 138"/>
        <xdr:cNvSpPr/>
      </xdr:nvSpPr>
      <xdr:spPr>
        <a:xfrm>
          <a:off x="12954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40" name="テキスト ボックス 139"/>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5987</xdr:rowOff>
    </xdr:from>
    <xdr:to>
      <xdr:col>82</xdr:col>
      <xdr:colOff>158750</xdr:colOff>
      <xdr:row>17</xdr:row>
      <xdr:rowOff>107587</xdr:rowOff>
    </xdr:to>
    <xdr:sp macro="" textlink="">
      <xdr:nvSpPr>
        <xdr:cNvPr id="146" name="楕円 145"/>
        <xdr:cNvSpPr/>
      </xdr:nvSpPr>
      <xdr:spPr>
        <a:xfrm>
          <a:off x="164592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149514</xdr:rowOff>
    </xdr:from>
    <xdr:ext cx="762000" cy="259045"/>
    <xdr:sp macro="" textlink="">
      <xdr:nvSpPr>
        <xdr:cNvPr id="147" name="物件費該当値テキスト"/>
        <xdr:cNvSpPr txBox="1"/>
      </xdr:nvSpPr>
      <xdr:spPr>
        <a:xfrm>
          <a:off x="16598900" y="289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71301</xdr:rowOff>
    </xdr:from>
    <xdr:to>
      <xdr:col>78</xdr:col>
      <xdr:colOff>120650</xdr:colOff>
      <xdr:row>18</xdr:row>
      <xdr:rowOff>1451</xdr:rowOff>
    </xdr:to>
    <xdr:sp macro="" textlink="">
      <xdr:nvSpPr>
        <xdr:cNvPr id="148" name="楕円 147"/>
        <xdr:cNvSpPr/>
      </xdr:nvSpPr>
      <xdr:spPr>
        <a:xfrm>
          <a:off x="15621000" y="29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157678</xdr:rowOff>
    </xdr:from>
    <xdr:ext cx="736600" cy="259045"/>
    <xdr:sp macro="" textlink="">
      <xdr:nvSpPr>
        <xdr:cNvPr id="149" name="テキスト ボックス 148"/>
        <xdr:cNvSpPr txBox="1"/>
      </xdr:nvSpPr>
      <xdr:spPr>
        <a:xfrm>
          <a:off x="15290800" y="307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51707</xdr:rowOff>
    </xdr:from>
    <xdr:to>
      <xdr:col>74</xdr:col>
      <xdr:colOff>31750</xdr:colOff>
      <xdr:row>17</xdr:row>
      <xdr:rowOff>153307</xdr:rowOff>
    </xdr:to>
    <xdr:sp macro="" textlink="">
      <xdr:nvSpPr>
        <xdr:cNvPr id="150" name="楕円 149"/>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51" name="テキスト ボックス 150"/>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2" name="楕円 151"/>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53" name="テキスト ボックス 152"/>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54" name="楕円 153"/>
        <xdr:cNvSpPr/>
      </xdr:nvSpPr>
      <xdr:spPr>
        <a:xfrm>
          <a:off x="12954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55" name="テキスト ボックス 154"/>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当町の乳幼児や障害者の急増がないことにより、安定的に推移している。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55</xdr:row>
      <xdr:rowOff>31750</xdr:rowOff>
    </xdr:to>
    <xdr:cxnSp macro="">
      <xdr:nvCxnSpPr>
        <xdr:cNvPr id="187" name="直線コネクタ 186"/>
        <xdr:cNvCxnSpPr/>
      </xdr:nvCxnSpPr>
      <xdr:spPr>
        <a:xfrm>
          <a:off x="3987800" y="9410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54</xdr:row>
      <xdr:rowOff>152400</xdr:rowOff>
    </xdr:to>
    <xdr:cxnSp macro="">
      <xdr:nvCxnSpPr>
        <xdr:cNvPr id="190" name="直線コネクタ 189"/>
        <xdr:cNvCxnSpPr/>
      </xdr:nvCxnSpPr>
      <xdr:spPr>
        <a:xfrm>
          <a:off x="3098800" y="941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54</xdr:row>
      <xdr:rowOff>152400</xdr:rowOff>
    </xdr:to>
    <xdr:cxnSp macro="">
      <xdr:nvCxnSpPr>
        <xdr:cNvPr id="193" name="直線コネクタ 192"/>
        <xdr:cNvCxnSpPr/>
      </xdr:nvCxnSpPr>
      <xdr:spPr>
        <a:xfrm>
          <a:off x="2209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139700</xdr:rowOff>
    </xdr:to>
    <xdr:cxnSp macro="">
      <xdr:nvCxnSpPr>
        <xdr:cNvPr id="196" name="直線コネクタ 195"/>
        <xdr:cNvCxnSpPr/>
      </xdr:nvCxnSpPr>
      <xdr:spPr>
        <a:xfrm>
          <a:off x="1320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44450</xdr:rowOff>
    </xdr:from>
    <xdr:to>
      <xdr:col>11</xdr:col>
      <xdr:colOff>60325</xdr:colOff>
      <xdr:row>55</xdr:row>
      <xdr:rowOff>146050</xdr:rowOff>
    </xdr:to>
    <xdr:sp macro="" textlink="">
      <xdr:nvSpPr>
        <xdr:cNvPr id="197" name="フローチャート: 判断 196"/>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8" name="テキスト ボックス 197"/>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199" name="フローチャート: 判断 198"/>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0" name="テキスト ボックス 199"/>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6" name="楕円 205"/>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7"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08" name="楕円 207"/>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09" name="テキスト ボックス 208"/>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10" name="楕円 209"/>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11" name="テキスト ボックス 210"/>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2" name="楕円 211"/>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3" name="テキスト ボックス 212"/>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4" name="楕円 213"/>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5" name="テキスト ボックス 214"/>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各会計への繰出金が大半であるが、国保会計・介護会計等においては安定していることにより、類似団体平均より低く推移している。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58420</xdr:rowOff>
    </xdr:from>
    <xdr:to>
      <xdr:col>82</xdr:col>
      <xdr:colOff>107950</xdr:colOff>
      <xdr:row>54</xdr:row>
      <xdr:rowOff>72136</xdr:rowOff>
    </xdr:to>
    <xdr:cxnSp macro="">
      <xdr:nvCxnSpPr>
        <xdr:cNvPr id="245" name="直線コネクタ 244"/>
        <xdr:cNvCxnSpPr/>
      </xdr:nvCxnSpPr>
      <xdr:spPr>
        <a:xfrm>
          <a:off x="15671800" y="93167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44704</xdr:rowOff>
    </xdr:from>
    <xdr:to>
      <xdr:col>78</xdr:col>
      <xdr:colOff>69850</xdr:colOff>
      <xdr:row>54</xdr:row>
      <xdr:rowOff>58420</xdr:rowOff>
    </xdr:to>
    <xdr:cxnSp macro="">
      <xdr:nvCxnSpPr>
        <xdr:cNvPr id="248" name="直線コネクタ 247"/>
        <xdr:cNvCxnSpPr/>
      </xdr:nvCxnSpPr>
      <xdr:spPr>
        <a:xfrm>
          <a:off x="14782800" y="93030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44704</xdr:rowOff>
    </xdr:from>
    <xdr:to>
      <xdr:col>73</xdr:col>
      <xdr:colOff>180975</xdr:colOff>
      <xdr:row>54</xdr:row>
      <xdr:rowOff>113284</xdr:rowOff>
    </xdr:to>
    <xdr:cxnSp macro="">
      <xdr:nvCxnSpPr>
        <xdr:cNvPr id="251" name="直線コネクタ 250"/>
        <xdr:cNvCxnSpPr/>
      </xdr:nvCxnSpPr>
      <xdr:spPr>
        <a:xfrm flipV="1">
          <a:off x="13893800" y="93030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113284</xdr:rowOff>
    </xdr:from>
    <xdr:to>
      <xdr:col>69</xdr:col>
      <xdr:colOff>92075</xdr:colOff>
      <xdr:row>54</xdr:row>
      <xdr:rowOff>122428</xdr:rowOff>
    </xdr:to>
    <xdr:cxnSp macro="">
      <xdr:nvCxnSpPr>
        <xdr:cNvPr id="254" name="直線コネクタ 253"/>
        <xdr:cNvCxnSpPr/>
      </xdr:nvCxnSpPr>
      <xdr:spPr>
        <a:xfrm flipV="1">
          <a:off x="13004800" y="9371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5" name="フローチャート: 判断 254"/>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6" name="テキスト ボックス 255"/>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7" name="フローチャート: 判断 256"/>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8" name="テキスト ボックス 257"/>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21336</xdr:rowOff>
    </xdr:from>
    <xdr:to>
      <xdr:col>82</xdr:col>
      <xdr:colOff>158750</xdr:colOff>
      <xdr:row>54</xdr:row>
      <xdr:rowOff>122936</xdr:rowOff>
    </xdr:to>
    <xdr:sp macro="" textlink="">
      <xdr:nvSpPr>
        <xdr:cNvPr id="264" name="楕円 263"/>
        <xdr:cNvSpPr/>
      </xdr:nvSpPr>
      <xdr:spPr>
        <a:xfrm>
          <a:off x="164592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101363</xdr:rowOff>
    </xdr:from>
    <xdr:ext cx="762000" cy="259045"/>
    <xdr:sp macro="" textlink="">
      <xdr:nvSpPr>
        <xdr:cNvPr id="265" name="その他該当値テキスト"/>
        <xdr:cNvSpPr txBox="1"/>
      </xdr:nvSpPr>
      <xdr:spPr>
        <a:xfrm>
          <a:off x="16598900" y="91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xdr:rowOff>
    </xdr:from>
    <xdr:to>
      <xdr:col>78</xdr:col>
      <xdr:colOff>120650</xdr:colOff>
      <xdr:row>54</xdr:row>
      <xdr:rowOff>109220</xdr:rowOff>
    </xdr:to>
    <xdr:sp macro="" textlink="">
      <xdr:nvSpPr>
        <xdr:cNvPr id="266" name="楕円 265"/>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119397</xdr:rowOff>
    </xdr:from>
    <xdr:ext cx="736600" cy="259045"/>
    <xdr:sp macro="" textlink="">
      <xdr:nvSpPr>
        <xdr:cNvPr id="267" name="テキスト ボックス 266"/>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165354</xdr:rowOff>
    </xdr:from>
    <xdr:to>
      <xdr:col>74</xdr:col>
      <xdr:colOff>31750</xdr:colOff>
      <xdr:row>54</xdr:row>
      <xdr:rowOff>95504</xdr:rowOff>
    </xdr:to>
    <xdr:sp macro="" textlink="">
      <xdr:nvSpPr>
        <xdr:cNvPr id="268" name="楕円 267"/>
        <xdr:cNvSpPr/>
      </xdr:nvSpPr>
      <xdr:spPr>
        <a:xfrm>
          <a:off x="14732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105681</xdr:rowOff>
    </xdr:from>
    <xdr:ext cx="762000" cy="259045"/>
    <xdr:sp macro="" textlink="">
      <xdr:nvSpPr>
        <xdr:cNvPr id="269" name="テキスト ボックス 268"/>
        <xdr:cNvSpPr txBox="1"/>
      </xdr:nvSpPr>
      <xdr:spPr>
        <a:xfrm>
          <a:off x="14401800" y="90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62484</xdr:rowOff>
    </xdr:from>
    <xdr:to>
      <xdr:col>69</xdr:col>
      <xdr:colOff>142875</xdr:colOff>
      <xdr:row>54</xdr:row>
      <xdr:rowOff>164084</xdr:rowOff>
    </xdr:to>
    <xdr:sp macro="" textlink="">
      <xdr:nvSpPr>
        <xdr:cNvPr id="270" name="楕円 269"/>
        <xdr:cNvSpPr/>
      </xdr:nvSpPr>
      <xdr:spPr>
        <a:xfrm>
          <a:off x="13843000" y="93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2811</xdr:rowOff>
    </xdr:from>
    <xdr:ext cx="762000" cy="259045"/>
    <xdr:sp macro="" textlink="">
      <xdr:nvSpPr>
        <xdr:cNvPr id="271" name="テキスト ボックス 270"/>
        <xdr:cNvSpPr txBox="1"/>
      </xdr:nvSpPr>
      <xdr:spPr>
        <a:xfrm>
          <a:off x="13512800" y="90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71628</xdr:rowOff>
    </xdr:from>
    <xdr:to>
      <xdr:col>65</xdr:col>
      <xdr:colOff>53975</xdr:colOff>
      <xdr:row>55</xdr:row>
      <xdr:rowOff>1778</xdr:rowOff>
    </xdr:to>
    <xdr:sp macro="" textlink="">
      <xdr:nvSpPr>
        <xdr:cNvPr id="272" name="楕円 271"/>
        <xdr:cNvSpPr/>
      </xdr:nvSpPr>
      <xdr:spPr>
        <a:xfrm>
          <a:off x="12954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11955</xdr:rowOff>
    </xdr:from>
    <xdr:ext cx="762000" cy="259045"/>
    <xdr:sp macro="" textlink="">
      <xdr:nvSpPr>
        <xdr:cNvPr id="273" name="テキスト ボックス 272"/>
        <xdr:cNvSpPr txBox="1"/>
      </xdr:nvSpPr>
      <xdr:spPr>
        <a:xfrm>
          <a:off x="12623800" y="90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一次産業の新規就農にかかる各種補助事業の実施により、補助費が増となっている。今後も各種団体等に対する補助費については、内容を精査し適正額の執行に努める。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38</xdr:row>
      <xdr:rowOff>44704</xdr:rowOff>
    </xdr:to>
    <xdr:cxnSp macro="">
      <xdr:nvCxnSpPr>
        <xdr:cNvPr id="303" name="直線コネクタ 302"/>
        <xdr:cNvCxnSpPr/>
      </xdr:nvCxnSpPr>
      <xdr:spPr>
        <a:xfrm>
          <a:off x="15671800" y="639064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46990</xdr:rowOff>
    </xdr:to>
    <xdr:cxnSp macro="">
      <xdr:nvCxnSpPr>
        <xdr:cNvPr id="306" name="直線コネクタ 305"/>
        <xdr:cNvCxnSpPr/>
      </xdr:nvCxnSpPr>
      <xdr:spPr>
        <a:xfrm>
          <a:off x="14782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28702</xdr:rowOff>
    </xdr:to>
    <xdr:cxnSp macro="">
      <xdr:nvCxnSpPr>
        <xdr:cNvPr id="309" name="直線コネクタ 308"/>
        <xdr:cNvCxnSpPr/>
      </xdr:nvCxnSpPr>
      <xdr:spPr>
        <a:xfrm>
          <a:off x="13893800" y="62854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113284</xdr:rowOff>
    </xdr:to>
    <xdr:cxnSp macro="">
      <xdr:nvCxnSpPr>
        <xdr:cNvPr id="312" name="直線コネクタ 311"/>
        <xdr:cNvCxnSpPr/>
      </xdr:nvCxnSpPr>
      <xdr:spPr>
        <a:xfrm>
          <a:off x="13004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3" name="フローチャート: 判断 312"/>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4" name="テキスト ボックス 313"/>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5" name="フローチャート: 判断 314"/>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6" name="テキスト ボックス 315"/>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2" name="楕円 321"/>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3"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4" name="楕円 323"/>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5" name="テキスト ボックス 324"/>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6" name="楕円 325"/>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7" name="テキスト ボックス 326"/>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8" name="楕円 327"/>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9" name="テキスト ボックス 328"/>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0" name="楕円 329"/>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1" name="テキスト ボックス 330"/>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特別養護老人ホーム移転改築事業や水産物荷捌施設設置整備事業等に係る起債償還により公債費が年々上昇していることから、投資的事業の実施年度調整等により数値の改善に努める。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50800</xdr:rowOff>
    </xdr:to>
    <xdr:cxnSp macro="">
      <xdr:nvCxnSpPr>
        <xdr:cNvPr id="363" name="直線コネクタ 362"/>
        <xdr:cNvCxnSpPr/>
      </xdr:nvCxnSpPr>
      <xdr:spPr>
        <a:xfrm>
          <a:off x="3987800" y="132181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77</xdr:row>
      <xdr:rowOff>16511</xdr:rowOff>
    </xdr:to>
    <xdr:cxnSp macro="">
      <xdr:nvCxnSpPr>
        <xdr:cNvPr id="366" name="直線コネクタ 365"/>
        <xdr:cNvCxnSpPr/>
      </xdr:nvCxnSpPr>
      <xdr:spPr>
        <a:xfrm>
          <a:off x="3098800" y="130581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69850</xdr:rowOff>
    </xdr:to>
    <xdr:cxnSp macro="">
      <xdr:nvCxnSpPr>
        <xdr:cNvPr id="369" name="直線コネクタ 368"/>
        <xdr:cNvCxnSpPr/>
      </xdr:nvCxnSpPr>
      <xdr:spPr>
        <a:xfrm flipV="1">
          <a:off x="2209800" y="13058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146050</xdr:rowOff>
    </xdr:to>
    <xdr:cxnSp macro="">
      <xdr:nvCxnSpPr>
        <xdr:cNvPr id="372" name="直線コネクタ 371"/>
        <xdr:cNvCxnSpPr/>
      </xdr:nvCxnSpPr>
      <xdr:spPr>
        <a:xfrm flipV="1">
          <a:off x="1320800" y="1310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148589</xdr:rowOff>
    </xdr:from>
    <xdr:to>
      <xdr:col>11</xdr:col>
      <xdr:colOff>60325</xdr:colOff>
      <xdr:row>77</xdr:row>
      <xdr:rowOff>78739</xdr:rowOff>
    </xdr:to>
    <xdr:sp macro="" textlink="">
      <xdr:nvSpPr>
        <xdr:cNvPr id="373" name="フローチャート: 判断 372"/>
        <xdr:cNvSpPr/>
      </xdr:nvSpPr>
      <xdr:spPr>
        <a:xfrm>
          <a:off x="2159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63516</xdr:rowOff>
    </xdr:from>
    <xdr:ext cx="762000" cy="259045"/>
    <xdr:sp macro="" textlink="">
      <xdr:nvSpPr>
        <xdr:cNvPr id="374" name="テキスト ボックス 373"/>
        <xdr:cNvSpPr txBox="1"/>
      </xdr:nvSpPr>
      <xdr:spPr>
        <a:xfrm>
          <a:off x="1828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5" name="フローチャート: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82" name="楕円 381"/>
        <xdr:cNvSpPr/>
      </xdr:nvSpPr>
      <xdr:spPr>
        <a:xfrm>
          <a:off x="4775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143527</xdr:rowOff>
    </xdr:from>
    <xdr:ext cx="762000" cy="259045"/>
    <xdr:sp macro="" textlink="">
      <xdr:nvSpPr>
        <xdr:cNvPr id="383" name="公債費該当値テキスト"/>
        <xdr:cNvSpPr txBox="1"/>
      </xdr:nvSpPr>
      <xdr:spPr>
        <a:xfrm>
          <a:off x="4914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84" name="楕円 383"/>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85" name="テキスト ボックス 384"/>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86" name="楕円 385"/>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87" name="テキスト ボックス 386"/>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88" name="楕円 387"/>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389" name="テキスト ボックス 388"/>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90" name="楕円 389"/>
        <xdr:cNvSpPr/>
      </xdr:nvSpPr>
      <xdr:spPr>
        <a:xfrm>
          <a:off x="1270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91" name="テキスト ボックス 390"/>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人件費・物件費・補助費が類似団体平均を上回っているため類似団体平均より高い数値となっている。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128632</xdr:rowOff>
    </xdr:from>
    <xdr:to>
      <xdr:col>82</xdr:col>
      <xdr:colOff>107950</xdr:colOff>
      <xdr:row>78</xdr:row>
      <xdr:rowOff>51888</xdr:rowOff>
    </xdr:to>
    <xdr:cxnSp macro="">
      <xdr:nvCxnSpPr>
        <xdr:cNvPr id="426" name="直線コネクタ 425"/>
        <xdr:cNvCxnSpPr/>
      </xdr:nvCxnSpPr>
      <xdr:spPr>
        <a:xfrm>
          <a:off x="15671800" y="13330282"/>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128632</xdr:rowOff>
    </xdr:to>
    <xdr:cxnSp macro="">
      <xdr:nvCxnSpPr>
        <xdr:cNvPr id="429" name="直線コネクタ 428"/>
        <xdr:cNvCxnSpPr/>
      </xdr:nvCxnSpPr>
      <xdr:spPr>
        <a:xfrm>
          <a:off x="14782800" y="1327150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136798</xdr:rowOff>
    </xdr:from>
    <xdr:to>
      <xdr:col>73</xdr:col>
      <xdr:colOff>180975</xdr:colOff>
      <xdr:row>77</xdr:row>
      <xdr:rowOff>69850</xdr:rowOff>
    </xdr:to>
    <xdr:cxnSp macro="">
      <xdr:nvCxnSpPr>
        <xdr:cNvPr id="432" name="直線コネクタ 431"/>
        <xdr:cNvCxnSpPr/>
      </xdr:nvCxnSpPr>
      <xdr:spPr>
        <a:xfrm>
          <a:off x="13893800" y="13166998"/>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94343</xdr:rowOff>
    </xdr:from>
    <xdr:to>
      <xdr:col>69</xdr:col>
      <xdr:colOff>92075</xdr:colOff>
      <xdr:row>76</xdr:row>
      <xdr:rowOff>136798</xdr:rowOff>
    </xdr:to>
    <xdr:cxnSp macro="">
      <xdr:nvCxnSpPr>
        <xdr:cNvPr id="435" name="直線コネクタ 434"/>
        <xdr:cNvCxnSpPr/>
      </xdr:nvCxnSpPr>
      <xdr:spPr>
        <a:xfrm>
          <a:off x="13004800" y="131245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9252</xdr:rowOff>
    </xdr:from>
    <xdr:to>
      <xdr:col>69</xdr:col>
      <xdr:colOff>142875</xdr:colOff>
      <xdr:row>77</xdr:row>
      <xdr:rowOff>110852</xdr:rowOff>
    </xdr:to>
    <xdr:sp macro="" textlink="">
      <xdr:nvSpPr>
        <xdr:cNvPr id="436" name="フローチャート: 判断 435"/>
        <xdr:cNvSpPr/>
      </xdr:nvSpPr>
      <xdr:spPr>
        <a:xfrm>
          <a:off x="13843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95629</xdr:rowOff>
    </xdr:from>
    <xdr:ext cx="762000" cy="259045"/>
    <xdr:sp macro="" textlink="">
      <xdr:nvSpPr>
        <xdr:cNvPr id="437" name="テキスト ボックス 436"/>
        <xdr:cNvSpPr txBox="1"/>
      </xdr:nvSpPr>
      <xdr:spPr>
        <a:xfrm>
          <a:off x="13512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102326</xdr:rowOff>
    </xdr:from>
    <xdr:to>
      <xdr:col>65</xdr:col>
      <xdr:colOff>53975</xdr:colOff>
      <xdr:row>77</xdr:row>
      <xdr:rowOff>32476</xdr:rowOff>
    </xdr:to>
    <xdr:sp macro="" textlink="">
      <xdr:nvSpPr>
        <xdr:cNvPr id="438" name="フローチャート: 判断 437"/>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17253</xdr:rowOff>
    </xdr:from>
    <xdr:ext cx="762000" cy="259045"/>
    <xdr:sp macro="" textlink="">
      <xdr:nvSpPr>
        <xdr:cNvPr id="439" name="テキスト ボックス 438"/>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xdr:rowOff>
    </xdr:from>
    <xdr:to>
      <xdr:col>82</xdr:col>
      <xdr:colOff>158750</xdr:colOff>
      <xdr:row>78</xdr:row>
      <xdr:rowOff>102688</xdr:rowOff>
    </xdr:to>
    <xdr:sp macro="" textlink="">
      <xdr:nvSpPr>
        <xdr:cNvPr id="445" name="楕円 444"/>
        <xdr:cNvSpPr/>
      </xdr:nvSpPr>
      <xdr:spPr>
        <a:xfrm>
          <a:off x="164592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144615</xdr:rowOff>
    </xdr:from>
    <xdr:ext cx="762000" cy="259045"/>
    <xdr:sp macro="" textlink="">
      <xdr:nvSpPr>
        <xdr:cNvPr id="446" name="公債費以外該当値テキスト"/>
        <xdr:cNvSpPr txBox="1"/>
      </xdr:nvSpPr>
      <xdr:spPr>
        <a:xfrm>
          <a:off x="165989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77832</xdr:rowOff>
    </xdr:from>
    <xdr:to>
      <xdr:col>78</xdr:col>
      <xdr:colOff>120650</xdr:colOff>
      <xdr:row>78</xdr:row>
      <xdr:rowOff>7982</xdr:rowOff>
    </xdr:to>
    <xdr:sp macro="" textlink="">
      <xdr:nvSpPr>
        <xdr:cNvPr id="447" name="楕円 446"/>
        <xdr:cNvSpPr/>
      </xdr:nvSpPr>
      <xdr:spPr>
        <a:xfrm>
          <a:off x="15621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48" name="テキスト ボックス 447"/>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9" name="楕円 448"/>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0" name="テキスト ボックス 44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85998</xdr:rowOff>
    </xdr:from>
    <xdr:to>
      <xdr:col>69</xdr:col>
      <xdr:colOff>142875</xdr:colOff>
      <xdr:row>77</xdr:row>
      <xdr:rowOff>16148</xdr:rowOff>
    </xdr:to>
    <xdr:sp macro="" textlink="">
      <xdr:nvSpPr>
        <xdr:cNvPr id="451" name="楕円 450"/>
        <xdr:cNvSpPr/>
      </xdr:nvSpPr>
      <xdr:spPr>
        <a:xfrm>
          <a:off x="13843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26324</xdr:rowOff>
    </xdr:from>
    <xdr:ext cx="762000" cy="259045"/>
    <xdr:sp macro="" textlink="">
      <xdr:nvSpPr>
        <xdr:cNvPr id="452" name="テキスト ボックス 451"/>
        <xdr:cNvSpPr txBox="1"/>
      </xdr:nvSpPr>
      <xdr:spPr>
        <a:xfrm>
          <a:off x="13512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43543</xdr:rowOff>
    </xdr:from>
    <xdr:to>
      <xdr:col>65</xdr:col>
      <xdr:colOff>53975</xdr:colOff>
      <xdr:row>76</xdr:row>
      <xdr:rowOff>145143</xdr:rowOff>
    </xdr:to>
    <xdr:sp macro="" textlink="">
      <xdr:nvSpPr>
        <xdr:cNvPr id="453" name="楕円 452"/>
        <xdr:cNvSpPr/>
      </xdr:nvSpPr>
      <xdr:spPr>
        <a:xfrm>
          <a:off x="12954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155320</xdr:rowOff>
    </xdr:from>
    <xdr:ext cx="762000" cy="259045"/>
    <xdr:sp macro="" textlink="">
      <xdr:nvSpPr>
        <xdr:cNvPr id="454" name="テキスト ボックス 453"/>
        <xdr:cNvSpPr txBox="1"/>
      </xdr:nvSpPr>
      <xdr:spPr>
        <a:xfrm>
          <a:off x="12623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632</xdr:rowOff>
    </xdr:from>
    <xdr:to>
      <xdr:col>29</xdr:col>
      <xdr:colOff>127000</xdr:colOff>
      <xdr:row>18</xdr:row>
      <xdr:rowOff>7406</xdr:rowOff>
    </xdr:to>
    <xdr:cxnSp macro="">
      <xdr:nvCxnSpPr>
        <xdr:cNvPr id="49" name="直線コネクタ 48"/>
        <xdr:cNvCxnSpPr/>
      </xdr:nvCxnSpPr>
      <xdr:spPr bwMode="auto">
        <a:xfrm flipV="1">
          <a:off x="5003800" y="3134357"/>
          <a:ext cx="647700" cy="6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7406</xdr:rowOff>
    </xdr:from>
    <xdr:to>
      <xdr:col>26</xdr:col>
      <xdr:colOff>50800</xdr:colOff>
      <xdr:row>18</xdr:row>
      <xdr:rowOff>15940</xdr:rowOff>
    </xdr:to>
    <xdr:cxnSp macro="">
      <xdr:nvCxnSpPr>
        <xdr:cNvPr id="52" name="直線コネクタ 51"/>
        <xdr:cNvCxnSpPr/>
      </xdr:nvCxnSpPr>
      <xdr:spPr bwMode="auto">
        <a:xfrm flipV="1">
          <a:off x="4305300" y="3141131"/>
          <a:ext cx="698500" cy="8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15940</xdr:rowOff>
    </xdr:from>
    <xdr:to>
      <xdr:col>22</xdr:col>
      <xdr:colOff>114300</xdr:colOff>
      <xdr:row>18</xdr:row>
      <xdr:rowOff>29476</xdr:rowOff>
    </xdr:to>
    <xdr:cxnSp macro="">
      <xdr:nvCxnSpPr>
        <xdr:cNvPr id="55" name="直線コネクタ 54"/>
        <xdr:cNvCxnSpPr/>
      </xdr:nvCxnSpPr>
      <xdr:spPr bwMode="auto">
        <a:xfrm flipV="1">
          <a:off x="3606800" y="3149665"/>
          <a:ext cx="698500" cy="1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29476</xdr:rowOff>
    </xdr:from>
    <xdr:to>
      <xdr:col>18</xdr:col>
      <xdr:colOff>177800</xdr:colOff>
      <xdr:row>18</xdr:row>
      <xdr:rowOff>39610</xdr:rowOff>
    </xdr:to>
    <xdr:cxnSp macro="">
      <xdr:nvCxnSpPr>
        <xdr:cNvPr id="58" name="直線コネクタ 57"/>
        <xdr:cNvCxnSpPr/>
      </xdr:nvCxnSpPr>
      <xdr:spPr bwMode="auto">
        <a:xfrm flipV="1">
          <a:off x="2908300" y="3163201"/>
          <a:ext cx="698500" cy="1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43716</xdr:rowOff>
    </xdr:from>
    <xdr:to>
      <xdr:col>19</xdr:col>
      <xdr:colOff>38100</xdr:colOff>
      <xdr:row>18</xdr:row>
      <xdr:rowOff>145316</xdr:rowOff>
    </xdr:to>
    <xdr:sp macro="" textlink="">
      <xdr:nvSpPr>
        <xdr:cNvPr id="59" name="フローチャート: 判断 58"/>
        <xdr:cNvSpPr/>
      </xdr:nvSpPr>
      <xdr:spPr bwMode="auto">
        <a:xfrm>
          <a:off x="3556000" y="3177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130093</xdr:rowOff>
    </xdr:from>
    <xdr:ext cx="762000" cy="259045"/>
    <xdr:sp macro="" textlink="">
      <xdr:nvSpPr>
        <xdr:cNvPr id="60" name="テキスト ボックス 59"/>
        <xdr:cNvSpPr txBox="1"/>
      </xdr:nvSpPr>
      <xdr:spPr>
        <a:xfrm>
          <a:off x="3225800" y="326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58221</xdr:rowOff>
    </xdr:from>
    <xdr:to>
      <xdr:col>15</xdr:col>
      <xdr:colOff>101600</xdr:colOff>
      <xdr:row>18</xdr:row>
      <xdr:rowOff>159820</xdr:rowOff>
    </xdr:to>
    <xdr:sp macro="" textlink="">
      <xdr:nvSpPr>
        <xdr:cNvPr id="61" name="フローチャート: 判断 60"/>
        <xdr:cNvSpPr/>
      </xdr:nvSpPr>
      <xdr:spPr bwMode="auto">
        <a:xfrm>
          <a:off x="2857500" y="319194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144597</xdr:rowOff>
    </xdr:from>
    <xdr:ext cx="762000" cy="259045"/>
    <xdr:sp macro="" textlink="">
      <xdr:nvSpPr>
        <xdr:cNvPr id="62" name="テキスト ボックス 61"/>
        <xdr:cNvSpPr txBox="1"/>
      </xdr:nvSpPr>
      <xdr:spPr>
        <a:xfrm>
          <a:off x="2527300" y="327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121282</xdr:rowOff>
    </xdr:from>
    <xdr:to>
      <xdr:col>29</xdr:col>
      <xdr:colOff>177800</xdr:colOff>
      <xdr:row>18</xdr:row>
      <xdr:rowOff>51432</xdr:rowOff>
    </xdr:to>
    <xdr:sp macro="" textlink="">
      <xdr:nvSpPr>
        <xdr:cNvPr id="68" name="楕円 67"/>
        <xdr:cNvSpPr/>
      </xdr:nvSpPr>
      <xdr:spPr bwMode="auto">
        <a:xfrm>
          <a:off x="5600700" y="308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93359</xdr:rowOff>
    </xdr:from>
    <xdr:ext cx="762000" cy="259045"/>
    <xdr:sp macro="" textlink="">
      <xdr:nvSpPr>
        <xdr:cNvPr id="69" name="人口1人当たり決算額の推移該当値テキスト130"/>
        <xdr:cNvSpPr txBox="1"/>
      </xdr:nvSpPr>
      <xdr:spPr>
        <a:xfrm>
          <a:off x="5740400" y="30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128056</xdr:rowOff>
    </xdr:from>
    <xdr:to>
      <xdr:col>26</xdr:col>
      <xdr:colOff>101600</xdr:colOff>
      <xdr:row>18</xdr:row>
      <xdr:rowOff>58206</xdr:rowOff>
    </xdr:to>
    <xdr:sp macro="" textlink="">
      <xdr:nvSpPr>
        <xdr:cNvPr id="70" name="楕円 69"/>
        <xdr:cNvSpPr/>
      </xdr:nvSpPr>
      <xdr:spPr bwMode="auto">
        <a:xfrm>
          <a:off x="4953000" y="309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42983</xdr:rowOff>
    </xdr:from>
    <xdr:ext cx="736600" cy="259045"/>
    <xdr:sp macro="" textlink="">
      <xdr:nvSpPr>
        <xdr:cNvPr id="71" name="テキスト ボックス 70"/>
        <xdr:cNvSpPr txBox="1"/>
      </xdr:nvSpPr>
      <xdr:spPr>
        <a:xfrm>
          <a:off x="4622800" y="3176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136590</xdr:rowOff>
    </xdr:from>
    <xdr:to>
      <xdr:col>22</xdr:col>
      <xdr:colOff>165100</xdr:colOff>
      <xdr:row>18</xdr:row>
      <xdr:rowOff>66740</xdr:rowOff>
    </xdr:to>
    <xdr:sp macro="" textlink="">
      <xdr:nvSpPr>
        <xdr:cNvPr id="72" name="楕円 71"/>
        <xdr:cNvSpPr/>
      </xdr:nvSpPr>
      <xdr:spPr bwMode="auto">
        <a:xfrm>
          <a:off x="4254500" y="3098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51517</xdr:rowOff>
    </xdr:from>
    <xdr:ext cx="762000" cy="259045"/>
    <xdr:sp macro="" textlink="">
      <xdr:nvSpPr>
        <xdr:cNvPr id="73" name="テキスト ボックス 72"/>
        <xdr:cNvSpPr txBox="1"/>
      </xdr:nvSpPr>
      <xdr:spPr>
        <a:xfrm>
          <a:off x="3924300" y="318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150126</xdr:rowOff>
    </xdr:from>
    <xdr:to>
      <xdr:col>19</xdr:col>
      <xdr:colOff>38100</xdr:colOff>
      <xdr:row>18</xdr:row>
      <xdr:rowOff>80276</xdr:rowOff>
    </xdr:to>
    <xdr:sp macro="" textlink="">
      <xdr:nvSpPr>
        <xdr:cNvPr id="74" name="楕円 73"/>
        <xdr:cNvSpPr/>
      </xdr:nvSpPr>
      <xdr:spPr bwMode="auto">
        <a:xfrm>
          <a:off x="3556000" y="3112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90453</xdr:rowOff>
    </xdr:from>
    <xdr:ext cx="762000" cy="259045"/>
    <xdr:sp macro="" textlink="">
      <xdr:nvSpPr>
        <xdr:cNvPr id="75" name="テキスト ボックス 74"/>
        <xdr:cNvSpPr txBox="1"/>
      </xdr:nvSpPr>
      <xdr:spPr>
        <a:xfrm>
          <a:off x="3225800" y="288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160260</xdr:rowOff>
    </xdr:from>
    <xdr:to>
      <xdr:col>15</xdr:col>
      <xdr:colOff>101600</xdr:colOff>
      <xdr:row>18</xdr:row>
      <xdr:rowOff>90410</xdr:rowOff>
    </xdr:to>
    <xdr:sp macro="" textlink="">
      <xdr:nvSpPr>
        <xdr:cNvPr id="76" name="楕円 75"/>
        <xdr:cNvSpPr/>
      </xdr:nvSpPr>
      <xdr:spPr bwMode="auto">
        <a:xfrm>
          <a:off x="2857500" y="3122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100587</xdr:rowOff>
    </xdr:from>
    <xdr:ext cx="762000" cy="259045"/>
    <xdr:sp macro="" textlink="">
      <xdr:nvSpPr>
        <xdr:cNvPr id="77" name="テキスト ボックス 76"/>
        <xdr:cNvSpPr txBox="1"/>
      </xdr:nvSpPr>
      <xdr:spPr>
        <a:xfrm>
          <a:off x="2527300" y="289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223744</xdr:rowOff>
    </xdr:from>
    <xdr:to>
      <xdr:col>29</xdr:col>
      <xdr:colOff>127000</xdr:colOff>
      <xdr:row>35</xdr:row>
      <xdr:rowOff>232810</xdr:rowOff>
    </xdr:to>
    <xdr:cxnSp macro="">
      <xdr:nvCxnSpPr>
        <xdr:cNvPr id="108" name="直線コネクタ 107"/>
        <xdr:cNvCxnSpPr/>
      </xdr:nvCxnSpPr>
      <xdr:spPr bwMode="auto">
        <a:xfrm flipV="1">
          <a:off x="5003800" y="6834094"/>
          <a:ext cx="647700" cy="9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232810</xdr:rowOff>
    </xdr:from>
    <xdr:to>
      <xdr:col>26</xdr:col>
      <xdr:colOff>50800</xdr:colOff>
      <xdr:row>36</xdr:row>
      <xdr:rowOff>831</xdr:rowOff>
    </xdr:to>
    <xdr:cxnSp macro="">
      <xdr:nvCxnSpPr>
        <xdr:cNvPr id="111" name="直線コネクタ 110"/>
        <xdr:cNvCxnSpPr/>
      </xdr:nvCxnSpPr>
      <xdr:spPr bwMode="auto">
        <a:xfrm flipV="1">
          <a:off x="4305300" y="6843160"/>
          <a:ext cx="698500" cy="110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285260</xdr:rowOff>
    </xdr:from>
    <xdr:to>
      <xdr:col>22</xdr:col>
      <xdr:colOff>114300</xdr:colOff>
      <xdr:row>36</xdr:row>
      <xdr:rowOff>831</xdr:rowOff>
    </xdr:to>
    <xdr:cxnSp macro="">
      <xdr:nvCxnSpPr>
        <xdr:cNvPr id="114" name="直線コネクタ 113"/>
        <xdr:cNvCxnSpPr/>
      </xdr:nvCxnSpPr>
      <xdr:spPr bwMode="auto">
        <a:xfrm>
          <a:off x="3606800" y="6895610"/>
          <a:ext cx="698500" cy="58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221284</xdr:rowOff>
    </xdr:from>
    <xdr:to>
      <xdr:col>18</xdr:col>
      <xdr:colOff>177800</xdr:colOff>
      <xdr:row>35</xdr:row>
      <xdr:rowOff>285260</xdr:rowOff>
    </xdr:to>
    <xdr:cxnSp macro="">
      <xdr:nvCxnSpPr>
        <xdr:cNvPr id="117" name="直線コネクタ 116"/>
        <xdr:cNvCxnSpPr/>
      </xdr:nvCxnSpPr>
      <xdr:spPr bwMode="auto">
        <a:xfrm>
          <a:off x="2908300" y="6831634"/>
          <a:ext cx="698500" cy="63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194546</xdr:rowOff>
    </xdr:from>
    <xdr:to>
      <xdr:col>19</xdr:col>
      <xdr:colOff>38100</xdr:colOff>
      <xdr:row>35</xdr:row>
      <xdr:rowOff>296146</xdr:rowOff>
    </xdr:to>
    <xdr:sp macro="" textlink="">
      <xdr:nvSpPr>
        <xdr:cNvPr id="118" name="フローチャート: 判断 117"/>
        <xdr:cNvSpPr/>
      </xdr:nvSpPr>
      <xdr:spPr bwMode="auto">
        <a:xfrm>
          <a:off x="3556000" y="6804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306323</xdr:rowOff>
    </xdr:from>
    <xdr:ext cx="762000" cy="259045"/>
    <xdr:sp macro="" textlink="">
      <xdr:nvSpPr>
        <xdr:cNvPr id="119" name="テキスト ボックス 118"/>
        <xdr:cNvSpPr txBox="1"/>
      </xdr:nvSpPr>
      <xdr:spPr>
        <a:xfrm>
          <a:off x="3225800" y="65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181219</xdr:rowOff>
    </xdr:from>
    <xdr:to>
      <xdr:col>15</xdr:col>
      <xdr:colOff>101600</xdr:colOff>
      <xdr:row>35</xdr:row>
      <xdr:rowOff>282819</xdr:rowOff>
    </xdr:to>
    <xdr:sp macro="" textlink="">
      <xdr:nvSpPr>
        <xdr:cNvPr id="120" name="フローチャート: 判断 119"/>
        <xdr:cNvSpPr/>
      </xdr:nvSpPr>
      <xdr:spPr bwMode="auto">
        <a:xfrm>
          <a:off x="2857500" y="6791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267596</xdr:rowOff>
    </xdr:from>
    <xdr:ext cx="762000" cy="259045"/>
    <xdr:sp macro="" textlink="">
      <xdr:nvSpPr>
        <xdr:cNvPr id="121" name="テキスト ボックス 120"/>
        <xdr:cNvSpPr txBox="1"/>
      </xdr:nvSpPr>
      <xdr:spPr>
        <a:xfrm>
          <a:off x="2527300" y="687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172944</xdr:rowOff>
    </xdr:from>
    <xdr:to>
      <xdr:col>29</xdr:col>
      <xdr:colOff>177800</xdr:colOff>
      <xdr:row>35</xdr:row>
      <xdr:rowOff>274544</xdr:rowOff>
    </xdr:to>
    <xdr:sp macro="" textlink="">
      <xdr:nvSpPr>
        <xdr:cNvPr id="127" name="楕円 126"/>
        <xdr:cNvSpPr/>
      </xdr:nvSpPr>
      <xdr:spPr bwMode="auto">
        <a:xfrm>
          <a:off x="5600700" y="6783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145021</xdr:rowOff>
    </xdr:from>
    <xdr:ext cx="762000" cy="259045"/>
    <xdr:sp macro="" textlink="">
      <xdr:nvSpPr>
        <xdr:cNvPr id="128" name="人口1人当たり決算額の推移該当値テキスト445"/>
        <xdr:cNvSpPr txBox="1"/>
      </xdr:nvSpPr>
      <xdr:spPr>
        <a:xfrm>
          <a:off x="5740400" y="675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182010</xdr:rowOff>
    </xdr:from>
    <xdr:to>
      <xdr:col>26</xdr:col>
      <xdr:colOff>101600</xdr:colOff>
      <xdr:row>35</xdr:row>
      <xdr:rowOff>283610</xdr:rowOff>
    </xdr:to>
    <xdr:sp macro="" textlink="">
      <xdr:nvSpPr>
        <xdr:cNvPr id="129" name="楕円 128"/>
        <xdr:cNvSpPr/>
      </xdr:nvSpPr>
      <xdr:spPr bwMode="auto">
        <a:xfrm>
          <a:off x="4953000" y="6792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268387</xdr:rowOff>
    </xdr:from>
    <xdr:ext cx="736600" cy="259045"/>
    <xdr:sp macro="" textlink="">
      <xdr:nvSpPr>
        <xdr:cNvPr id="130" name="テキスト ボックス 129"/>
        <xdr:cNvSpPr txBox="1"/>
      </xdr:nvSpPr>
      <xdr:spPr>
        <a:xfrm>
          <a:off x="4622800" y="68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292931</xdr:rowOff>
    </xdr:from>
    <xdr:to>
      <xdr:col>22</xdr:col>
      <xdr:colOff>165100</xdr:colOff>
      <xdr:row>36</xdr:row>
      <xdr:rowOff>51631</xdr:rowOff>
    </xdr:to>
    <xdr:sp macro="" textlink="">
      <xdr:nvSpPr>
        <xdr:cNvPr id="131" name="楕円 130"/>
        <xdr:cNvSpPr/>
      </xdr:nvSpPr>
      <xdr:spPr bwMode="auto">
        <a:xfrm>
          <a:off x="4254500" y="6903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36408</xdr:rowOff>
    </xdr:from>
    <xdr:ext cx="762000" cy="259045"/>
    <xdr:sp macro="" textlink="">
      <xdr:nvSpPr>
        <xdr:cNvPr id="132" name="テキスト ボックス 131"/>
        <xdr:cNvSpPr txBox="1"/>
      </xdr:nvSpPr>
      <xdr:spPr>
        <a:xfrm>
          <a:off x="3924300" y="698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234460</xdr:rowOff>
    </xdr:from>
    <xdr:to>
      <xdr:col>19</xdr:col>
      <xdr:colOff>38100</xdr:colOff>
      <xdr:row>35</xdr:row>
      <xdr:rowOff>336060</xdr:rowOff>
    </xdr:to>
    <xdr:sp macro="" textlink="">
      <xdr:nvSpPr>
        <xdr:cNvPr id="133" name="楕円 132"/>
        <xdr:cNvSpPr/>
      </xdr:nvSpPr>
      <xdr:spPr bwMode="auto">
        <a:xfrm>
          <a:off x="3556000" y="6844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320837</xdr:rowOff>
    </xdr:from>
    <xdr:ext cx="762000" cy="259045"/>
    <xdr:sp macro="" textlink="">
      <xdr:nvSpPr>
        <xdr:cNvPr id="134" name="テキスト ボックス 133"/>
        <xdr:cNvSpPr txBox="1"/>
      </xdr:nvSpPr>
      <xdr:spPr>
        <a:xfrm>
          <a:off x="3225800" y="693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170484</xdr:rowOff>
    </xdr:from>
    <xdr:to>
      <xdr:col>15</xdr:col>
      <xdr:colOff>101600</xdr:colOff>
      <xdr:row>35</xdr:row>
      <xdr:rowOff>272084</xdr:rowOff>
    </xdr:to>
    <xdr:sp macro="" textlink="">
      <xdr:nvSpPr>
        <xdr:cNvPr id="135" name="楕円 134"/>
        <xdr:cNvSpPr/>
      </xdr:nvSpPr>
      <xdr:spPr bwMode="auto">
        <a:xfrm>
          <a:off x="2857500" y="678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282261</xdr:rowOff>
    </xdr:from>
    <xdr:ext cx="762000" cy="259045"/>
    <xdr:sp macro="" textlink="">
      <xdr:nvSpPr>
        <xdr:cNvPr id="136" name="テキスト ボックス 135"/>
        <xdr:cNvSpPr txBox="1"/>
      </xdr:nvSpPr>
      <xdr:spPr>
        <a:xfrm>
          <a:off x="2527300" y="654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
4,398
364.30
5,093,949
5,052,242
41,707
2,760,475
7,888,356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63997</xdr:rowOff>
    </xdr:from>
    <xdr:to>
      <xdr:col>24</xdr:col>
      <xdr:colOff>63500</xdr:colOff>
      <xdr:row>36</xdr:row>
      <xdr:rowOff>65238</xdr:rowOff>
    </xdr:to>
    <xdr:cxnSp macro="">
      <xdr:nvCxnSpPr>
        <xdr:cNvPr id="58" name="直線コネクタ 57"/>
        <xdr:cNvCxnSpPr/>
      </xdr:nvCxnSpPr>
      <xdr:spPr>
        <a:xfrm flipV="1">
          <a:off x="3797300" y="6236197"/>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65238</xdr:rowOff>
    </xdr:from>
    <xdr:to>
      <xdr:col>19</xdr:col>
      <xdr:colOff>177800</xdr:colOff>
      <xdr:row>36</xdr:row>
      <xdr:rowOff>69947</xdr:rowOff>
    </xdr:to>
    <xdr:cxnSp macro="">
      <xdr:nvCxnSpPr>
        <xdr:cNvPr id="61" name="直線コネクタ 60"/>
        <xdr:cNvCxnSpPr/>
      </xdr:nvCxnSpPr>
      <xdr:spPr>
        <a:xfrm flipV="1">
          <a:off x="2908300" y="6237438"/>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69947</xdr:rowOff>
    </xdr:from>
    <xdr:to>
      <xdr:col>15</xdr:col>
      <xdr:colOff>50800</xdr:colOff>
      <xdr:row>36</xdr:row>
      <xdr:rowOff>88928</xdr:rowOff>
    </xdr:to>
    <xdr:cxnSp macro="">
      <xdr:nvCxnSpPr>
        <xdr:cNvPr id="64" name="直線コネクタ 63"/>
        <xdr:cNvCxnSpPr/>
      </xdr:nvCxnSpPr>
      <xdr:spPr>
        <a:xfrm flipV="1">
          <a:off x="2019300" y="6242147"/>
          <a:ext cx="889000" cy="1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88928</xdr:rowOff>
    </xdr:from>
    <xdr:to>
      <xdr:col>10</xdr:col>
      <xdr:colOff>114300</xdr:colOff>
      <xdr:row>36</xdr:row>
      <xdr:rowOff>89694</xdr:rowOff>
    </xdr:to>
    <xdr:cxnSp macro="">
      <xdr:nvCxnSpPr>
        <xdr:cNvPr id="67" name="直線コネクタ 66"/>
        <xdr:cNvCxnSpPr/>
      </xdr:nvCxnSpPr>
      <xdr:spPr>
        <a:xfrm flipV="1">
          <a:off x="1130300" y="6261128"/>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115914</xdr:rowOff>
    </xdr:from>
    <xdr:to>
      <xdr:col>10</xdr:col>
      <xdr:colOff>165100</xdr:colOff>
      <xdr:row>37</xdr:row>
      <xdr:rowOff>46064</xdr:rowOff>
    </xdr:to>
    <xdr:sp macro="" textlink="">
      <xdr:nvSpPr>
        <xdr:cNvPr id="68" name="フローチャート: 判断 67"/>
        <xdr:cNvSpPr/>
      </xdr:nvSpPr>
      <xdr:spPr>
        <a:xfrm>
          <a:off x="1968500" y="628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37191</xdr:rowOff>
    </xdr:from>
    <xdr:ext cx="599010" cy="259045"/>
    <xdr:sp macro="" textlink="">
      <xdr:nvSpPr>
        <xdr:cNvPr id="69" name="テキスト ボックス 68"/>
        <xdr:cNvSpPr txBox="1"/>
      </xdr:nvSpPr>
      <xdr:spPr>
        <a:xfrm>
          <a:off x="1719795" y="638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127892</xdr:rowOff>
    </xdr:from>
    <xdr:to>
      <xdr:col>6</xdr:col>
      <xdr:colOff>38100</xdr:colOff>
      <xdr:row>37</xdr:row>
      <xdr:rowOff>58042</xdr:rowOff>
    </xdr:to>
    <xdr:sp macro="" textlink="">
      <xdr:nvSpPr>
        <xdr:cNvPr id="70" name="フローチャート: 判断 69"/>
        <xdr:cNvSpPr/>
      </xdr:nvSpPr>
      <xdr:spPr>
        <a:xfrm>
          <a:off x="1079500" y="630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49169</xdr:rowOff>
    </xdr:from>
    <xdr:ext cx="599010" cy="259045"/>
    <xdr:sp macro="" textlink="">
      <xdr:nvSpPr>
        <xdr:cNvPr id="71" name="テキスト ボックス 70"/>
        <xdr:cNvSpPr txBox="1"/>
      </xdr:nvSpPr>
      <xdr:spPr>
        <a:xfrm>
          <a:off x="830795" y="639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13197</xdr:rowOff>
    </xdr:from>
    <xdr:to>
      <xdr:col>24</xdr:col>
      <xdr:colOff>114300</xdr:colOff>
      <xdr:row>36</xdr:row>
      <xdr:rowOff>114797</xdr:rowOff>
    </xdr:to>
    <xdr:sp macro="" textlink="">
      <xdr:nvSpPr>
        <xdr:cNvPr id="77" name="楕円 76"/>
        <xdr:cNvSpPr/>
      </xdr:nvSpPr>
      <xdr:spPr>
        <a:xfrm>
          <a:off x="4584700" y="618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163074</xdr:rowOff>
    </xdr:from>
    <xdr:ext cx="599010" cy="259045"/>
    <xdr:sp macro="" textlink="">
      <xdr:nvSpPr>
        <xdr:cNvPr id="78" name="人件費該当値テキスト"/>
        <xdr:cNvSpPr txBox="1"/>
      </xdr:nvSpPr>
      <xdr:spPr>
        <a:xfrm>
          <a:off x="4686300" y="616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14438</xdr:rowOff>
    </xdr:from>
    <xdr:to>
      <xdr:col>20</xdr:col>
      <xdr:colOff>38100</xdr:colOff>
      <xdr:row>36</xdr:row>
      <xdr:rowOff>116038</xdr:rowOff>
    </xdr:to>
    <xdr:sp macro="" textlink="">
      <xdr:nvSpPr>
        <xdr:cNvPr id="79" name="楕円 78"/>
        <xdr:cNvSpPr/>
      </xdr:nvSpPr>
      <xdr:spPr>
        <a:xfrm>
          <a:off x="3746500" y="61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107165</xdr:rowOff>
    </xdr:from>
    <xdr:ext cx="599010" cy="259045"/>
    <xdr:sp macro="" textlink="">
      <xdr:nvSpPr>
        <xdr:cNvPr id="80" name="テキスト ボックス 79"/>
        <xdr:cNvSpPr txBox="1"/>
      </xdr:nvSpPr>
      <xdr:spPr>
        <a:xfrm>
          <a:off x="3497795" y="627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19147</xdr:rowOff>
    </xdr:from>
    <xdr:to>
      <xdr:col>15</xdr:col>
      <xdr:colOff>101600</xdr:colOff>
      <xdr:row>36</xdr:row>
      <xdr:rowOff>120747</xdr:rowOff>
    </xdr:to>
    <xdr:sp macro="" textlink="">
      <xdr:nvSpPr>
        <xdr:cNvPr id="81" name="楕円 80"/>
        <xdr:cNvSpPr/>
      </xdr:nvSpPr>
      <xdr:spPr>
        <a:xfrm>
          <a:off x="2857500" y="619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111874</xdr:rowOff>
    </xdr:from>
    <xdr:ext cx="599010" cy="259045"/>
    <xdr:sp macro="" textlink="">
      <xdr:nvSpPr>
        <xdr:cNvPr id="82" name="テキスト ボックス 81"/>
        <xdr:cNvSpPr txBox="1"/>
      </xdr:nvSpPr>
      <xdr:spPr>
        <a:xfrm>
          <a:off x="2608795" y="628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38128</xdr:rowOff>
    </xdr:from>
    <xdr:to>
      <xdr:col>10</xdr:col>
      <xdr:colOff>165100</xdr:colOff>
      <xdr:row>36</xdr:row>
      <xdr:rowOff>139728</xdr:rowOff>
    </xdr:to>
    <xdr:sp macro="" textlink="">
      <xdr:nvSpPr>
        <xdr:cNvPr id="83" name="楕円 82"/>
        <xdr:cNvSpPr/>
      </xdr:nvSpPr>
      <xdr:spPr>
        <a:xfrm>
          <a:off x="1968500" y="621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156255</xdr:rowOff>
    </xdr:from>
    <xdr:ext cx="599010" cy="259045"/>
    <xdr:sp macro="" textlink="">
      <xdr:nvSpPr>
        <xdr:cNvPr id="84" name="テキスト ボックス 83"/>
        <xdr:cNvSpPr txBox="1"/>
      </xdr:nvSpPr>
      <xdr:spPr>
        <a:xfrm>
          <a:off x="1719795" y="598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38894</xdr:rowOff>
    </xdr:from>
    <xdr:to>
      <xdr:col>6</xdr:col>
      <xdr:colOff>38100</xdr:colOff>
      <xdr:row>36</xdr:row>
      <xdr:rowOff>140494</xdr:rowOff>
    </xdr:to>
    <xdr:sp macro="" textlink="">
      <xdr:nvSpPr>
        <xdr:cNvPr id="85" name="楕円 84"/>
        <xdr:cNvSpPr/>
      </xdr:nvSpPr>
      <xdr:spPr>
        <a:xfrm>
          <a:off x="1079500" y="62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157021</xdr:rowOff>
    </xdr:from>
    <xdr:ext cx="599010" cy="259045"/>
    <xdr:sp macro="" textlink="">
      <xdr:nvSpPr>
        <xdr:cNvPr id="86" name="テキスト ボックス 85"/>
        <xdr:cNvSpPr txBox="1"/>
      </xdr:nvSpPr>
      <xdr:spPr>
        <a:xfrm>
          <a:off x="830795" y="598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139579</xdr:rowOff>
    </xdr:from>
    <xdr:to>
      <xdr:col>24</xdr:col>
      <xdr:colOff>63500</xdr:colOff>
      <xdr:row>57</xdr:row>
      <xdr:rowOff>160527</xdr:rowOff>
    </xdr:to>
    <xdr:cxnSp macro="">
      <xdr:nvCxnSpPr>
        <xdr:cNvPr id="117" name="直線コネクタ 116"/>
        <xdr:cNvCxnSpPr/>
      </xdr:nvCxnSpPr>
      <xdr:spPr>
        <a:xfrm flipV="1">
          <a:off x="3797300" y="9912229"/>
          <a:ext cx="838200" cy="2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160527</xdr:rowOff>
    </xdr:from>
    <xdr:to>
      <xdr:col>19</xdr:col>
      <xdr:colOff>177800</xdr:colOff>
      <xdr:row>58</xdr:row>
      <xdr:rowOff>5170</xdr:rowOff>
    </xdr:to>
    <xdr:cxnSp macro="">
      <xdr:nvCxnSpPr>
        <xdr:cNvPr id="120" name="直線コネクタ 119"/>
        <xdr:cNvCxnSpPr/>
      </xdr:nvCxnSpPr>
      <xdr:spPr>
        <a:xfrm flipV="1">
          <a:off x="2908300" y="9933177"/>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5170</xdr:rowOff>
    </xdr:from>
    <xdr:to>
      <xdr:col>15</xdr:col>
      <xdr:colOff>50800</xdr:colOff>
      <xdr:row>58</xdr:row>
      <xdr:rowOff>38610</xdr:rowOff>
    </xdr:to>
    <xdr:cxnSp macro="">
      <xdr:nvCxnSpPr>
        <xdr:cNvPr id="123" name="直線コネクタ 122"/>
        <xdr:cNvCxnSpPr/>
      </xdr:nvCxnSpPr>
      <xdr:spPr>
        <a:xfrm flipV="1">
          <a:off x="2019300" y="9949270"/>
          <a:ext cx="8890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38610</xdr:rowOff>
    </xdr:from>
    <xdr:to>
      <xdr:col>10</xdr:col>
      <xdr:colOff>114300</xdr:colOff>
      <xdr:row>58</xdr:row>
      <xdr:rowOff>57586</xdr:rowOff>
    </xdr:to>
    <xdr:cxnSp macro="">
      <xdr:nvCxnSpPr>
        <xdr:cNvPr id="126" name="直線コネクタ 125"/>
        <xdr:cNvCxnSpPr/>
      </xdr:nvCxnSpPr>
      <xdr:spPr>
        <a:xfrm flipV="1">
          <a:off x="1130300" y="9982710"/>
          <a:ext cx="889000" cy="1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20554</xdr:rowOff>
    </xdr:from>
    <xdr:to>
      <xdr:col>10</xdr:col>
      <xdr:colOff>165100</xdr:colOff>
      <xdr:row>58</xdr:row>
      <xdr:rowOff>122154</xdr:rowOff>
    </xdr:to>
    <xdr:sp macro="" textlink="">
      <xdr:nvSpPr>
        <xdr:cNvPr id="127" name="フローチャート: 判断 126"/>
        <xdr:cNvSpPr/>
      </xdr:nvSpPr>
      <xdr:spPr>
        <a:xfrm>
          <a:off x="1968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113281</xdr:rowOff>
    </xdr:from>
    <xdr:ext cx="599010" cy="259045"/>
    <xdr:sp macro="" textlink="">
      <xdr:nvSpPr>
        <xdr:cNvPr id="128" name="テキスト ボックス 127"/>
        <xdr:cNvSpPr txBox="1"/>
      </xdr:nvSpPr>
      <xdr:spPr>
        <a:xfrm>
          <a:off x="1719795"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33130</xdr:rowOff>
    </xdr:from>
    <xdr:to>
      <xdr:col>6</xdr:col>
      <xdr:colOff>38100</xdr:colOff>
      <xdr:row>58</xdr:row>
      <xdr:rowOff>134730</xdr:rowOff>
    </xdr:to>
    <xdr:sp macro="" textlink="">
      <xdr:nvSpPr>
        <xdr:cNvPr id="129" name="フローチャート: 判断 128"/>
        <xdr:cNvSpPr/>
      </xdr:nvSpPr>
      <xdr:spPr>
        <a:xfrm>
          <a:off x="1079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125857</xdr:rowOff>
    </xdr:from>
    <xdr:ext cx="599010" cy="259045"/>
    <xdr:sp macro="" textlink="">
      <xdr:nvSpPr>
        <xdr:cNvPr id="130" name="テキスト ボックス 129"/>
        <xdr:cNvSpPr txBox="1"/>
      </xdr:nvSpPr>
      <xdr:spPr>
        <a:xfrm>
          <a:off x="830795" y="100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88779</xdr:rowOff>
    </xdr:from>
    <xdr:to>
      <xdr:col>24</xdr:col>
      <xdr:colOff>114300</xdr:colOff>
      <xdr:row>58</xdr:row>
      <xdr:rowOff>18929</xdr:rowOff>
    </xdr:to>
    <xdr:sp macro="" textlink="">
      <xdr:nvSpPr>
        <xdr:cNvPr id="136" name="楕円 135"/>
        <xdr:cNvSpPr/>
      </xdr:nvSpPr>
      <xdr:spPr>
        <a:xfrm>
          <a:off x="4584700" y="98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67206</xdr:rowOff>
    </xdr:from>
    <xdr:ext cx="599010" cy="259045"/>
    <xdr:sp macro="" textlink="">
      <xdr:nvSpPr>
        <xdr:cNvPr id="137" name="物件費該当値テキスト"/>
        <xdr:cNvSpPr txBox="1"/>
      </xdr:nvSpPr>
      <xdr:spPr>
        <a:xfrm>
          <a:off x="4686300" y="983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109727</xdr:rowOff>
    </xdr:from>
    <xdr:to>
      <xdr:col>20</xdr:col>
      <xdr:colOff>38100</xdr:colOff>
      <xdr:row>58</xdr:row>
      <xdr:rowOff>39877</xdr:rowOff>
    </xdr:to>
    <xdr:sp macro="" textlink="">
      <xdr:nvSpPr>
        <xdr:cNvPr id="138" name="楕円 137"/>
        <xdr:cNvSpPr/>
      </xdr:nvSpPr>
      <xdr:spPr>
        <a:xfrm>
          <a:off x="3746500" y="98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31004</xdr:rowOff>
    </xdr:from>
    <xdr:ext cx="599010" cy="259045"/>
    <xdr:sp macro="" textlink="">
      <xdr:nvSpPr>
        <xdr:cNvPr id="139" name="テキスト ボックス 138"/>
        <xdr:cNvSpPr txBox="1"/>
      </xdr:nvSpPr>
      <xdr:spPr>
        <a:xfrm>
          <a:off x="3497795" y="997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125820</xdr:rowOff>
    </xdr:from>
    <xdr:to>
      <xdr:col>15</xdr:col>
      <xdr:colOff>101600</xdr:colOff>
      <xdr:row>58</xdr:row>
      <xdr:rowOff>55970</xdr:rowOff>
    </xdr:to>
    <xdr:sp macro="" textlink="">
      <xdr:nvSpPr>
        <xdr:cNvPr id="140" name="楕円 139"/>
        <xdr:cNvSpPr/>
      </xdr:nvSpPr>
      <xdr:spPr>
        <a:xfrm>
          <a:off x="2857500" y="98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47097</xdr:rowOff>
    </xdr:from>
    <xdr:ext cx="599010" cy="259045"/>
    <xdr:sp macro="" textlink="">
      <xdr:nvSpPr>
        <xdr:cNvPr id="141" name="テキスト ボックス 140"/>
        <xdr:cNvSpPr txBox="1"/>
      </xdr:nvSpPr>
      <xdr:spPr>
        <a:xfrm>
          <a:off x="2608795" y="999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159260</xdr:rowOff>
    </xdr:from>
    <xdr:to>
      <xdr:col>10</xdr:col>
      <xdr:colOff>165100</xdr:colOff>
      <xdr:row>58</xdr:row>
      <xdr:rowOff>89410</xdr:rowOff>
    </xdr:to>
    <xdr:sp macro="" textlink="">
      <xdr:nvSpPr>
        <xdr:cNvPr id="142" name="楕円 141"/>
        <xdr:cNvSpPr/>
      </xdr:nvSpPr>
      <xdr:spPr>
        <a:xfrm>
          <a:off x="1968500" y="993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105937</xdr:rowOff>
    </xdr:from>
    <xdr:ext cx="599010" cy="259045"/>
    <xdr:sp macro="" textlink="">
      <xdr:nvSpPr>
        <xdr:cNvPr id="143" name="テキスト ボックス 142"/>
        <xdr:cNvSpPr txBox="1"/>
      </xdr:nvSpPr>
      <xdr:spPr>
        <a:xfrm>
          <a:off x="1719795" y="970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6786</xdr:rowOff>
    </xdr:from>
    <xdr:to>
      <xdr:col>6</xdr:col>
      <xdr:colOff>38100</xdr:colOff>
      <xdr:row>58</xdr:row>
      <xdr:rowOff>108386</xdr:rowOff>
    </xdr:to>
    <xdr:sp macro="" textlink="">
      <xdr:nvSpPr>
        <xdr:cNvPr id="144" name="楕円 143"/>
        <xdr:cNvSpPr/>
      </xdr:nvSpPr>
      <xdr:spPr>
        <a:xfrm>
          <a:off x="1079500" y="99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124913</xdr:rowOff>
    </xdr:from>
    <xdr:ext cx="599010" cy="259045"/>
    <xdr:sp macro="" textlink="">
      <xdr:nvSpPr>
        <xdr:cNvPr id="145" name="テキスト ボックス 144"/>
        <xdr:cNvSpPr txBox="1"/>
      </xdr:nvSpPr>
      <xdr:spPr>
        <a:xfrm>
          <a:off x="830795" y="97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68605</xdr:rowOff>
    </xdr:from>
    <xdr:to>
      <xdr:col>24</xdr:col>
      <xdr:colOff>63500</xdr:colOff>
      <xdr:row>77</xdr:row>
      <xdr:rowOff>84499</xdr:rowOff>
    </xdr:to>
    <xdr:cxnSp macro="">
      <xdr:nvCxnSpPr>
        <xdr:cNvPr id="170" name="直線コネクタ 169"/>
        <xdr:cNvCxnSpPr/>
      </xdr:nvCxnSpPr>
      <xdr:spPr>
        <a:xfrm>
          <a:off x="3797300" y="13270255"/>
          <a:ext cx="838200" cy="1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68605</xdr:rowOff>
    </xdr:from>
    <xdr:to>
      <xdr:col>19</xdr:col>
      <xdr:colOff>177800</xdr:colOff>
      <xdr:row>77</xdr:row>
      <xdr:rowOff>72475</xdr:rowOff>
    </xdr:to>
    <xdr:cxnSp macro="">
      <xdr:nvCxnSpPr>
        <xdr:cNvPr id="173" name="直線コネクタ 172"/>
        <xdr:cNvCxnSpPr/>
      </xdr:nvCxnSpPr>
      <xdr:spPr>
        <a:xfrm flipV="1">
          <a:off x="2908300" y="13270255"/>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39315</xdr:rowOff>
    </xdr:from>
    <xdr:to>
      <xdr:col>15</xdr:col>
      <xdr:colOff>50800</xdr:colOff>
      <xdr:row>77</xdr:row>
      <xdr:rowOff>72475</xdr:rowOff>
    </xdr:to>
    <xdr:cxnSp macro="">
      <xdr:nvCxnSpPr>
        <xdr:cNvPr id="176" name="直線コネクタ 175"/>
        <xdr:cNvCxnSpPr/>
      </xdr:nvCxnSpPr>
      <xdr:spPr>
        <a:xfrm>
          <a:off x="2019300" y="13240965"/>
          <a:ext cx="889000" cy="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39315</xdr:rowOff>
    </xdr:from>
    <xdr:to>
      <xdr:col>10</xdr:col>
      <xdr:colOff>114300</xdr:colOff>
      <xdr:row>77</xdr:row>
      <xdr:rowOff>57662</xdr:rowOff>
    </xdr:to>
    <xdr:cxnSp macro="">
      <xdr:nvCxnSpPr>
        <xdr:cNvPr id="179" name="直線コネクタ 178"/>
        <xdr:cNvCxnSpPr/>
      </xdr:nvCxnSpPr>
      <xdr:spPr>
        <a:xfrm flipV="1">
          <a:off x="1130300" y="13240965"/>
          <a:ext cx="889000" cy="1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53049</xdr:rowOff>
    </xdr:from>
    <xdr:to>
      <xdr:col>10</xdr:col>
      <xdr:colOff>165100</xdr:colOff>
      <xdr:row>77</xdr:row>
      <xdr:rowOff>154649</xdr:rowOff>
    </xdr:to>
    <xdr:sp macro="" textlink="">
      <xdr:nvSpPr>
        <xdr:cNvPr id="180" name="フローチャート: 判断 179"/>
        <xdr:cNvSpPr/>
      </xdr:nvSpPr>
      <xdr:spPr>
        <a:xfrm>
          <a:off x="1968500" y="1325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145776</xdr:rowOff>
    </xdr:from>
    <xdr:ext cx="534377" cy="259045"/>
    <xdr:sp macro="" textlink="">
      <xdr:nvSpPr>
        <xdr:cNvPr id="181" name="テキスト ボックス 180"/>
        <xdr:cNvSpPr txBox="1"/>
      </xdr:nvSpPr>
      <xdr:spPr>
        <a:xfrm>
          <a:off x="1752111" y="1334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65029</xdr:rowOff>
    </xdr:from>
    <xdr:to>
      <xdr:col>6</xdr:col>
      <xdr:colOff>38100</xdr:colOff>
      <xdr:row>77</xdr:row>
      <xdr:rowOff>166629</xdr:rowOff>
    </xdr:to>
    <xdr:sp macro="" textlink="">
      <xdr:nvSpPr>
        <xdr:cNvPr id="182" name="フローチャート: 判断 181"/>
        <xdr:cNvSpPr/>
      </xdr:nvSpPr>
      <xdr:spPr>
        <a:xfrm>
          <a:off x="1079500" y="1326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157756</xdr:rowOff>
    </xdr:from>
    <xdr:ext cx="534377" cy="259045"/>
    <xdr:sp macro="" textlink="">
      <xdr:nvSpPr>
        <xdr:cNvPr id="183" name="テキスト ボックス 182"/>
        <xdr:cNvSpPr txBox="1"/>
      </xdr:nvSpPr>
      <xdr:spPr>
        <a:xfrm>
          <a:off x="863111" y="1335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33699</xdr:rowOff>
    </xdr:from>
    <xdr:to>
      <xdr:col>24</xdr:col>
      <xdr:colOff>114300</xdr:colOff>
      <xdr:row>77</xdr:row>
      <xdr:rowOff>135299</xdr:rowOff>
    </xdr:to>
    <xdr:sp macro="" textlink="">
      <xdr:nvSpPr>
        <xdr:cNvPr id="189" name="楕円 188"/>
        <xdr:cNvSpPr/>
      </xdr:nvSpPr>
      <xdr:spPr>
        <a:xfrm>
          <a:off x="4584700" y="132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129266</xdr:rowOff>
    </xdr:from>
    <xdr:ext cx="534377" cy="259045"/>
    <xdr:sp macro="" textlink="">
      <xdr:nvSpPr>
        <xdr:cNvPr id="190" name="維持補修費該当値テキスト"/>
        <xdr:cNvSpPr txBox="1"/>
      </xdr:nvSpPr>
      <xdr:spPr>
        <a:xfrm>
          <a:off x="4686300" y="131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17805</xdr:rowOff>
    </xdr:from>
    <xdr:to>
      <xdr:col>20</xdr:col>
      <xdr:colOff>38100</xdr:colOff>
      <xdr:row>77</xdr:row>
      <xdr:rowOff>119405</xdr:rowOff>
    </xdr:to>
    <xdr:sp macro="" textlink="">
      <xdr:nvSpPr>
        <xdr:cNvPr id="191" name="楕円 190"/>
        <xdr:cNvSpPr/>
      </xdr:nvSpPr>
      <xdr:spPr>
        <a:xfrm>
          <a:off x="3746500" y="132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110532</xdr:rowOff>
    </xdr:from>
    <xdr:ext cx="534377" cy="259045"/>
    <xdr:sp macro="" textlink="">
      <xdr:nvSpPr>
        <xdr:cNvPr id="192" name="テキスト ボックス 191"/>
        <xdr:cNvSpPr txBox="1"/>
      </xdr:nvSpPr>
      <xdr:spPr>
        <a:xfrm>
          <a:off x="3530111" y="133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21675</xdr:rowOff>
    </xdr:from>
    <xdr:to>
      <xdr:col>15</xdr:col>
      <xdr:colOff>101600</xdr:colOff>
      <xdr:row>77</xdr:row>
      <xdr:rowOff>123275</xdr:rowOff>
    </xdr:to>
    <xdr:sp macro="" textlink="">
      <xdr:nvSpPr>
        <xdr:cNvPr id="193" name="楕円 192"/>
        <xdr:cNvSpPr/>
      </xdr:nvSpPr>
      <xdr:spPr>
        <a:xfrm>
          <a:off x="2857500" y="132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114402</xdr:rowOff>
    </xdr:from>
    <xdr:ext cx="534377" cy="259045"/>
    <xdr:sp macro="" textlink="">
      <xdr:nvSpPr>
        <xdr:cNvPr id="194" name="テキスト ボックス 193"/>
        <xdr:cNvSpPr txBox="1"/>
      </xdr:nvSpPr>
      <xdr:spPr>
        <a:xfrm>
          <a:off x="2641111" y="1331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159965</xdr:rowOff>
    </xdr:from>
    <xdr:to>
      <xdr:col>10</xdr:col>
      <xdr:colOff>165100</xdr:colOff>
      <xdr:row>77</xdr:row>
      <xdr:rowOff>90115</xdr:rowOff>
    </xdr:to>
    <xdr:sp macro="" textlink="">
      <xdr:nvSpPr>
        <xdr:cNvPr id="195" name="楕円 194"/>
        <xdr:cNvSpPr/>
      </xdr:nvSpPr>
      <xdr:spPr>
        <a:xfrm>
          <a:off x="1968500" y="131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106643</xdr:rowOff>
    </xdr:from>
    <xdr:ext cx="534377" cy="259045"/>
    <xdr:sp macro="" textlink="">
      <xdr:nvSpPr>
        <xdr:cNvPr id="196" name="テキスト ボックス 195"/>
        <xdr:cNvSpPr txBox="1"/>
      </xdr:nvSpPr>
      <xdr:spPr>
        <a:xfrm>
          <a:off x="1752111" y="1296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6862</xdr:rowOff>
    </xdr:from>
    <xdr:to>
      <xdr:col>6</xdr:col>
      <xdr:colOff>38100</xdr:colOff>
      <xdr:row>77</xdr:row>
      <xdr:rowOff>108462</xdr:rowOff>
    </xdr:to>
    <xdr:sp macro="" textlink="">
      <xdr:nvSpPr>
        <xdr:cNvPr id="197" name="楕円 196"/>
        <xdr:cNvSpPr/>
      </xdr:nvSpPr>
      <xdr:spPr>
        <a:xfrm>
          <a:off x="1079500" y="1320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124989</xdr:rowOff>
    </xdr:from>
    <xdr:ext cx="534377" cy="259045"/>
    <xdr:sp macro="" textlink="">
      <xdr:nvSpPr>
        <xdr:cNvPr id="198" name="テキスト ボックス 197"/>
        <xdr:cNvSpPr txBox="1"/>
      </xdr:nvSpPr>
      <xdr:spPr>
        <a:xfrm>
          <a:off x="863111" y="1298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12464</xdr:rowOff>
    </xdr:from>
    <xdr:to>
      <xdr:col>24</xdr:col>
      <xdr:colOff>63500</xdr:colOff>
      <xdr:row>96</xdr:row>
      <xdr:rowOff>53432</xdr:rowOff>
    </xdr:to>
    <xdr:cxnSp macro="">
      <xdr:nvCxnSpPr>
        <xdr:cNvPr id="231" name="直線コネクタ 230"/>
        <xdr:cNvCxnSpPr/>
      </xdr:nvCxnSpPr>
      <xdr:spPr>
        <a:xfrm flipV="1">
          <a:off x="3797300" y="16471664"/>
          <a:ext cx="8382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53432</xdr:rowOff>
    </xdr:from>
    <xdr:to>
      <xdr:col>19</xdr:col>
      <xdr:colOff>177800</xdr:colOff>
      <xdr:row>96</xdr:row>
      <xdr:rowOff>99495</xdr:rowOff>
    </xdr:to>
    <xdr:cxnSp macro="">
      <xdr:nvCxnSpPr>
        <xdr:cNvPr id="234" name="直線コネクタ 233"/>
        <xdr:cNvCxnSpPr/>
      </xdr:nvCxnSpPr>
      <xdr:spPr>
        <a:xfrm flipV="1">
          <a:off x="2908300" y="16512632"/>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99495</xdr:rowOff>
    </xdr:from>
    <xdr:to>
      <xdr:col>15</xdr:col>
      <xdr:colOff>50800</xdr:colOff>
      <xdr:row>96</xdr:row>
      <xdr:rowOff>103953</xdr:rowOff>
    </xdr:to>
    <xdr:cxnSp macro="">
      <xdr:nvCxnSpPr>
        <xdr:cNvPr id="237" name="直線コネクタ 236"/>
        <xdr:cNvCxnSpPr/>
      </xdr:nvCxnSpPr>
      <xdr:spPr>
        <a:xfrm flipV="1">
          <a:off x="2019300" y="16558695"/>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103953</xdr:rowOff>
    </xdr:from>
    <xdr:to>
      <xdr:col>10</xdr:col>
      <xdr:colOff>114300</xdr:colOff>
      <xdr:row>96</xdr:row>
      <xdr:rowOff>164227</xdr:rowOff>
    </xdr:to>
    <xdr:cxnSp macro="">
      <xdr:nvCxnSpPr>
        <xdr:cNvPr id="240" name="直線コネクタ 239"/>
        <xdr:cNvCxnSpPr/>
      </xdr:nvCxnSpPr>
      <xdr:spPr>
        <a:xfrm flipV="1">
          <a:off x="1130300" y="16563153"/>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499</xdr:rowOff>
    </xdr:from>
    <xdr:to>
      <xdr:col>10</xdr:col>
      <xdr:colOff>165100</xdr:colOff>
      <xdr:row>96</xdr:row>
      <xdr:rowOff>102099</xdr:rowOff>
    </xdr:to>
    <xdr:sp macro="" textlink="">
      <xdr:nvSpPr>
        <xdr:cNvPr id="241" name="フローチャート: 判断 240"/>
        <xdr:cNvSpPr/>
      </xdr:nvSpPr>
      <xdr:spPr>
        <a:xfrm>
          <a:off x="1968500" y="164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118626</xdr:rowOff>
    </xdr:from>
    <xdr:ext cx="534377" cy="259045"/>
    <xdr:sp macro="" textlink="">
      <xdr:nvSpPr>
        <xdr:cNvPr id="242" name="テキスト ボックス 241"/>
        <xdr:cNvSpPr txBox="1"/>
      </xdr:nvSpPr>
      <xdr:spPr>
        <a:xfrm>
          <a:off x="1752111" y="162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65621</xdr:rowOff>
    </xdr:from>
    <xdr:to>
      <xdr:col>6</xdr:col>
      <xdr:colOff>38100</xdr:colOff>
      <xdr:row>96</xdr:row>
      <xdr:rowOff>167221</xdr:rowOff>
    </xdr:to>
    <xdr:sp macro="" textlink="">
      <xdr:nvSpPr>
        <xdr:cNvPr id="243" name="フローチャート: 判断 242"/>
        <xdr:cNvSpPr/>
      </xdr:nvSpPr>
      <xdr:spPr>
        <a:xfrm>
          <a:off x="1079500" y="1652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12298</xdr:rowOff>
    </xdr:from>
    <xdr:ext cx="534377" cy="259045"/>
    <xdr:sp macro="" textlink="">
      <xdr:nvSpPr>
        <xdr:cNvPr id="244" name="テキスト ボックス 243"/>
        <xdr:cNvSpPr txBox="1"/>
      </xdr:nvSpPr>
      <xdr:spPr>
        <a:xfrm>
          <a:off x="863111" y="163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133114</xdr:rowOff>
    </xdr:from>
    <xdr:to>
      <xdr:col>24</xdr:col>
      <xdr:colOff>114300</xdr:colOff>
      <xdr:row>96</xdr:row>
      <xdr:rowOff>63264</xdr:rowOff>
    </xdr:to>
    <xdr:sp macro="" textlink="">
      <xdr:nvSpPr>
        <xdr:cNvPr id="250" name="楕円 249"/>
        <xdr:cNvSpPr/>
      </xdr:nvSpPr>
      <xdr:spPr>
        <a:xfrm>
          <a:off x="4584700" y="1642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155991</xdr:rowOff>
    </xdr:from>
    <xdr:ext cx="534377" cy="259045"/>
    <xdr:sp macro="" textlink="">
      <xdr:nvSpPr>
        <xdr:cNvPr id="251" name="扶助費該当値テキスト"/>
        <xdr:cNvSpPr txBox="1"/>
      </xdr:nvSpPr>
      <xdr:spPr>
        <a:xfrm>
          <a:off x="4686300" y="162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2632</xdr:rowOff>
    </xdr:from>
    <xdr:to>
      <xdr:col>20</xdr:col>
      <xdr:colOff>38100</xdr:colOff>
      <xdr:row>96</xdr:row>
      <xdr:rowOff>104232</xdr:rowOff>
    </xdr:to>
    <xdr:sp macro="" textlink="">
      <xdr:nvSpPr>
        <xdr:cNvPr id="252" name="楕円 251"/>
        <xdr:cNvSpPr/>
      </xdr:nvSpPr>
      <xdr:spPr>
        <a:xfrm>
          <a:off x="3746500" y="164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95359</xdr:rowOff>
    </xdr:from>
    <xdr:ext cx="534377" cy="259045"/>
    <xdr:sp macro="" textlink="">
      <xdr:nvSpPr>
        <xdr:cNvPr id="253" name="テキスト ボックス 252"/>
        <xdr:cNvSpPr txBox="1"/>
      </xdr:nvSpPr>
      <xdr:spPr>
        <a:xfrm>
          <a:off x="3530111" y="1655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48695</xdr:rowOff>
    </xdr:from>
    <xdr:to>
      <xdr:col>15</xdr:col>
      <xdr:colOff>101600</xdr:colOff>
      <xdr:row>96</xdr:row>
      <xdr:rowOff>150295</xdr:rowOff>
    </xdr:to>
    <xdr:sp macro="" textlink="">
      <xdr:nvSpPr>
        <xdr:cNvPr id="254" name="楕円 253"/>
        <xdr:cNvSpPr/>
      </xdr:nvSpPr>
      <xdr:spPr>
        <a:xfrm>
          <a:off x="2857500" y="1650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141422</xdr:rowOff>
    </xdr:from>
    <xdr:ext cx="534377" cy="259045"/>
    <xdr:sp macro="" textlink="">
      <xdr:nvSpPr>
        <xdr:cNvPr id="255" name="テキスト ボックス 254"/>
        <xdr:cNvSpPr txBox="1"/>
      </xdr:nvSpPr>
      <xdr:spPr>
        <a:xfrm>
          <a:off x="2641111" y="166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53153</xdr:rowOff>
    </xdr:from>
    <xdr:to>
      <xdr:col>10</xdr:col>
      <xdr:colOff>165100</xdr:colOff>
      <xdr:row>96</xdr:row>
      <xdr:rowOff>154753</xdr:rowOff>
    </xdr:to>
    <xdr:sp macro="" textlink="">
      <xdr:nvSpPr>
        <xdr:cNvPr id="256" name="楕円 255"/>
        <xdr:cNvSpPr/>
      </xdr:nvSpPr>
      <xdr:spPr>
        <a:xfrm>
          <a:off x="1968500" y="165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145880</xdr:rowOff>
    </xdr:from>
    <xdr:ext cx="534377" cy="259045"/>
    <xdr:sp macro="" textlink="">
      <xdr:nvSpPr>
        <xdr:cNvPr id="257" name="テキスト ボックス 256"/>
        <xdr:cNvSpPr txBox="1"/>
      </xdr:nvSpPr>
      <xdr:spPr>
        <a:xfrm>
          <a:off x="1752111" y="166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113427</xdr:rowOff>
    </xdr:from>
    <xdr:to>
      <xdr:col>6</xdr:col>
      <xdr:colOff>38100</xdr:colOff>
      <xdr:row>97</xdr:row>
      <xdr:rowOff>43577</xdr:rowOff>
    </xdr:to>
    <xdr:sp macro="" textlink="">
      <xdr:nvSpPr>
        <xdr:cNvPr id="258" name="楕円 257"/>
        <xdr:cNvSpPr/>
      </xdr:nvSpPr>
      <xdr:spPr>
        <a:xfrm>
          <a:off x="1079500" y="165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34704</xdr:rowOff>
    </xdr:from>
    <xdr:ext cx="534377" cy="259045"/>
    <xdr:sp macro="" textlink="">
      <xdr:nvSpPr>
        <xdr:cNvPr id="259" name="テキスト ボックス 258"/>
        <xdr:cNvSpPr txBox="1"/>
      </xdr:nvSpPr>
      <xdr:spPr>
        <a:xfrm>
          <a:off x="863111" y="1666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36037</xdr:rowOff>
    </xdr:from>
    <xdr:to>
      <xdr:col>55</xdr:col>
      <xdr:colOff>0</xdr:colOff>
      <xdr:row>38</xdr:row>
      <xdr:rowOff>84055</xdr:rowOff>
    </xdr:to>
    <xdr:cxnSp macro="">
      <xdr:nvCxnSpPr>
        <xdr:cNvPr id="290" name="直線コネクタ 289"/>
        <xdr:cNvCxnSpPr/>
      </xdr:nvCxnSpPr>
      <xdr:spPr>
        <a:xfrm flipV="1">
          <a:off x="9639300" y="6551137"/>
          <a:ext cx="838200" cy="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80124</xdr:rowOff>
    </xdr:from>
    <xdr:to>
      <xdr:col>50</xdr:col>
      <xdr:colOff>114300</xdr:colOff>
      <xdr:row>38</xdr:row>
      <xdr:rowOff>84055</xdr:rowOff>
    </xdr:to>
    <xdr:cxnSp macro="">
      <xdr:nvCxnSpPr>
        <xdr:cNvPr id="293" name="直線コネクタ 292"/>
        <xdr:cNvCxnSpPr/>
      </xdr:nvCxnSpPr>
      <xdr:spPr>
        <a:xfrm>
          <a:off x="8750300" y="6595224"/>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80124</xdr:rowOff>
    </xdr:from>
    <xdr:to>
      <xdr:col>45</xdr:col>
      <xdr:colOff>177800</xdr:colOff>
      <xdr:row>38</xdr:row>
      <xdr:rowOff>83729</xdr:rowOff>
    </xdr:to>
    <xdr:cxnSp macro="">
      <xdr:nvCxnSpPr>
        <xdr:cNvPr id="296" name="直線コネクタ 295"/>
        <xdr:cNvCxnSpPr/>
      </xdr:nvCxnSpPr>
      <xdr:spPr>
        <a:xfrm flipV="1">
          <a:off x="7861300" y="6595224"/>
          <a:ext cx="8890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83729</xdr:rowOff>
    </xdr:from>
    <xdr:to>
      <xdr:col>41</xdr:col>
      <xdr:colOff>50800</xdr:colOff>
      <xdr:row>38</xdr:row>
      <xdr:rowOff>113995</xdr:rowOff>
    </xdr:to>
    <xdr:cxnSp macro="">
      <xdr:nvCxnSpPr>
        <xdr:cNvPr id="299" name="直線コネクタ 298"/>
        <xdr:cNvCxnSpPr/>
      </xdr:nvCxnSpPr>
      <xdr:spPr>
        <a:xfrm flipV="1">
          <a:off x="6972300" y="6598829"/>
          <a:ext cx="889000" cy="3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14210</xdr:rowOff>
    </xdr:from>
    <xdr:to>
      <xdr:col>41</xdr:col>
      <xdr:colOff>101600</xdr:colOff>
      <xdr:row>38</xdr:row>
      <xdr:rowOff>115810</xdr:rowOff>
    </xdr:to>
    <xdr:sp macro="" textlink="">
      <xdr:nvSpPr>
        <xdr:cNvPr id="300" name="フローチャート: 判断 299"/>
        <xdr:cNvSpPr/>
      </xdr:nvSpPr>
      <xdr:spPr>
        <a:xfrm>
          <a:off x="7810500" y="6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132337</xdr:rowOff>
    </xdr:from>
    <xdr:ext cx="599010" cy="259045"/>
    <xdr:sp macro="" textlink="">
      <xdr:nvSpPr>
        <xdr:cNvPr id="301" name="テキスト ボックス 300"/>
        <xdr:cNvSpPr txBox="1"/>
      </xdr:nvSpPr>
      <xdr:spPr>
        <a:xfrm>
          <a:off x="7561795" y="630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34968</xdr:rowOff>
    </xdr:from>
    <xdr:to>
      <xdr:col>36</xdr:col>
      <xdr:colOff>165100</xdr:colOff>
      <xdr:row>38</xdr:row>
      <xdr:rowOff>136568</xdr:rowOff>
    </xdr:to>
    <xdr:sp macro="" textlink="">
      <xdr:nvSpPr>
        <xdr:cNvPr id="302" name="フローチャート: 判断 301"/>
        <xdr:cNvSpPr/>
      </xdr:nvSpPr>
      <xdr:spPr>
        <a:xfrm>
          <a:off x="6921500" y="65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153095</xdr:rowOff>
    </xdr:from>
    <xdr:ext cx="599010" cy="259045"/>
    <xdr:sp macro="" textlink="">
      <xdr:nvSpPr>
        <xdr:cNvPr id="303" name="テキスト ボックス 302"/>
        <xdr:cNvSpPr txBox="1"/>
      </xdr:nvSpPr>
      <xdr:spPr>
        <a:xfrm>
          <a:off x="6672795" y="632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156687</xdr:rowOff>
    </xdr:from>
    <xdr:to>
      <xdr:col>55</xdr:col>
      <xdr:colOff>50800</xdr:colOff>
      <xdr:row>38</xdr:row>
      <xdr:rowOff>86837</xdr:rowOff>
    </xdr:to>
    <xdr:sp macro="" textlink="">
      <xdr:nvSpPr>
        <xdr:cNvPr id="309" name="楕円 308"/>
        <xdr:cNvSpPr/>
      </xdr:nvSpPr>
      <xdr:spPr>
        <a:xfrm>
          <a:off x="10426700" y="65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135114</xdr:rowOff>
    </xdr:from>
    <xdr:ext cx="599010" cy="259045"/>
    <xdr:sp macro="" textlink="">
      <xdr:nvSpPr>
        <xdr:cNvPr id="310" name="補助費等該当値テキスト"/>
        <xdr:cNvSpPr txBox="1"/>
      </xdr:nvSpPr>
      <xdr:spPr>
        <a:xfrm>
          <a:off x="10528300" y="647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33255</xdr:rowOff>
    </xdr:from>
    <xdr:to>
      <xdr:col>50</xdr:col>
      <xdr:colOff>165100</xdr:colOff>
      <xdr:row>38</xdr:row>
      <xdr:rowOff>134855</xdr:rowOff>
    </xdr:to>
    <xdr:sp macro="" textlink="">
      <xdr:nvSpPr>
        <xdr:cNvPr id="311" name="楕円 310"/>
        <xdr:cNvSpPr/>
      </xdr:nvSpPr>
      <xdr:spPr>
        <a:xfrm>
          <a:off x="9588500" y="65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125982</xdr:rowOff>
    </xdr:from>
    <xdr:ext cx="599010" cy="259045"/>
    <xdr:sp macro="" textlink="">
      <xdr:nvSpPr>
        <xdr:cNvPr id="312" name="テキスト ボックス 311"/>
        <xdr:cNvSpPr txBox="1"/>
      </xdr:nvSpPr>
      <xdr:spPr>
        <a:xfrm>
          <a:off x="9339795" y="664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29324</xdr:rowOff>
    </xdr:from>
    <xdr:to>
      <xdr:col>46</xdr:col>
      <xdr:colOff>38100</xdr:colOff>
      <xdr:row>38</xdr:row>
      <xdr:rowOff>130924</xdr:rowOff>
    </xdr:to>
    <xdr:sp macro="" textlink="">
      <xdr:nvSpPr>
        <xdr:cNvPr id="313" name="楕円 312"/>
        <xdr:cNvSpPr/>
      </xdr:nvSpPr>
      <xdr:spPr>
        <a:xfrm>
          <a:off x="8699500" y="65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122051</xdr:rowOff>
    </xdr:from>
    <xdr:ext cx="599010" cy="259045"/>
    <xdr:sp macro="" textlink="">
      <xdr:nvSpPr>
        <xdr:cNvPr id="314" name="テキスト ボックス 313"/>
        <xdr:cNvSpPr txBox="1"/>
      </xdr:nvSpPr>
      <xdr:spPr>
        <a:xfrm>
          <a:off x="8450795" y="663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32929</xdr:rowOff>
    </xdr:from>
    <xdr:to>
      <xdr:col>41</xdr:col>
      <xdr:colOff>101600</xdr:colOff>
      <xdr:row>38</xdr:row>
      <xdr:rowOff>134529</xdr:rowOff>
    </xdr:to>
    <xdr:sp macro="" textlink="">
      <xdr:nvSpPr>
        <xdr:cNvPr id="315" name="楕円 314"/>
        <xdr:cNvSpPr/>
      </xdr:nvSpPr>
      <xdr:spPr>
        <a:xfrm>
          <a:off x="7810500" y="654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125656</xdr:rowOff>
    </xdr:from>
    <xdr:ext cx="599010" cy="259045"/>
    <xdr:sp macro="" textlink="">
      <xdr:nvSpPr>
        <xdr:cNvPr id="316" name="テキスト ボックス 315"/>
        <xdr:cNvSpPr txBox="1"/>
      </xdr:nvSpPr>
      <xdr:spPr>
        <a:xfrm>
          <a:off x="7561795" y="664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63195</xdr:rowOff>
    </xdr:from>
    <xdr:to>
      <xdr:col>36</xdr:col>
      <xdr:colOff>165100</xdr:colOff>
      <xdr:row>38</xdr:row>
      <xdr:rowOff>164795</xdr:rowOff>
    </xdr:to>
    <xdr:sp macro="" textlink="">
      <xdr:nvSpPr>
        <xdr:cNvPr id="317" name="楕円 316"/>
        <xdr:cNvSpPr/>
      </xdr:nvSpPr>
      <xdr:spPr>
        <a:xfrm>
          <a:off x="6921500" y="65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155922</xdr:rowOff>
    </xdr:from>
    <xdr:ext cx="534377" cy="259045"/>
    <xdr:sp macro="" textlink="">
      <xdr:nvSpPr>
        <xdr:cNvPr id="318" name="テキスト ボックス 317"/>
        <xdr:cNvSpPr txBox="1"/>
      </xdr:nvSpPr>
      <xdr:spPr>
        <a:xfrm>
          <a:off x="6705111" y="66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109353</xdr:rowOff>
    </xdr:from>
    <xdr:to>
      <xdr:col>55</xdr:col>
      <xdr:colOff>0</xdr:colOff>
      <xdr:row>58</xdr:row>
      <xdr:rowOff>41179</xdr:rowOff>
    </xdr:to>
    <xdr:cxnSp macro="">
      <xdr:nvCxnSpPr>
        <xdr:cNvPr id="345" name="直線コネクタ 344"/>
        <xdr:cNvCxnSpPr/>
      </xdr:nvCxnSpPr>
      <xdr:spPr>
        <a:xfrm>
          <a:off x="9639300" y="9882003"/>
          <a:ext cx="838200" cy="1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109353</xdr:rowOff>
    </xdr:from>
    <xdr:to>
      <xdr:col>50</xdr:col>
      <xdr:colOff>114300</xdr:colOff>
      <xdr:row>58</xdr:row>
      <xdr:rowOff>26020</xdr:rowOff>
    </xdr:to>
    <xdr:cxnSp macro="">
      <xdr:nvCxnSpPr>
        <xdr:cNvPr id="348" name="直線コネクタ 347"/>
        <xdr:cNvCxnSpPr/>
      </xdr:nvCxnSpPr>
      <xdr:spPr>
        <a:xfrm flipV="1">
          <a:off x="8750300" y="9882003"/>
          <a:ext cx="889000" cy="8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143383</xdr:rowOff>
    </xdr:from>
    <xdr:to>
      <xdr:col>45</xdr:col>
      <xdr:colOff>177800</xdr:colOff>
      <xdr:row>58</xdr:row>
      <xdr:rowOff>26020</xdr:rowOff>
    </xdr:to>
    <xdr:cxnSp macro="">
      <xdr:nvCxnSpPr>
        <xdr:cNvPr id="351" name="直線コネクタ 350"/>
        <xdr:cNvCxnSpPr/>
      </xdr:nvCxnSpPr>
      <xdr:spPr>
        <a:xfrm>
          <a:off x="7861300" y="9916033"/>
          <a:ext cx="889000" cy="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79732</xdr:rowOff>
    </xdr:from>
    <xdr:to>
      <xdr:col>41</xdr:col>
      <xdr:colOff>50800</xdr:colOff>
      <xdr:row>57</xdr:row>
      <xdr:rowOff>143383</xdr:rowOff>
    </xdr:to>
    <xdr:cxnSp macro="">
      <xdr:nvCxnSpPr>
        <xdr:cNvPr id="354" name="直線コネクタ 353"/>
        <xdr:cNvCxnSpPr/>
      </xdr:nvCxnSpPr>
      <xdr:spPr>
        <a:xfrm>
          <a:off x="6972300" y="9852382"/>
          <a:ext cx="889000" cy="6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8582</xdr:rowOff>
    </xdr:from>
    <xdr:to>
      <xdr:col>41</xdr:col>
      <xdr:colOff>101600</xdr:colOff>
      <xdr:row>58</xdr:row>
      <xdr:rowOff>110182</xdr:rowOff>
    </xdr:to>
    <xdr:sp macro="" textlink="">
      <xdr:nvSpPr>
        <xdr:cNvPr id="355" name="フローチャート: 判断 354"/>
        <xdr:cNvSpPr/>
      </xdr:nvSpPr>
      <xdr:spPr>
        <a:xfrm>
          <a:off x="7810500" y="995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101309</xdr:rowOff>
    </xdr:from>
    <xdr:ext cx="599010" cy="259045"/>
    <xdr:sp macro="" textlink="">
      <xdr:nvSpPr>
        <xdr:cNvPr id="356" name="テキスト ボックス 355"/>
        <xdr:cNvSpPr txBox="1"/>
      </xdr:nvSpPr>
      <xdr:spPr>
        <a:xfrm>
          <a:off x="7561795" y="1004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9079</xdr:rowOff>
    </xdr:from>
    <xdr:to>
      <xdr:col>36</xdr:col>
      <xdr:colOff>165100</xdr:colOff>
      <xdr:row>58</xdr:row>
      <xdr:rowOff>110679</xdr:rowOff>
    </xdr:to>
    <xdr:sp macro="" textlink="">
      <xdr:nvSpPr>
        <xdr:cNvPr id="357" name="フローチャート: 判断 356"/>
        <xdr:cNvSpPr/>
      </xdr:nvSpPr>
      <xdr:spPr>
        <a:xfrm>
          <a:off x="6921500" y="995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101806</xdr:rowOff>
    </xdr:from>
    <xdr:ext cx="599010" cy="259045"/>
    <xdr:sp macro="" textlink="">
      <xdr:nvSpPr>
        <xdr:cNvPr id="358" name="テキスト ボックス 357"/>
        <xdr:cNvSpPr txBox="1"/>
      </xdr:nvSpPr>
      <xdr:spPr>
        <a:xfrm>
          <a:off x="6672795" y="1004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161829</xdr:rowOff>
    </xdr:from>
    <xdr:to>
      <xdr:col>55</xdr:col>
      <xdr:colOff>50800</xdr:colOff>
      <xdr:row>58</xdr:row>
      <xdr:rowOff>91979</xdr:rowOff>
    </xdr:to>
    <xdr:sp macro="" textlink="">
      <xdr:nvSpPr>
        <xdr:cNvPr id="364" name="楕円 363"/>
        <xdr:cNvSpPr/>
      </xdr:nvSpPr>
      <xdr:spPr>
        <a:xfrm>
          <a:off x="10426700" y="99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58553</xdr:rowOff>
    </xdr:from>
    <xdr:to>
      <xdr:col>50</xdr:col>
      <xdr:colOff>165100</xdr:colOff>
      <xdr:row>57</xdr:row>
      <xdr:rowOff>160153</xdr:rowOff>
    </xdr:to>
    <xdr:sp macro="" textlink="">
      <xdr:nvSpPr>
        <xdr:cNvPr id="366" name="楕円 365"/>
        <xdr:cNvSpPr/>
      </xdr:nvSpPr>
      <xdr:spPr>
        <a:xfrm>
          <a:off x="9588500" y="98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5230</xdr:rowOff>
    </xdr:from>
    <xdr:ext cx="599010" cy="259045"/>
    <xdr:sp macro="" textlink="">
      <xdr:nvSpPr>
        <xdr:cNvPr id="367" name="テキスト ボックス 366"/>
        <xdr:cNvSpPr txBox="1"/>
      </xdr:nvSpPr>
      <xdr:spPr>
        <a:xfrm>
          <a:off x="9339795" y="960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146670</xdr:rowOff>
    </xdr:from>
    <xdr:to>
      <xdr:col>46</xdr:col>
      <xdr:colOff>38100</xdr:colOff>
      <xdr:row>58</xdr:row>
      <xdr:rowOff>76820</xdr:rowOff>
    </xdr:to>
    <xdr:sp macro="" textlink="">
      <xdr:nvSpPr>
        <xdr:cNvPr id="368" name="楕円 367"/>
        <xdr:cNvSpPr/>
      </xdr:nvSpPr>
      <xdr:spPr>
        <a:xfrm>
          <a:off x="8699500" y="99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67947</xdr:rowOff>
    </xdr:from>
    <xdr:ext cx="599010" cy="259045"/>
    <xdr:sp macro="" textlink="">
      <xdr:nvSpPr>
        <xdr:cNvPr id="369" name="テキスト ボックス 368"/>
        <xdr:cNvSpPr txBox="1"/>
      </xdr:nvSpPr>
      <xdr:spPr>
        <a:xfrm>
          <a:off x="8450795" y="1001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92583</xdr:rowOff>
    </xdr:from>
    <xdr:to>
      <xdr:col>41</xdr:col>
      <xdr:colOff>101600</xdr:colOff>
      <xdr:row>58</xdr:row>
      <xdr:rowOff>22733</xdr:rowOff>
    </xdr:to>
    <xdr:sp macro="" textlink="">
      <xdr:nvSpPr>
        <xdr:cNvPr id="370" name="楕円 369"/>
        <xdr:cNvSpPr/>
      </xdr:nvSpPr>
      <xdr:spPr>
        <a:xfrm>
          <a:off x="7810500" y="98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39260</xdr:rowOff>
    </xdr:from>
    <xdr:ext cx="599010" cy="259045"/>
    <xdr:sp macro="" textlink="">
      <xdr:nvSpPr>
        <xdr:cNvPr id="371" name="テキスト ボックス 370"/>
        <xdr:cNvSpPr txBox="1"/>
      </xdr:nvSpPr>
      <xdr:spPr>
        <a:xfrm>
          <a:off x="7561795" y="964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28932</xdr:rowOff>
    </xdr:from>
    <xdr:to>
      <xdr:col>36</xdr:col>
      <xdr:colOff>165100</xdr:colOff>
      <xdr:row>57</xdr:row>
      <xdr:rowOff>130532</xdr:rowOff>
    </xdr:to>
    <xdr:sp macro="" textlink="">
      <xdr:nvSpPr>
        <xdr:cNvPr id="372" name="楕円 371"/>
        <xdr:cNvSpPr/>
      </xdr:nvSpPr>
      <xdr:spPr>
        <a:xfrm>
          <a:off x="6921500" y="98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147059</xdr:rowOff>
    </xdr:from>
    <xdr:ext cx="599010" cy="259045"/>
    <xdr:sp macro="" textlink="">
      <xdr:nvSpPr>
        <xdr:cNvPr id="373" name="テキスト ボックス 372"/>
        <xdr:cNvSpPr txBox="1"/>
      </xdr:nvSpPr>
      <xdr:spPr>
        <a:xfrm>
          <a:off x="6672795" y="957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4" name="直線コネクタ 403"/>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7" name="直線コネクタ 406"/>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0" name="直線コネクタ 409"/>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99258</xdr:rowOff>
    </xdr:from>
    <xdr:to>
      <xdr:col>41</xdr:col>
      <xdr:colOff>101600</xdr:colOff>
      <xdr:row>79</xdr:row>
      <xdr:rowOff>29408</xdr:rowOff>
    </xdr:to>
    <xdr:sp macro="" textlink="">
      <xdr:nvSpPr>
        <xdr:cNvPr id="413" name="フローチャート: 判断 412"/>
        <xdr:cNvSpPr/>
      </xdr:nvSpPr>
      <xdr:spPr>
        <a:xfrm>
          <a:off x="7810500" y="1347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45935</xdr:rowOff>
    </xdr:from>
    <xdr:ext cx="534377" cy="259045"/>
    <xdr:sp macro="" textlink="">
      <xdr:nvSpPr>
        <xdr:cNvPr id="414" name="テキスト ボックス 413"/>
        <xdr:cNvSpPr txBox="1"/>
      </xdr:nvSpPr>
      <xdr:spPr>
        <a:xfrm>
          <a:off x="7594111" y="1324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0" name="楕円 419"/>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1"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2" name="楕円 421"/>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3" name="テキスト ボックス 422"/>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4" name="楕円 423"/>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5" name="テキスト ボックス 424"/>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6" name="楕円 425"/>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7" name="テキスト ボックス 426"/>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114712</xdr:rowOff>
    </xdr:from>
    <xdr:to>
      <xdr:col>55</xdr:col>
      <xdr:colOff>0</xdr:colOff>
      <xdr:row>97</xdr:row>
      <xdr:rowOff>116495</xdr:rowOff>
    </xdr:to>
    <xdr:cxnSp macro="">
      <xdr:nvCxnSpPr>
        <xdr:cNvPr id="452" name="直線コネクタ 451"/>
        <xdr:cNvCxnSpPr/>
      </xdr:nvCxnSpPr>
      <xdr:spPr>
        <a:xfrm>
          <a:off x="9639300" y="16745362"/>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114712</xdr:rowOff>
    </xdr:from>
    <xdr:to>
      <xdr:col>50</xdr:col>
      <xdr:colOff>114300</xdr:colOff>
      <xdr:row>97</xdr:row>
      <xdr:rowOff>119528</xdr:rowOff>
    </xdr:to>
    <xdr:cxnSp macro="">
      <xdr:nvCxnSpPr>
        <xdr:cNvPr id="455" name="直線コネクタ 454"/>
        <xdr:cNvCxnSpPr/>
      </xdr:nvCxnSpPr>
      <xdr:spPr>
        <a:xfrm flipV="1">
          <a:off x="8750300" y="16745362"/>
          <a:ext cx="8890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171235</xdr:rowOff>
    </xdr:from>
    <xdr:to>
      <xdr:col>45</xdr:col>
      <xdr:colOff>177800</xdr:colOff>
      <xdr:row>97</xdr:row>
      <xdr:rowOff>119528</xdr:rowOff>
    </xdr:to>
    <xdr:cxnSp macro="">
      <xdr:nvCxnSpPr>
        <xdr:cNvPr id="458" name="直線コネクタ 457"/>
        <xdr:cNvCxnSpPr/>
      </xdr:nvCxnSpPr>
      <xdr:spPr>
        <a:xfrm>
          <a:off x="7861300" y="1663043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103403</xdr:rowOff>
    </xdr:from>
    <xdr:to>
      <xdr:col>41</xdr:col>
      <xdr:colOff>101600</xdr:colOff>
      <xdr:row>98</xdr:row>
      <xdr:rowOff>33553</xdr:rowOff>
    </xdr:to>
    <xdr:sp macro="" textlink="">
      <xdr:nvSpPr>
        <xdr:cNvPr id="461" name="フローチャート: 判断 460"/>
        <xdr:cNvSpPr/>
      </xdr:nvSpPr>
      <xdr:spPr>
        <a:xfrm>
          <a:off x="7810500" y="167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24680</xdr:rowOff>
    </xdr:from>
    <xdr:ext cx="534377" cy="259045"/>
    <xdr:sp macro="" textlink="">
      <xdr:nvSpPr>
        <xdr:cNvPr id="462" name="テキスト ボックス 461"/>
        <xdr:cNvSpPr txBox="1"/>
      </xdr:nvSpPr>
      <xdr:spPr>
        <a:xfrm>
          <a:off x="7594111" y="1682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65695</xdr:rowOff>
    </xdr:from>
    <xdr:to>
      <xdr:col>55</xdr:col>
      <xdr:colOff>50800</xdr:colOff>
      <xdr:row>97</xdr:row>
      <xdr:rowOff>167295</xdr:rowOff>
    </xdr:to>
    <xdr:sp macro="" textlink="">
      <xdr:nvSpPr>
        <xdr:cNvPr id="468" name="楕円 467"/>
        <xdr:cNvSpPr/>
      </xdr:nvSpPr>
      <xdr:spPr>
        <a:xfrm>
          <a:off x="10426700" y="166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99010" cy="259045"/>
    <xdr:sp macro="" textlink="">
      <xdr:nvSpPr>
        <xdr:cNvPr id="469" name="普通建設事業費 （ うち更新整備　）該当値テキスト"/>
        <xdr:cNvSpPr txBox="1"/>
      </xdr:nvSpPr>
      <xdr:spPr>
        <a:xfrm>
          <a:off x="10528300" y="166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63912</xdr:rowOff>
    </xdr:from>
    <xdr:to>
      <xdr:col>50</xdr:col>
      <xdr:colOff>165100</xdr:colOff>
      <xdr:row>97</xdr:row>
      <xdr:rowOff>165512</xdr:rowOff>
    </xdr:to>
    <xdr:sp macro="" textlink="">
      <xdr:nvSpPr>
        <xdr:cNvPr id="470" name="楕円 469"/>
        <xdr:cNvSpPr/>
      </xdr:nvSpPr>
      <xdr:spPr>
        <a:xfrm>
          <a:off x="9588500" y="1669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156639</xdr:rowOff>
    </xdr:from>
    <xdr:ext cx="599010" cy="259045"/>
    <xdr:sp macro="" textlink="">
      <xdr:nvSpPr>
        <xdr:cNvPr id="471" name="テキスト ボックス 470"/>
        <xdr:cNvSpPr txBox="1"/>
      </xdr:nvSpPr>
      <xdr:spPr>
        <a:xfrm>
          <a:off x="9339795" y="1678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68728</xdr:rowOff>
    </xdr:from>
    <xdr:to>
      <xdr:col>46</xdr:col>
      <xdr:colOff>38100</xdr:colOff>
      <xdr:row>97</xdr:row>
      <xdr:rowOff>170328</xdr:rowOff>
    </xdr:to>
    <xdr:sp macro="" textlink="">
      <xdr:nvSpPr>
        <xdr:cNvPr id="472" name="楕円 471"/>
        <xdr:cNvSpPr/>
      </xdr:nvSpPr>
      <xdr:spPr>
        <a:xfrm>
          <a:off x="8699500" y="166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15405</xdr:rowOff>
    </xdr:from>
    <xdr:ext cx="599010" cy="259045"/>
    <xdr:sp macro="" textlink="">
      <xdr:nvSpPr>
        <xdr:cNvPr id="473" name="テキスト ボックス 472"/>
        <xdr:cNvSpPr txBox="1"/>
      </xdr:nvSpPr>
      <xdr:spPr>
        <a:xfrm>
          <a:off x="8450795" y="1647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120435</xdr:rowOff>
    </xdr:from>
    <xdr:to>
      <xdr:col>41</xdr:col>
      <xdr:colOff>101600</xdr:colOff>
      <xdr:row>97</xdr:row>
      <xdr:rowOff>50585</xdr:rowOff>
    </xdr:to>
    <xdr:sp macro="" textlink="">
      <xdr:nvSpPr>
        <xdr:cNvPr id="474" name="楕円 473"/>
        <xdr:cNvSpPr/>
      </xdr:nvSpPr>
      <xdr:spPr>
        <a:xfrm>
          <a:off x="7810500" y="165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67112</xdr:rowOff>
    </xdr:from>
    <xdr:ext cx="599010" cy="259045"/>
    <xdr:sp macro="" textlink="">
      <xdr:nvSpPr>
        <xdr:cNvPr id="475" name="テキスト ボックス 474"/>
        <xdr:cNvSpPr txBox="1"/>
      </xdr:nvSpPr>
      <xdr:spPr>
        <a:xfrm>
          <a:off x="7561795" y="1635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21236</xdr:rowOff>
    </xdr:from>
    <xdr:to>
      <xdr:col>85</xdr:col>
      <xdr:colOff>127000</xdr:colOff>
      <xdr:row>38</xdr:row>
      <xdr:rowOff>134530</xdr:rowOff>
    </xdr:to>
    <xdr:cxnSp macro="">
      <xdr:nvCxnSpPr>
        <xdr:cNvPr id="504" name="直線コネクタ 503"/>
        <xdr:cNvCxnSpPr/>
      </xdr:nvCxnSpPr>
      <xdr:spPr>
        <a:xfrm flipV="1">
          <a:off x="15481300" y="6364886"/>
          <a:ext cx="838200" cy="28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134530</xdr:rowOff>
    </xdr:from>
    <xdr:to>
      <xdr:col>81</xdr:col>
      <xdr:colOff>50800</xdr:colOff>
      <xdr:row>39</xdr:row>
      <xdr:rowOff>44027</xdr:rowOff>
    </xdr:to>
    <xdr:cxnSp macro="">
      <xdr:nvCxnSpPr>
        <xdr:cNvPr id="507" name="直線コネクタ 506"/>
        <xdr:cNvCxnSpPr/>
      </xdr:nvCxnSpPr>
      <xdr:spPr>
        <a:xfrm flipV="1">
          <a:off x="14592300" y="6649630"/>
          <a:ext cx="889000" cy="8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135765</xdr:rowOff>
    </xdr:from>
    <xdr:to>
      <xdr:col>76</xdr:col>
      <xdr:colOff>114300</xdr:colOff>
      <xdr:row>39</xdr:row>
      <xdr:rowOff>44027</xdr:rowOff>
    </xdr:to>
    <xdr:cxnSp macro="">
      <xdr:nvCxnSpPr>
        <xdr:cNvPr id="510" name="直線コネクタ 509"/>
        <xdr:cNvCxnSpPr/>
      </xdr:nvCxnSpPr>
      <xdr:spPr>
        <a:xfrm>
          <a:off x="13703300" y="6650865"/>
          <a:ext cx="889000" cy="7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106038</xdr:rowOff>
    </xdr:from>
    <xdr:to>
      <xdr:col>71</xdr:col>
      <xdr:colOff>177800</xdr:colOff>
      <xdr:row>38</xdr:row>
      <xdr:rowOff>135765</xdr:rowOff>
    </xdr:to>
    <xdr:cxnSp macro="">
      <xdr:nvCxnSpPr>
        <xdr:cNvPr id="513" name="直線コネクタ 512"/>
        <xdr:cNvCxnSpPr/>
      </xdr:nvCxnSpPr>
      <xdr:spPr>
        <a:xfrm>
          <a:off x="12814300" y="6621138"/>
          <a:ext cx="889000" cy="2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140442</xdr:rowOff>
    </xdr:from>
    <xdr:to>
      <xdr:col>72</xdr:col>
      <xdr:colOff>38100</xdr:colOff>
      <xdr:row>39</xdr:row>
      <xdr:rowOff>70592</xdr:rowOff>
    </xdr:to>
    <xdr:sp macro="" textlink="">
      <xdr:nvSpPr>
        <xdr:cNvPr id="514" name="フローチャート: 判断 513"/>
        <xdr:cNvSpPr/>
      </xdr:nvSpPr>
      <xdr:spPr>
        <a:xfrm>
          <a:off x="13652500" y="665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61719</xdr:rowOff>
    </xdr:from>
    <xdr:ext cx="469744" cy="259045"/>
    <xdr:sp macro="" textlink="">
      <xdr:nvSpPr>
        <xdr:cNvPr id="515" name="テキスト ボックス 514"/>
        <xdr:cNvSpPr txBox="1"/>
      </xdr:nvSpPr>
      <xdr:spPr>
        <a:xfrm>
          <a:off x="13468428" y="674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136575</xdr:rowOff>
    </xdr:from>
    <xdr:to>
      <xdr:col>67</xdr:col>
      <xdr:colOff>101600</xdr:colOff>
      <xdr:row>39</xdr:row>
      <xdr:rowOff>66725</xdr:rowOff>
    </xdr:to>
    <xdr:sp macro="" textlink="">
      <xdr:nvSpPr>
        <xdr:cNvPr id="516" name="フローチャート: 判断 515"/>
        <xdr:cNvSpPr/>
      </xdr:nvSpPr>
      <xdr:spPr>
        <a:xfrm>
          <a:off x="12763500" y="66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57852</xdr:rowOff>
    </xdr:from>
    <xdr:ext cx="469744" cy="259045"/>
    <xdr:sp macro="" textlink="">
      <xdr:nvSpPr>
        <xdr:cNvPr id="517" name="テキスト ボックス 516"/>
        <xdr:cNvSpPr txBox="1"/>
      </xdr:nvSpPr>
      <xdr:spPr>
        <a:xfrm>
          <a:off x="12579428" y="674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141886</xdr:rowOff>
    </xdr:from>
    <xdr:to>
      <xdr:col>85</xdr:col>
      <xdr:colOff>177800</xdr:colOff>
      <xdr:row>37</xdr:row>
      <xdr:rowOff>72036</xdr:rowOff>
    </xdr:to>
    <xdr:sp macro="" textlink="">
      <xdr:nvSpPr>
        <xdr:cNvPr id="523" name="楕円 522"/>
        <xdr:cNvSpPr/>
      </xdr:nvSpPr>
      <xdr:spPr>
        <a:xfrm>
          <a:off x="16268700" y="631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164763</xdr:rowOff>
    </xdr:from>
    <xdr:ext cx="534377" cy="259045"/>
    <xdr:sp macro="" textlink="">
      <xdr:nvSpPr>
        <xdr:cNvPr id="524" name="災害復旧事業費該当値テキスト"/>
        <xdr:cNvSpPr txBox="1"/>
      </xdr:nvSpPr>
      <xdr:spPr>
        <a:xfrm>
          <a:off x="16370300" y="61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83730</xdr:rowOff>
    </xdr:from>
    <xdr:to>
      <xdr:col>81</xdr:col>
      <xdr:colOff>101600</xdr:colOff>
      <xdr:row>39</xdr:row>
      <xdr:rowOff>13880</xdr:rowOff>
    </xdr:to>
    <xdr:sp macro="" textlink="">
      <xdr:nvSpPr>
        <xdr:cNvPr id="525" name="楕円 524"/>
        <xdr:cNvSpPr/>
      </xdr:nvSpPr>
      <xdr:spPr>
        <a:xfrm>
          <a:off x="15430500" y="65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30407</xdr:rowOff>
    </xdr:from>
    <xdr:ext cx="534377" cy="259045"/>
    <xdr:sp macro="" textlink="">
      <xdr:nvSpPr>
        <xdr:cNvPr id="526" name="テキスト ボックス 525"/>
        <xdr:cNvSpPr txBox="1"/>
      </xdr:nvSpPr>
      <xdr:spPr>
        <a:xfrm>
          <a:off x="15214111" y="63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164677</xdr:rowOff>
    </xdr:from>
    <xdr:to>
      <xdr:col>76</xdr:col>
      <xdr:colOff>165100</xdr:colOff>
      <xdr:row>39</xdr:row>
      <xdr:rowOff>94827</xdr:rowOff>
    </xdr:to>
    <xdr:sp macro="" textlink="">
      <xdr:nvSpPr>
        <xdr:cNvPr id="527" name="楕円 526"/>
        <xdr:cNvSpPr/>
      </xdr:nvSpPr>
      <xdr:spPr>
        <a:xfrm>
          <a:off x="145415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85954</xdr:rowOff>
    </xdr:from>
    <xdr:ext cx="378565" cy="259045"/>
    <xdr:sp macro="" textlink="">
      <xdr:nvSpPr>
        <xdr:cNvPr id="528" name="テキスト ボックス 527"/>
        <xdr:cNvSpPr txBox="1"/>
      </xdr:nvSpPr>
      <xdr:spPr>
        <a:xfrm>
          <a:off x="14403017" y="677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84965</xdr:rowOff>
    </xdr:from>
    <xdr:to>
      <xdr:col>72</xdr:col>
      <xdr:colOff>38100</xdr:colOff>
      <xdr:row>39</xdr:row>
      <xdr:rowOff>15115</xdr:rowOff>
    </xdr:to>
    <xdr:sp macro="" textlink="">
      <xdr:nvSpPr>
        <xdr:cNvPr id="529" name="楕円 528"/>
        <xdr:cNvSpPr/>
      </xdr:nvSpPr>
      <xdr:spPr>
        <a:xfrm>
          <a:off x="13652500" y="6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31641</xdr:rowOff>
    </xdr:from>
    <xdr:ext cx="534377" cy="259045"/>
    <xdr:sp macro="" textlink="">
      <xdr:nvSpPr>
        <xdr:cNvPr id="530" name="テキスト ボックス 529"/>
        <xdr:cNvSpPr txBox="1"/>
      </xdr:nvSpPr>
      <xdr:spPr>
        <a:xfrm>
          <a:off x="13436111" y="637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55238</xdr:rowOff>
    </xdr:from>
    <xdr:to>
      <xdr:col>67</xdr:col>
      <xdr:colOff>101600</xdr:colOff>
      <xdr:row>38</xdr:row>
      <xdr:rowOff>156838</xdr:rowOff>
    </xdr:to>
    <xdr:sp macro="" textlink="">
      <xdr:nvSpPr>
        <xdr:cNvPr id="531" name="楕円 530"/>
        <xdr:cNvSpPr/>
      </xdr:nvSpPr>
      <xdr:spPr>
        <a:xfrm>
          <a:off x="12763500" y="65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1915</xdr:rowOff>
    </xdr:from>
    <xdr:ext cx="534377" cy="259045"/>
    <xdr:sp macro="" textlink="">
      <xdr:nvSpPr>
        <xdr:cNvPr id="532" name="テキスト ボックス 531"/>
        <xdr:cNvSpPr txBox="1"/>
      </xdr:nvSpPr>
      <xdr:spPr>
        <a:xfrm>
          <a:off x="12547111" y="634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83185</xdr:rowOff>
    </xdr:from>
    <xdr:to>
      <xdr:col>72</xdr:col>
      <xdr:colOff>38100</xdr:colOff>
      <xdr:row>59</xdr:row>
      <xdr:rowOff>13335</xdr:rowOff>
    </xdr:to>
    <xdr:sp macro="" textlink="">
      <xdr:nvSpPr>
        <xdr:cNvPr id="569" name="フローチャート: 判断 568"/>
        <xdr:cNvSpPr/>
      </xdr:nvSpPr>
      <xdr:spPr>
        <a:xfrm>
          <a:off x="13652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29862</xdr:rowOff>
    </xdr:from>
    <xdr:ext cx="313932" cy="259045"/>
    <xdr:sp macro="" textlink="">
      <xdr:nvSpPr>
        <xdr:cNvPr id="570" name="テキスト ボックス 569"/>
        <xdr:cNvSpPr txBox="1"/>
      </xdr:nvSpPr>
      <xdr:spPr>
        <a:xfrm>
          <a:off x="13546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74955</xdr:rowOff>
    </xdr:from>
    <xdr:to>
      <xdr:col>67</xdr:col>
      <xdr:colOff>101600</xdr:colOff>
      <xdr:row>59</xdr:row>
      <xdr:rowOff>5105</xdr:rowOff>
    </xdr:to>
    <xdr:sp macro="" textlink="">
      <xdr:nvSpPr>
        <xdr:cNvPr id="571" name="フローチャート: 判断 570"/>
        <xdr:cNvSpPr/>
      </xdr:nvSpPr>
      <xdr:spPr>
        <a:xfrm>
          <a:off x="12763500" y="100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21632</xdr:rowOff>
    </xdr:from>
    <xdr:ext cx="313932" cy="259045"/>
    <xdr:sp macro="" textlink="">
      <xdr:nvSpPr>
        <xdr:cNvPr id="572" name="テキスト ボックス 571"/>
        <xdr:cNvSpPr txBox="1"/>
      </xdr:nvSpPr>
      <xdr:spPr>
        <a:xfrm>
          <a:off x="12657333" y="9794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124902</xdr:rowOff>
    </xdr:from>
    <xdr:to>
      <xdr:col>85</xdr:col>
      <xdr:colOff>127000</xdr:colOff>
      <xdr:row>77</xdr:row>
      <xdr:rowOff>141526</xdr:rowOff>
    </xdr:to>
    <xdr:cxnSp macro="">
      <xdr:nvCxnSpPr>
        <xdr:cNvPr id="616" name="直線コネクタ 615"/>
        <xdr:cNvCxnSpPr/>
      </xdr:nvCxnSpPr>
      <xdr:spPr>
        <a:xfrm flipV="1">
          <a:off x="15481300" y="13326552"/>
          <a:ext cx="838200" cy="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141526</xdr:rowOff>
    </xdr:from>
    <xdr:to>
      <xdr:col>81</xdr:col>
      <xdr:colOff>50800</xdr:colOff>
      <xdr:row>78</xdr:row>
      <xdr:rowOff>16914</xdr:rowOff>
    </xdr:to>
    <xdr:cxnSp macro="">
      <xdr:nvCxnSpPr>
        <xdr:cNvPr id="619" name="直線コネクタ 618"/>
        <xdr:cNvCxnSpPr/>
      </xdr:nvCxnSpPr>
      <xdr:spPr>
        <a:xfrm flipV="1">
          <a:off x="14592300" y="13343176"/>
          <a:ext cx="889000" cy="4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16914</xdr:rowOff>
    </xdr:from>
    <xdr:to>
      <xdr:col>76</xdr:col>
      <xdr:colOff>114300</xdr:colOff>
      <xdr:row>78</xdr:row>
      <xdr:rowOff>17047</xdr:rowOff>
    </xdr:to>
    <xdr:cxnSp macro="">
      <xdr:nvCxnSpPr>
        <xdr:cNvPr id="622" name="直線コネクタ 621"/>
        <xdr:cNvCxnSpPr/>
      </xdr:nvCxnSpPr>
      <xdr:spPr>
        <a:xfrm flipV="1">
          <a:off x="13703300" y="13390014"/>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166311</xdr:rowOff>
    </xdr:from>
    <xdr:to>
      <xdr:col>71</xdr:col>
      <xdr:colOff>177800</xdr:colOff>
      <xdr:row>78</xdr:row>
      <xdr:rowOff>17047</xdr:rowOff>
    </xdr:to>
    <xdr:cxnSp macro="">
      <xdr:nvCxnSpPr>
        <xdr:cNvPr id="625" name="直線コネクタ 624"/>
        <xdr:cNvCxnSpPr/>
      </xdr:nvCxnSpPr>
      <xdr:spPr>
        <a:xfrm>
          <a:off x="12814300" y="13367961"/>
          <a:ext cx="889000" cy="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126701</xdr:rowOff>
    </xdr:from>
    <xdr:to>
      <xdr:col>72</xdr:col>
      <xdr:colOff>38100</xdr:colOff>
      <xdr:row>78</xdr:row>
      <xdr:rowOff>56851</xdr:rowOff>
    </xdr:to>
    <xdr:sp macro="" textlink="">
      <xdr:nvSpPr>
        <xdr:cNvPr id="626" name="フローチャート: 判断 625"/>
        <xdr:cNvSpPr/>
      </xdr:nvSpPr>
      <xdr:spPr>
        <a:xfrm>
          <a:off x="13652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73378</xdr:rowOff>
    </xdr:from>
    <xdr:ext cx="599010" cy="259045"/>
    <xdr:sp macro="" textlink="">
      <xdr:nvSpPr>
        <xdr:cNvPr id="627" name="テキスト ボックス 626"/>
        <xdr:cNvSpPr txBox="1"/>
      </xdr:nvSpPr>
      <xdr:spPr>
        <a:xfrm>
          <a:off x="13403795" y="131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128656</xdr:rowOff>
    </xdr:from>
    <xdr:to>
      <xdr:col>67</xdr:col>
      <xdr:colOff>101600</xdr:colOff>
      <xdr:row>78</xdr:row>
      <xdr:rowOff>58806</xdr:rowOff>
    </xdr:to>
    <xdr:sp macro="" textlink="">
      <xdr:nvSpPr>
        <xdr:cNvPr id="628" name="フローチャート: 判断 627"/>
        <xdr:cNvSpPr/>
      </xdr:nvSpPr>
      <xdr:spPr>
        <a:xfrm>
          <a:off x="12763500" y="133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49933</xdr:rowOff>
    </xdr:from>
    <xdr:ext cx="599010" cy="259045"/>
    <xdr:sp macro="" textlink="">
      <xdr:nvSpPr>
        <xdr:cNvPr id="629" name="テキスト ボックス 628"/>
        <xdr:cNvSpPr txBox="1"/>
      </xdr:nvSpPr>
      <xdr:spPr>
        <a:xfrm>
          <a:off x="12514795" y="1342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74102</xdr:rowOff>
    </xdr:from>
    <xdr:to>
      <xdr:col>85</xdr:col>
      <xdr:colOff>177800</xdr:colOff>
      <xdr:row>78</xdr:row>
      <xdr:rowOff>4252</xdr:rowOff>
    </xdr:to>
    <xdr:sp macro="" textlink="">
      <xdr:nvSpPr>
        <xdr:cNvPr id="635" name="楕円 634"/>
        <xdr:cNvSpPr/>
      </xdr:nvSpPr>
      <xdr:spPr>
        <a:xfrm>
          <a:off x="16268700" y="1327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52529</xdr:rowOff>
    </xdr:from>
    <xdr:ext cx="599010" cy="259045"/>
    <xdr:sp macro="" textlink="">
      <xdr:nvSpPr>
        <xdr:cNvPr id="636" name="公債費該当値テキスト"/>
        <xdr:cNvSpPr txBox="1"/>
      </xdr:nvSpPr>
      <xdr:spPr>
        <a:xfrm>
          <a:off x="16370300" y="1325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90726</xdr:rowOff>
    </xdr:from>
    <xdr:to>
      <xdr:col>81</xdr:col>
      <xdr:colOff>101600</xdr:colOff>
      <xdr:row>78</xdr:row>
      <xdr:rowOff>20876</xdr:rowOff>
    </xdr:to>
    <xdr:sp macro="" textlink="">
      <xdr:nvSpPr>
        <xdr:cNvPr id="637" name="楕円 636"/>
        <xdr:cNvSpPr/>
      </xdr:nvSpPr>
      <xdr:spPr>
        <a:xfrm>
          <a:off x="15430500" y="132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12003</xdr:rowOff>
    </xdr:from>
    <xdr:ext cx="599010" cy="259045"/>
    <xdr:sp macro="" textlink="">
      <xdr:nvSpPr>
        <xdr:cNvPr id="638" name="テキスト ボックス 637"/>
        <xdr:cNvSpPr txBox="1"/>
      </xdr:nvSpPr>
      <xdr:spPr>
        <a:xfrm>
          <a:off x="15181795" y="1338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137564</xdr:rowOff>
    </xdr:from>
    <xdr:to>
      <xdr:col>76</xdr:col>
      <xdr:colOff>165100</xdr:colOff>
      <xdr:row>78</xdr:row>
      <xdr:rowOff>67714</xdr:rowOff>
    </xdr:to>
    <xdr:sp macro="" textlink="">
      <xdr:nvSpPr>
        <xdr:cNvPr id="639" name="楕円 638"/>
        <xdr:cNvSpPr/>
      </xdr:nvSpPr>
      <xdr:spPr>
        <a:xfrm>
          <a:off x="14541500" y="133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58841</xdr:rowOff>
    </xdr:from>
    <xdr:ext cx="599010" cy="259045"/>
    <xdr:sp macro="" textlink="">
      <xdr:nvSpPr>
        <xdr:cNvPr id="640" name="テキスト ボックス 639"/>
        <xdr:cNvSpPr txBox="1"/>
      </xdr:nvSpPr>
      <xdr:spPr>
        <a:xfrm>
          <a:off x="14292795" y="1343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137697</xdr:rowOff>
    </xdr:from>
    <xdr:to>
      <xdr:col>72</xdr:col>
      <xdr:colOff>38100</xdr:colOff>
      <xdr:row>78</xdr:row>
      <xdr:rowOff>67847</xdr:rowOff>
    </xdr:to>
    <xdr:sp macro="" textlink="">
      <xdr:nvSpPr>
        <xdr:cNvPr id="641" name="楕円 640"/>
        <xdr:cNvSpPr/>
      </xdr:nvSpPr>
      <xdr:spPr>
        <a:xfrm>
          <a:off x="13652500" y="133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58974</xdr:rowOff>
    </xdr:from>
    <xdr:ext cx="599010" cy="259045"/>
    <xdr:sp macro="" textlink="">
      <xdr:nvSpPr>
        <xdr:cNvPr id="642" name="テキスト ボックス 641"/>
        <xdr:cNvSpPr txBox="1"/>
      </xdr:nvSpPr>
      <xdr:spPr>
        <a:xfrm>
          <a:off x="13403795" y="1343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115511</xdr:rowOff>
    </xdr:from>
    <xdr:to>
      <xdr:col>67</xdr:col>
      <xdr:colOff>101600</xdr:colOff>
      <xdr:row>78</xdr:row>
      <xdr:rowOff>45661</xdr:rowOff>
    </xdr:to>
    <xdr:sp macro="" textlink="">
      <xdr:nvSpPr>
        <xdr:cNvPr id="643" name="楕円 642"/>
        <xdr:cNvSpPr/>
      </xdr:nvSpPr>
      <xdr:spPr>
        <a:xfrm>
          <a:off x="12763500" y="133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62188</xdr:rowOff>
    </xdr:from>
    <xdr:ext cx="599010" cy="259045"/>
    <xdr:sp macro="" textlink="">
      <xdr:nvSpPr>
        <xdr:cNvPr id="644" name="テキスト ボックス 643"/>
        <xdr:cNvSpPr txBox="1"/>
      </xdr:nvSpPr>
      <xdr:spPr>
        <a:xfrm>
          <a:off x="12514795" y="1309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122214</xdr:rowOff>
    </xdr:from>
    <xdr:to>
      <xdr:col>85</xdr:col>
      <xdr:colOff>127000</xdr:colOff>
      <xdr:row>98</xdr:row>
      <xdr:rowOff>135589</xdr:rowOff>
    </xdr:to>
    <xdr:cxnSp macro="">
      <xdr:nvCxnSpPr>
        <xdr:cNvPr id="671" name="直線コネクタ 670"/>
        <xdr:cNvCxnSpPr/>
      </xdr:nvCxnSpPr>
      <xdr:spPr>
        <a:xfrm>
          <a:off x="15481300" y="16924314"/>
          <a:ext cx="838200" cy="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84967</xdr:rowOff>
    </xdr:from>
    <xdr:to>
      <xdr:col>81</xdr:col>
      <xdr:colOff>50800</xdr:colOff>
      <xdr:row>98</xdr:row>
      <xdr:rowOff>122214</xdr:rowOff>
    </xdr:to>
    <xdr:cxnSp macro="">
      <xdr:nvCxnSpPr>
        <xdr:cNvPr id="674" name="直線コネクタ 673"/>
        <xdr:cNvCxnSpPr/>
      </xdr:nvCxnSpPr>
      <xdr:spPr>
        <a:xfrm>
          <a:off x="14592300" y="16887067"/>
          <a:ext cx="889000" cy="3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84967</xdr:rowOff>
    </xdr:from>
    <xdr:to>
      <xdr:col>76</xdr:col>
      <xdr:colOff>114300</xdr:colOff>
      <xdr:row>98</xdr:row>
      <xdr:rowOff>110830</xdr:rowOff>
    </xdr:to>
    <xdr:cxnSp macro="">
      <xdr:nvCxnSpPr>
        <xdr:cNvPr id="677" name="直線コネクタ 676"/>
        <xdr:cNvCxnSpPr/>
      </xdr:nvCxnSpPr>
      <xdr:spPr>
        <a:xfrm flipV="1">
          <a:off x="13703300" y="16887067"/>
          <a:ext cx="889000" cy="2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97682</xdr:rowOff>
    </xdr:from>
    <xdr:to>
      <xdr:col>71</xdr:col>
      <xdr:colOff>177800</xdr:colOff>
      <xdr:row>98</xdr:row>
      <xdr:rowOff>110830</xdr:rowOff>
    </xdr:to>
    <xdr:cxnSp macro="">
      <xdr:nvCxnSpPr>
        <xdr:cNvPr id="680" name="直線コネクタ 679"/>
        <xdr:cNvCxnSpPr/>
      </xdr:nvCxnSpPr>
      <xdr:spPr>
        <a:xfrm>
          <a:off x="12814300" y="16899782"/>
          <a:ext cx="889000" cy="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53203</xdr:rowOff>
    </xdr:from>
    <xdr:to>
      <xdr:col>72</xdr:col>
      <xdr:colOff>38100</xdr:colOff>
      <xdr:row>98</xdr:row>
      <xdr:rowOff>154803</xdr:rowOff>
    </xdr:to>
    <xdr:sp macro="" textlink="">
      <xdr:nvSpPr>
        <xdr:cNvPr id="681" name="フローチャート: 判断 680"/>
        <xdr:cNvSpPr/>
      </xdr:nvSpPr>
      <xdr:spPr>
        <a:xfrm>
          <a:off x="13652500" y="1685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171330</xdr:rowOff>
    </xdr:from>
    <xdr:ext cx="534377" cy="259045"/>
    <xdr:sp macro="" textlink="">
      <xdr:nvSpPr>
        <xdr:cNvPr id="682" name="テキスト ボックス 681"/>
        <xdr:cNvSpPr txBox="1"/>
      </xdr:nvSpPr>
      <xdr:spPr>
        <a:xfrm>
          <a:off x="13436111" y="166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38286</xdr:rowOff>
    </xdr:from>
    <xdr:to>
      <xdr:col>67</xdr:col>
      <xdr:colOff>101600</xdr:colOff>
      <xdr:row>98</xdr:row>
      <xdr:rowOff>139886</xdr:rowOff>
    </xdr:to>
    <xdr:sp macro="" textlink="">
      <xdr:nvSpPr>
        <xdr:cNvPr id="683" name="フローチャート: 判断 682"/>
        <xdr:cNvSpPr/>
      </xdr:nvSpPr>
      <xdr:spPr>
        <a:xfrm>
          <a:off x="12763500" y="168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156413</xdr:rowOff>
    </xdr:from>
    <xdr:ext cx="534377" cy="259045"/>
    <xdr:sp macro="" textlink="">
      <xdr:nvSpPr>
        <xdr:cNvPr id="684" name="テキスト ボックス 683"/>
        <xdr:cNvSpPr txBox="1"/>
      </xdr:nvSpPr>
      <xdr:spPr>
        <a:xfrm>
          <a:off x="12547111" y="166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84789</xdr:rowOff>
    </xdr:from>
    <xdr:to>
      <xdr:col>85</xdr:col>
      <xdr:colOff>177800</xdr:colOff>
      <xdr:row>99</xdr:row>
      <xdr:rowOff>14939</xdr:rowOff>
    </xdr:to>
    <xdr:sp macro="" textlink="">
      <xdr:nvSpPr>
        <xdr:cNvPr id="690" name="楕円 689"/>
        <xdr:cNvSpPr/>
      </xdr:nvSpPr>
      <xdr:spPr>
        <a:xfrm>
          <a:off x="16268700" y="1688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171166</xdr:rowOff>
    </xdr:from>
    <xdr:ext cx="469744" cy="259045"/>
    <xdr:sp macro="" textlink="">
      <xdr:nvSpPr>
        <xdr:cNvPr id="691" name="積立金該当値テキスト"/>
        <xdr:cNvSpPr txBox="1"/>
      </xdr:nvSpPr>
      <xdr:spPr>
        <a:xfrm>
          <a:off x="16370300" y="168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71414</xdr:rowOff>
    </xdr:from>
    <xdr:to>
      <xdr:col>81</xdr:col>
      <xdr:colOff>101600</xdr:colOff>
      <xdr:row>99</xdr:row>
      <xdr:rowOff>1564</xdr:rowOff>
    </xdr:to>
    <xdr:sp macro="" textlink="">
      <xdr:nvSpPr>
        <xdr:cNvPr id="692" name="楕円 691"/>
        <xdr:cNvSpPr/>
      </xdr:nvSpPr>
      <xdr:spPr>
        <a:xfrm>
          <a:off x="15430500" y="168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164141</xdr:rowOff>
    </xdr:from>
    <xdr:ext cx="534377" cy="259045"/>
    <xdr:sp macro="" textlink="">
      <xdr:nvSpPr>
        <xdr:cNvPr id="693" name="テキスト ボックス 692"/>
        <xdr:cNvSpPr txBox="1"/>
      </xdr:nvSpPr>
      <xdr:spPr>
        <a:xfrm>
          <a:off x="15214111" y="169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34167</xdr:rowOff>
    </xdr:from>
    <xdr:to>
      <xdr:col>76</xdr:col>
      <xdr:colOff>165100</xdr:colOff>
      <xdr:row>98</xdr:row>
      <xdr:rowOff>135767</xdr:rowOff>
    </xdr:to>
    <xdr:sp macro="" textlink="">
      <xdr:nvSpPr>
        <xdr:cNvPr id="694" name="楕円 693"/>
        <xdr:cNvSpPr/>
      </xdr:nvSpPr>
      <xdr:spPr>
        <a:xfrm>
          <a:off x="14541500" y="1683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126894</xdr:rowOff>
    </xdr:from>
    <xdr:ext cx="534377" cy="259045"/>
    <xdr:sp macro="" textlink="">
      <xdr:nvSpPr>
        <xdr:cNvPr id="695" name="テキスト ボックス 694"/>
        <xdr:cNvSpPr txBox="1"/>
      </xdr:nvSpPr>
      <xdr:spPr>
        <a:xfrm>
          <a:off x="14325111" y="1692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60030</xdr:rowOff>
    </xdr:from>
    <xdr:to>
      <xdr:col>72</xdr:col>
      <xdr:colOff>38100</xdr:colOff>
      <xdr:row>98</xdr:row>
      <xdr:rowOff>161630</xdr:rowOff>
    </xdr:to>
    <xdr:sp macro="" textlink="">
      <xdr:nvSpPr>
        <xdr:cNvPr id="696" name="楕円 695"/>
        <xdr:cNvSpPr/>
      </xdr:nvSpPr>
      <xdr:spPr>
        <a:xfrm>
          <a:off x="13652500" y="168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152757</xdr:rowOff>
    </xdr:from>
    <xdr:ext cx="534377" cy="259045"/>
    <xdr:sp macro="" textlink="">
      <xdr:nvSpPr>
        <xdr:cNvPr id="697" name="テキスト ボックス 696"/>
        <xdr:cNvSpPr txBox="1"/>
      </xdr:nvSpPr>
      <xdr:spPr>
        <a:xfrm>
          <a:off x="13436111" y="1695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46882</xdr:rowOff>
    </xdr:from>
    <xdr:to>
      <xdr:col>67</xdr:col>
      <xdr:colOff>101600</xdr:colOff>
      <xdr:row>98</xdr:row>
      <xdr:rowOff>148482</xdr:rowOff>
    </xdr:to>
    <xdr:sp macro="" textlink="">
      <xdr:nvSpPr>
        <xdr:cNvPr id="698" name="楕円 697"/>
        <xdr:cNvSpPr/>
      </xdr:nvSpPr>
      <xdr:spPr>
        <a:xfrm>
          <a:off x="12763500" y="168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139609</xdr:rowOff>
    </xdr:from>
    <xdr:ext cx="534377" cy="259045"/>
    <xdr:sp macro="" textlink="">
      <xdr:nvSpPr>
        <xdr:cNvPr id="699" name="テキスト ボックス 698"/>
        <xdr:cNvSpPr txBox="1"/>
      </xdr:nvSpPr>
      <xdr:spPr>
        <a:xfrm>
          <a:off x="12547111" y="169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158646</xdr:rowOff>
    </xdr:from>
    <xdr:to>
      <xdr:col>102</xdr:col>
      <xdr:colOff>165100</xdr:colOff>
      <xdr:row>38</xdr:row>
      <xdr:rowOff>88796</xdr:rowOff>
    </xdr:to>
    <xdr:sp macro="" textlink="">
      <xdr:nvSpPr>
        <xdr:cNvPr id="736" name="フローチャート: 判断 735"/>
        <xdr:cNvSpPr/>
      </xdr:nvSpPr>
      <xdr:spPr>
        <a:xfrm>
          <a:off x="19494500" y="650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105323</xdr:rowOff>
    </xdr:from>
    <xdr:ext cx="469744" cy="259045"/>
    <xdr:sp macro="" textlink="">
      <xdr:nvSpPr>
        <xdr:cNvPr id="737" name="テキスト ボックス 736"/>
        <xdr:cNvSpPr txBox="1"/>
      </xdr:nvSpPr>
      <xdr:spPr>
        <a:xfrm>
          <a:off x="19310428" y="62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28573</xdr:rowOff>
    </xdr:from>
    <xdr:to>
      <xdr:col>98</xdr:col>
      <xdr:colOff>38100</xdr:colOff>
      <xdr:row>38</xdr:row>
      <xdr:rowOff>130173</xdr:rowOff>
    </xdr:to>
    <xdr:sp macro="" textlink="">
      <xdr:nvSpPr>
        <xdr:cNvPr id="738" name="フローチャート: 判断 737"/>
        <xdr:cNvSpPr/>
      </xdr:nvSpPr>
      <xdr:spPr>
        <a:xfrm>
          <a:off x="18605500" y="654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146699</xdr:rowOff>
    </xdr:from>
    <xdr:ext cx="469744" cy="259045"/>
    <xdr:sp macro="" textlink="">
      <xdr:nvSpPr>
        <xdr:cNvPr id="739" name="テキスト ボックス 738"/>
        <xdr:cNvSpPr txBox="1"/>
      </xdr:nvSpPr>
      <xdr:spPr>
        <a:xfrm>
          <a:off x="18421428" y="631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79997</xdr:rowOff>
    </xdr:from>
    <xdr:to>
      <xdr:col>116</xdr:col>
      <xdr:colOff>63500</xdr:colOff>
      <xdr:row>58</xdr:row>
      <xdr:rowOff>86487</xdr:rowOff>
    </xdr:to>
    <xdr:cxnSp macro="">
      <xdr:nvCxnSpPr>
        <xdr:cNvPr id="783" name="直線コネクタ 782"/>
        <xdr:cNvCxnSpPr/>
      </xdr:nvCxnSpPr>
      <xdr:spPr>
        <a:xfrm flipV="1">
          <a:off x="21323300" y="10024097"/>
          <a:ext cx="8382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86487</xdr:rowOff>
    </xdr:from>
    <xdr:to>
      <xdr:col>111</xdr:col>
      <xdr:colOff>177800</xdr:colOff>
      <xdr:row>58</xdr:row>
      <xdr:rowOff>91466</xdr:rowOff>
    </xdr:to>
    <xdr:cxnSp macro="">
      <xdr:nvCxnSpPr>
        <xdr:cNvPr id="786" name="直線コネクタ 785"/>
        <xdr:cNvCxnSpPr/>
      </xdr:nvCxnSpPr>
      <xdr:spPr>
        <a:xfrm flipV="1">
          <a:off x="20434300" y="10030587"/>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91466</xdr:rowOff>
    </xdr:from>
    <xdr:to>
      <xdr:col>107</xdr:col>
      <xdr:colOff>50800</xdr:colOff>
      <xdr:row>58</xdr:row>
      <xdr:rowOff>94386</xdr:rowOff>
    </xdr:to>
    <xdr:cxnSp macro="">
      <xdr:nvCxnSpPr>
        <xdr:cNvPr id="789" name="直線コネクタ 788"/>
        <xdr:cNvCxnSpPr/>
      </xdr:nvCxnSpPr>
      <xdr:spPr>
        <a:xfrm flipV="1">
          <a:off x="19545300" y="10035566"/>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94386</xdr:rowOff>
    </xdr:from>
    <xdr:to>
      <xdr:col>102</xdr:col>
      <xdr:colOff>114300</xdr:colOff>
      <xdr:row>58</xdr:row>
      <xdr:rowOff>97104</xdr:rowOff>
    </xdr:to>
    <xdr:cxnSp macro="">
      <xdr:nvCxnSpPr>
        <xdr:cNvPr id="792" name="直線コネクタ 791"/>
        <xdr:cNvCxnSpPr/>
      </xdr:nvCxnSpPr>
      <xdr:spPr>
        <a:xfrm flipV="1">
          <a:off x="18656300" y="10038486"/>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89929</xdr:rowOff>
    </xdr:from>
    <xdr:to>
      <xdr:col>102</xdr:col>
      <xdr:colOff>165100</xdr:colOff>
      <xdr:row>59</xdr:row>
      <xdr:rowOff>20079</xdr:rowOff>
    </xdr:to>
    <xdr:sp macro="" textlink="">
      <xdr:nvSpPr>
        <xdr:cNvPr id="793" name="フローチャート: 判断 792"/>
        <xdr:cNvSpPr/>
      </xdr:nvSpPr>
      <xdr:spPr>
        <a:xfrm>
          <a:off x="19494500" y="1003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11206</xdr:rowOff>
    </xdr:from>
    <xdr:ext cx="469744" cy="259045"/>
    <xdr:sp macro="" textlink="">
      <xdr:nvSpPr>
        <xdr:cNvPr id="794" name="テキスト ボックス 793"/>
        <xdr:cNvSpPr txBox="1"/>
      </xdr:nvSpPr>
      <xdr:spPr>
        <a:xfrm>
          <a:off x="19310428" y="101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97828</xdr:rowOff>
    </xdr:from>
    <xdr:to>
      <xdr:col>98</xdr:col>
      <xdr:colOff>38100</xdr:colOff>
      <xdr:row>59</xdr:row>
      <xdr:rowOff>27978</xdr:rowOff>
    </xdr:to>
    <xdr:sp macro="" textlink="">
      <xdr:nvSpPr>
        <xdr:cNvPr id="795" name="フローチャート: 判断 794"/>
        <xdr:cNvSpPr/>
      </xdr:nvSpPr>
      <xdr:spPr>
        <a:xfrm>
          <a:off x="18605500" y="100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19105</xdr:rowOff>
    </xdr:from>
    <xdr:ext cx="469744" cy="259045"/>
    <xdr:sp macro="" textlink="">
      <xdr:nvSpPr>
        <xdr:cNvPr id="796" name="テキスト ボックス 795"/>
        <xdr:cNvSpPr txBox="1"/>
      </xdr:nvSpPr>
      <xdr:spPr>
        <a:xfrm>
          <a:off x="18421428" y="101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29197</xdr:rowOff>
    </xdr:from>
    <xdr:to>
      <xdr:col>116</xdr:col>
      <xdr:colOff>114300</xdr:colOff>
      <xdr:row>58</xdr:row>
      <xdr:rowOff>130797</xdr:rowOff>
    </xdr:to>
    <xdr:sp macro="" textlink="">
      <xdr:nvSpPr>
        <xdr:cNvPr id="802" name="楕円 801"/>
        <xdr:cNvSpPr/>
      </xdr:nvSpPr>
      <xdr:spPr>
        <a:xfrm>
          <a:off x="22110700" y="99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52074</xdr:rowOff>
    </xdr:from>
    <xdr:ext cx="534377" cy="259045"/>
    <xdr:sp macro="" textlink="">
      <xdr:nvSpPr>
        <xdr:cNvPr id="803" name="貸付金該当値テキスト"/>
        <xdr:cNvSpPr txBox="1"/>
      </xdr:nvSpPr>
      <xdr:spPr>
        <a:xfrm>
          <a:off x="22212300" y="982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35687</xdr:rowOff>
    </xdr:from>
    <xdr:to>
      <xdr:col>112</xdr:col>
      <xdr:colOff>38100</xdr:colOff>
      <xdr:row>58</xdr:row>
      <xdr:rowOff>137287</xdr:rowOff>
    </xdr:to>
    <xdr:sp macro="" textlink="">
      <xdr:nvSpPr>
        <xdr:cNvPr id="804" name="楕円 803"/>
        <xdr:cNvSpPr/>
      </xdr:nvSpPr>
      <xdr:spPr>
        <a:xfrm>
          <a:off x="21272500" y="99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153814</xdr:rowOff>
    </xdr:from>
    <xdr:ext cx="534377" cy="259045"/>
    <xdr:sp macro="" textlink="">
      <xdr:nvSpPr>
        <xdr:cNvPr id="805" name="テキスト ボックス 804"/>
        <xdr:cNvSpPr txBox="1"/>
      </xdr:nvSpPr>
      <xdr:spPr>
        <a:xfrm>
          <a:off x="21056111" y="97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40666</xdr:rowOff>
    </xdr:from>
    <xdr:to>
      <xdr:col>107</xdr:col>
      <xdr:colOff>101600</xdr:colOff>
      <xdr:row>58</xdr:row>
      <xdr:rowOff>142266</xdr:rowOff>
    </xdr:to>
    <xdr:sp macro="" textlink="">
      <xdr:nvSpPr>
        <xdr:cNvPr id="806" name="楕円 805"/>
        <xdr:cNvSpPr/>
      </xdr:nvSpPr>
      <xdr:spPr>
        <a:xfrm>
          <a:off x="20383500" y="99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158793</xdr:rowOff>
    </xdr:from>
    <xdr:ext cx="469744" cy="259045"/>
    <xdr:sp macro="" textlink="">
      <xdr:nvSpPr>
        <xdr:cNvPr id="807" name="テキスト ボックス 806"/>
        <xdr:cNvSpPr txBox="1"/>
      </xdr:nvSpPr>
      <xdr:spPr>
        <a:xfrm>
          <a:off x="20199428" y="975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43586</xdr:rowOff>
    </xdr:from>
    <xdr:to>
      <xdr:col>102</xdr:col>
      <xdr:colOff>165100</xdr:colOff>
      <xdr:row>58</xdr:row>
      <xdr:rowOff>145186</xdr:rowOff>
    </xdr:to>
    <xdr:sp macro="" textlink="">
      <xdr:nvSpPr>
        <xdr:cNvPr id="808" name="楕円 807"/>
        <xdr:cNvSpPr/>
      </xdr:nvSpPr>
      <xdr:spPr>
        <a:xfrm>
          <a:off x="19494500" y="99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161713</xdr:rowOff>
    </xdr:from>
    <xdr:ext cx="469744" cy="259045"/>
    <xdr:sp macro="" textlink="">
      <xdr:nvSpPr>
        <xdr:cNvPr id="809" name="テキスト ボックス 808"/>
        <xdr:cNvSpPr txBox="1"/>
      </xdr:nvSpPr>
      <xdr:spPr>
        <a:xfrm>
          <a:off x="19310428" y="976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46304</xdr:rowOff>
    </xdr:from>
    <xdr:to>
      <xdr:col>98</xdr:col>
      <xdr:colOff>38100</xdr:colOff>
      <xdr:row>58</xdr:row>
      <xdr:rowOff>147904</xdr:rowOff>
    </xdr:to>
    <xdr:sp macro="" textlink="">
      <xdr:nvSpPr>
        <xdr:cNvPr id="810" name="楕円 809"/>
        <xdr:cNvSpPr/>
      </xdr:nvSpPr>
      <xdr:spPr>
        <a:xfrm>
          <a:off x="18605500" y="99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164431</xdr:rowOff>
    </xdr:from>
    <xdr:ext cx="469744" cy="259045"/>
    <xdr:sp macro="" textlink="">
      <xdr:nvSpPr>
        <xdr:cNvPr id="811" name="テキスト ボックス 810"/>
        <xdr:cNvSpPr txBox="1"/>
      </xdr:nvSpPr>
      <xdr:spPr>
        <a:xfrm>
          <a:off x="18421428" y="976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83308</xdr:rowOff>
    </xdr:from>
    <xdr:to>
      <xdr:col>116</xdr:col>
      <xdr:colOff>63500</xdr:colOff>
      <xdr:row>77</xdr:row>
      <xdr:rowOff>87739</xdr:rowOff>
    </xdr:to>
    <xdr:cxnSp macro="">
      <xdr:nvCxnSpPr>
        <xdr:cNvPr id="840" name="直線コネクタ 839"/>
        <xdr:cNvCxnSpPr/>
      </xdr:nvCxnSpPr>
      <xdr:spPr>
        <a:xfrm flipV="1">
          <a:off x="21323300" y="13284958"/>
          <a:ext cx="8382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74568</xdr:rowOff>
    </xdr:from>
    <xdr:to>
      <xdr:col>111</xdr:col>
      <xdr:colOff>177800</xdr:colOff>
      <xdr:row>77</xdr:row>
      <xdr:rowOff>87739</xdr:rowOff>
    </xdr:to>
    <xdr:cxnSp macro="">
      <xdr:nvCxnSpPr>
        <xdr:cNvPr id="843" name="直線コネクタ 842"/>
        <xdr:cNvCxnSpPr/>
      </xdr:nvCxnSpPr>
      <xdr:spPr>
        <a:xfrm>
          <a:off x="20434300" y="13276218"/>
          <a:ext cx="8890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74492</xdr:rowOff>
    </xdr:from>
    <xdr:to>
      <xdr:col>107</xdr:col>
      <xdr:colOff>50800</xdr:colOff>
      <xdr:row>77</xdr:row>
      <xdr:rowOff>74568</xdr:rowOff>
    </xdr:to>
    <xdr:cxnSp macro="">
      <xdr:nvCxnSpPr>
        <xdr:cNvPr id="846" name="直線コネクタ 845"/>
        <xdr:cNvCxnSpPr/>
      </xdr:nvCxnSpPr>
      <xdr:spPr>
        <a:xfrm>
          <a:off x="19545300" y="1327614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74492</xdr:rowOff>
    </xdr:from>
    <xdr:to>
      <xdr:col>102</xdr:col>
      <xdr:colOff>114300</xdr:colOff>
      <xdr:row>77</xdr:row>
      <xdr:rowOff>88578</xdr:rowOff>
    </xdr:to>
    <xdr:cxnSp macro="">
      <xdr:nvCxnSpPr>
        <xdr:cNvPr id="849" name="直線コネクタ 848"/>
        <xdr:cNvCxnSpPr/>
      </xdr:nvCxnSpPr>
      <xdr:spPr>
        <a:xfrm flipV="1">
          <a:off x="18656300" y="13276142"/>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28329</xdr:rowOff>
    </xdr:from>
    <xdr:to>
      <xdr:col>102</xdr:col>
      <xdr:colOff>165100</xdr:colOff>
      <xdr:row>77</xdr:row>
      <xdr:rowOff>129929</xdr:rowOff>
    </xdr:to>
    <xdr:sp macro="" textlink="">
      <xdr:nvSpPr>
        <xdr:cNvPr id="850" name="フローチャート: 判断 849"/>
        <xdr:cNvSpPr/>
      </xdr:nvSpPr>
      <xdr:spPr>
        <a:xfrm>
          <a:off x="19494500" y="1322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121056</xdr:rowOff>
    </xdr:from>
    <xdr:ext cx="534377" cy="259045"/>
    <xdr:sp macro="" textlink="">
      <xdr:nvSpPr>
        <xdr:cNvPr id="851" name="テキスト ボックス 850"/>
        <xdr:cNvSpPr txBox="1"/>
      </xdr:nvSpPr>
      <xdr:spPr>
        <a:xfrm>
          <a:off x="19278111" y="1332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37457</xdr:rowOff>
    </xdr:from>
    <xdr:to>
      <xdr:col>98</xdr:col>
      <xdr:colOff>38100</xdr:colOff>
      <xdr:row>77</xdr:row>
      <xdr:rowOff>139057</xdr:rowOff>
    </xdr:to>
    <xdr:sp macro="" textlink="">
      <xdr:nvSpPr>
        <xdr:cNvPr id="852" name="フローチャート: 判断 851"/>
        <xdr:cNvSpPr/>
      </xdr:nvSpPr>
      <xdr:spPr>
        <a:xfrm>
          <a:off x="18605500" y="1323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155584</xdr:rowOff>
    </xdr:from>
    <xdr:ext cx="534377" cy="259045"/>
    <xdr:sp macro="" textlink="">
      <xdr:nvSpPr>
        <xdr:cNvPr id="853" name="テキスト ボックス 852"/>
        <xdr:cNvSpPr txBox="1"/>
      </xdr:nvSpPr>
      <xdr:spPr>
        <a:xfrm>
          <a:off x="18389111" y="130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32508</xdr:rowOff>
    </xdr:from>
    <xdr:to>
      <xdr:col>116</xdr:col>
      <xdr:colOff>114300</xdr:colOff>
      <xdr:row>77</xdr:row>
      <xdr:rowOff>134108</xdr:rowOff>
    </xdr:to>
    <xdr:sp macro="" textlink="">
      <xdr:nvSpPr>
        <xdr:cNvPr id="859" name="楕円 858"/>
        <xdr:cNvSpPr/>
      </xdr:nvSpPr>
      <xdr:spPr>
        <a:xfrm>
          <a:off x="22110700" y="132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10935</xdr:rowOff>
    </xdr:from>
    <xdr:ext cx="534377" cy="259045"/>
    <xdr:sp macro="" textlink="">
      <xdr:nvSpPr>
        <xdr:cNvPr id="860" name="繰出金該当値テキスト"/>
        <xdr:cNvSpPr txBox="1"/>
      </xdr:nvSpPr>
      <xdr:spPr>
        <a:xfrm>
          <a:off x="222123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36939</xdr:rowOff>
    </xdr:from>
    <xdr:to>
      <xdr:col>112</xdr:col>
      <xdr:colOff>38100</xdr:colOff>
      <xdr:row>77</xdr:row>
      <xdr:rowOff>138539</xdr:rowOff>
    </xdr:to>
    <xdr:sp macro="" textlink="">
      <xdr:nvSpPr>
        <xdr:cNvPr id="861" name="楕円 860"/>
        <xdr:cNvSpPr/>
      </xdr:nvSpPr>
      <xdr:spPr>
        <a:xfrm>
          <a:off x="21272500" y="132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129666</xdr:rowOff>
    </xdr:from>
    <xdr:ext cx="534377" cy="259045"/>
    <xdr:sp macro="" textlink="">
      <xdr:nvSpPr>
        <xdr:cNvPr id="862" name="テキスト ボックス 861"/>
        <xdr:cNvSpPr txBox="1"/>
      </xdr:nvSpPr>
      <xdr:spPr>
        <a:xfrm>
          <a:off x="21056111" y="133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23768</xdr:rowOff>
    </xdr:from>
    <xdr:to>
      <xdr:col>107</xdr:col>
      <xdr:colOff>101600</xdr:colOff>
      <xdr:row>77</xdr:row>
      <xdr:rowOff>125368</xdr:rowOff>
    </xdr:to>
    <xdr:sp macro="" textlink="">
      <xdr:nvSpPr>
        <xdr:cNvPr id="863" name="楕円 862"/>
        <xdr:cNvSpPr/>
      </xdr:nvSpPr>
      <xdr:spPr>
        <a:xfrm>
          <a:off x="20383500" y="132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116495</xdr:rowOff>
    </xdr:from>
    <xdr:ext cx="534377" cy="259045"/>
    <xdr:sp macro="" textlink="">
      <xdr:nvSpPr>
        <xdr:cNvPr id="864" name="テキスト ボックス 863"/>
        <xdr:cNvSpPr txBox="1"/>
      </xdr:nvSpPr>
      <xdr:spPr>
        <a:xfrm>
          <a:off x="20167111" y="133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23692</xdr:rowOff>
    </xdr:from>
    <xdr:to>
      <xdr:col>102</xdr:col>
      <xdr:colOff>165100</xdr:colOff>
      <xdr:row>77</xdr:row>
      <xdr:rowOff>125292</xdr:rowOff>
    </xdr:to>
    <xdr:sp macro="" textlink="">
      <xdr:nvSpPr>
        <xdr:cNvPr id="865" name="楕円 864"/>
        <xdr:cNvSpPr/>
      </xdr:nvSpPr>
      <xdr:spPr>
        <a:xfrm>
          <a:off x="19494500" y="132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141819</xdr:rowOff>
    </xdr:from>
    <xdr:ext cx="534377" cy="259045"/>
    <xdr:sp macro="" textlink="">
      <xdr:nvSpPr>
        <xdr:cNvPr id="866" name="テキスト ボックス 865"/>
        <xdr:cNvSpPr txBox="1"/>
      </xdr:nvSpPr>
      <xdr:spPr>
        <a:xfrm>
          <a:off x="19278111" y="130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37778</xdr:rowOff>
    </xdr:from>
    <xdr:to>
      <xdr:col>98</xdr:col>
      <xdr:colOff>38100</xdr:colOff>
      <xdr:row>77</xdr:row>
      <xdr:rowOff>139378</xdr:rowOff>
    </xdr:to>
    <xdr:sp macro="" textlink="">
      <xdr:nvSpPr>
        <xdr:cNvPr id="867" name="楕円 866"/>
        <xdr:cNvSpPr/>
      </xdr:nvSpPr>
      <xdr:spPr>
        <a:xfrm>
          <a:off x="18605500" y="1323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130505</xdr:rowOff>
    </xdr:from>
    <xdr:ext cx="534377" cy="259045"/>
    <xdr:sp macro="" textlink="">
      <xdr:nvSpPr>
        <xdr:cNvPr id="868" name="テキスト ボックス 867"/>
        <xdr:cNvSpPr txBox="1"/>
      </xdr:nvSpPr>
      <xdr:spPr>
        <a:xfrm>
          <a:off x="18389111" y="1333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住民一人当たりのコストとして災害復旧事業費がＨ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円に対し、Ｈ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96,093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円となっている。要因としてはＨ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号による道路及び河川災害復旧工事により増となっている。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他項目についてはおおむね類似団体平均を下回っているが、今後の財政運営の原資となる積立金の確保に努めたい。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
4,398
364.30
5,093,949
5,052,242
41,707
2,760,475
7,888,356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117221</xdr:rowOff>
    </xdr:from>
    <xdr:to>
      <xdr:col>24</xdr:col>
      <xdr:colOff>63500</xdr:colOff>
      <xdr:row>37</xdr:row>
      <xdr:rowOff>123393</xdr:rowOff>
    </xdr:to>
    <xdr:cxnSp macro="">
      <xdr:nvCxnSpPr>
        <xdr:cNvPr id="60" name="直線コネクタ 59"/>
        <xdr:cNvCxnSpPr/>
      </xdr:nvCxnSpPr>
      <xdr:spPr>
        <a:xfrm flipV="1">
          <a:off x="3797300" y="6460871"/>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91180</xdr:rowOff>
    </xdr:from>
    <xdr:to>
      <xdr:col>19</xdr:col>
      <xdr:colOff>177800</xdr:colOff>
      <xdr:row>37</xdr:row>
      <xdr:rowOff>123393</xdr:rowOff>
    </xdr:to>
    <xdr:cxnSp macro="">
      <xdr:nvCxnSpPr>
        <xdr:cNvPr id="63" name="直線コネクタ 62"/>
        <xdr:cNvCxnSpPr/>
      </xdr:nvCxnSpPr>
      <xdr:spPr>
        <a:xfrm>
          <a:off x="2908300" y="6434830"/>
          <a:ext cx="889000" cy="3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91180</xdr:rowOff>
    </xdr:from>
    <xdr:to>
      <xdr:col>15</xdr:col>
      <xdr:colOff>50800</xdr:colOff>
      <xdr:row>37</xdr:row>
      <xdr:rowOff>102705</xdr:rowOff>
    </xdr:to>
    <xdr:cxnSp macro="">
      <xdr:nvCxnSpPr>
        <xdr:cNvPr id="66" name="直線コネクタ 65"/>
        <xdr:cNvCxnSpPr/>
      </xdr:nvCxnSpPr>
      <xdr:spPr>
        <a:xfrm flipV="1">
          <a:off x="2019300" y="6434830"/>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102705</xdr:rowOff>
    </xdr:from>
    <xdr:to>
      <xdr:col>10</xdr:col>
      <xdr:colOff>114300</xdr:colOff>
      <xdr:row>37</xdr:row>
      <xdr:rowOff>112497</xdr:rowOff>
    </xdr:to>
    <xdr:cxnSp macro="">
      <xdr:nvCxnSpPr>
        <xdr:cNvPr id="69" name="直線コネクタ 68"/>
        <xdr:cNvCxnSpPr/>
      </xdr:nvCxnSpPr>
      <xdr:spPr>
        <a:xfrm flipV="1">
          <a:off x="1130300" y="6446355"/>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126981</xdr:rowOff>
    </xdr:from>
    <xdr:to>
      <xdr:col>10</xdr:col>
      <xdr:colOff>165100</xdr:colOff>
      <xdr:row>38</xdr:row>
      <xdr:rowOff>57131</xdr:rowOff>
    </xdr:to>
    <xdr:sp macro="" textlink="">
      <xdr:nvSpPr>
        <xdr:cNvPr id="70" name="フローチャート: 判断 69"/>
        <xdr:cNvSpPr/>
      </xdr:nvSpPr>
      <xdr:spPr>
        <a:xfrm>
          <a:off x="1968500" y="64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48258</xdr:rowOff>
    </xdr:from>
    <xdr:ext cx="534377" cy="259045"/>
    <xdr:sp macro="" textlink="">
      <xdr:nvSpPr>
        <xdr:cNvPr id="71" name="テキスト ボックス 70"/>
        <xdr:cNvSpPr txBox="1"/>
      </xdr:nvSpPr>
      <xdr:spPr>
        <a:xfrm>
          <a:off x="1752111" y="65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134277</xdr:rowOff>
    </xdr:from>
    <xdr:to>
      <xdr:col>6</xdr:col>
      <xdr:colOff>38100</xdr:colOff>
      <xdr:row>38</xdr:row>
      <xdr:rowOff>64427</xdr:rowOff>
    </xdr:to>
    <xdr:sp macro="" textlink="">
      <xdr:nvSpPr>
        <xdr:cNvPr id="72" name="フローチャート: 判断 71"/>
        <xdr:cNvSpPr/>
      </xdr:nvSpPr>
      <xdr:spPr>
        <a:xfrm>
          <a:off x="1079500" y="64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55554</xdr:rowOff>
    </xdr:from>
    <xdr:ext cx="534377" cy="259045"/>
    <xdr:sp macro="" textlink="">
      <xdr:nvSpPr>
        <xdr:cNvPr id="73" name="テキスト ボックス 72"/>
        <xdr:cNvSpPr txBox="1"/>
      </xdr:nvSpPr>
      <xdr:spPr>
        <a:xfrm>
          <a:off x="863111" y="6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66421</xdr:rowOff>
    </xdr:from>
    <xdr:to>
      <xdr:col>24</xdr:col>
      <xdr:colOff>114300</xdr:colOff>
      <xdr:row>37</xdr:row>
      <xdr:rowOff>168021</xdr:rowOff>
    </xdr:to>
    <xdr:sp macro="" textlink="">
      <xdr:nvSpPr>
        <xdr:cNvPr id="79" name="楕円 78"/>
        <xdr:cNvSpPr/>
      </xdr:nvSpPr>
      <xdr:spPr>
        <a:xfrm>
          <a:off x="4584700" y="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44848</xdr:rowOff>
    </xdr:from>
    <xdr:ext cx="534377" cy="259045"/>
    <xdr:sp macro="" textlink="">
      <xdr:nvSpPr>
        <xdr:cNvPr id="80" name="議会費該当値テキスト"/>
        <xdr:cNvSpPr txBox="1"/>
      </xdr:nvSpPr>
      <xdr:spPr>
        <a:xfrm>
          <a:off x="4686300" y="638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72593</xdr:rowOff>
    </xdr:from>
    <xdr:to>
      <xdr:col>20</xdr:col>
      <xdr:colOff>38100</xdr:colOff>
      <xdr:row>38</xdr:row>
      <xdr:rowOff>2743</xdr:rowOff>
    </xdr:to>
    <xdr:sp macro="" textlink="">
      <xdr:nvSpPr>
        <xdr:cNvPr id="81" name="楕円 80"/>
        <xdr:cNvSpPr/>
      </xdr:nvSpPr>
      <xdr:spPr>
        <a:xfrm>
          <a:off x="3746500" y="64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165320</xdr:rowOff>
    </xdr:from>
    <xdr:ext cx="534377" cy="259045"/>
    <xdr:sp macro="" textlink="">
      <xdr:nvSpPr>
        <xdr:cNvPr id="82" name="テキスト ボックス 81"/>
        <xdr:cNvSpPr txBox="1"/>
      </xdr:nvSpPr>
      <xdr:spPr>
        <a:xfrm>
          <a:off x="3530111" y="65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40380</xdr:rowOff>
    </xdr:from>
    <xdr:to>
      <xdr:col>15</xdr:col>
      <xdr:colOff>101600</xdr:colOff>
      <xdr:row>37</xdr:row>
      <xdr:rowOff>141980</xdr:rowOff>
    </xdr:to>
    <xdr:sp macro="" textlink="">
      <xdr:nvSpPr>
        <xdr:cNvPr id="83" name="楕円 82"/>
        <xdr:cNvSpPr/>
      </xdr:nvSpPr>
      <xdr:spPr>
        <a:xfrm>
          <a:off x="2857500" y="6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133107</xdr:rowOff>
    </xdr:from>
    <xdr:ext cx="534377" cy="259045"/>
    <xdr:sp macro="" textlink="">
      <xdr:nvSpPr>
        <xdr:cNvPr id="84" name="テキスト ボックス 83"/>
        <xdr:cNvSpPr txBox="1"/>
      </xdr:nvSpPr>
      <xdr:spPr>
        <a:xfrm>
          <a:off x="2641111" y="647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51905</xdr:rowOff>
    </xdr:from>
    <xdr:to>
      <xdr:col>10</xdr:col>
      <xdr:colOff>165100</xdr:colOff>
      <xdr:row>37</xdr:row>
      <xdr:rowOff>153505</xdr:rowOff>
    </xdr:to>
    <xdr:sp macro="" textlink="">
      <xdr:nvSpPr>
        <xdr:cNvPr id="85" name="楕円 84"/>
        <xdr:cNvSpPr/>
      </xdr:nvSpPr>
      <xdr:spPr>
        <a:xfrm>
          <a:off x="1968500" y="63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170032</xdr:rowOff>
    </xdr:from>
    <xdr:ext cx="534377" cy="259045"/>
    <xdr:sp macro="" textlink="">
      <xdr:nvSpPr>
        <xdr:cNvPr id="86" name="テキスト ボックス 85"/>
        <xdr:cNvSpPr txBox="1"/>
      </xdr:nvSpPr>
      <xdr:spPr>
        <a:xfrm>
          <a:off x="1752111" y="61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61697</xdr:rowOff>
    </xdr:from>
    <xdr:to>
      <xdr:col>6</xdr:col>
      <xdr:colOff>38100</xdr:colOff>
      <xdr:row>37</xdr:row>
      <xdr:rowOff>163297</xdr:rowOff>
    </xdr:to>
    <xdr:sp macro="" textlink="">
      <xdr:nvSpPr>
        <xdr:cNvPr id="87" name="楕円 86"/>
        <xdr:cNvSpPr/>
      </xdr:nvSpPr>
      <xdr:spPr>
        <a:xfrm>
          <a:off x="1079500" y="64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8374</xdr:rowOff>
    </xdr:from>
    <xdr:ext cx="534377" cy="259045"/>
    <xdr:sp macro="" textlink="">
      <xdr:nvSpPr>
        <xdr:cNvPr id="88" name="テキスト ボックス 87"/>
        <xdr:cNvSpPr txBox="1"/>
      </xdr:nvSpPr>
      <xdr:spPr>
        <a:xfrm>
          <a:off x="863111" y="618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81506</xdr:rowOff>
    </xdr:from>
    <xdr:to>
      <xdr:col>24</xdr:col>
      <xdr:colOff>63500</xdr:colOff>
      <xdr:row>58</xdr:row>
      <xdr:rowOff>84524</xdr:rowOff>
    </xdr:to>
    <xdr:cxnSp macro="">
      <xdr:nvCxnSpPr>
        <xdr:cNvPr id="115" name="直線コネクタ 114"/>
        <xdr:cNvCxnSpPr/>
      </xdr:nvCxnSpPr>
      <xdr:spPr>
        <a:xfrm>
          <a:off x="3797300" y="10025606"/>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47382</xdr:rowOff>
    </xdr:from>
    <xdr:to>
      <xdr:col>19</xdr:col>
      <xdr:colOff>177800</xdr:colOff>
      <xdr:row>58</xdr:row>
      <xdr:rowOff>81506</xdr:rowOff>
    </xdr:to>
    <xdr:cxnSp macro="">
      <xdr:nvCxnSpPr>
        <xdr:cNvPr id="118" name="直線コネクタ 117"/>
        <xdr:cNvCxnSpPr/>
      </xdr:nvCxnSpPr>
      <xdr:spPr>
        <a:xfrm>
          <a:off x="2908300" y="9991482"/>
          <a:ext cx="889000" cy="3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47382</xdr:rowOff>
    </xdr:from>
    <xdr:to>
      <xdr:col>15</xdr:col>
      <xdr:colOff>50800</xdr:colOff>
      <xdr:row>58</xdr:row>
      <xdr:rowOff>84643</xdr:rowOff>
    </xdr:to>
    <xdr:cxnSp macro="">
      <xdr:nvCxnSpPr>
        <xdr:cNvPr id="121" name="直線コネクタ 120"/>
        <xdr:cNvCxnSpPr/>
      </xdr:nvCxnSpPr>
      <xdr:spPr>
        <a:xfrm flipV="1">
          <a:off x="2019300" y="9991482"/>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73914</xdr:rowOff>
    </xdr:from>
    <xdr:to>
      <xdr:col>10</xdr:col>
      <xdr:colOff>114300</xdr:colOff>
      <xdr:row>58</xdr:row>
      <xdr:rowOff>84643</xdr:rowOff>
    </xdr:to>
    <xdr:cxnSp macro="">
      <xdr:nvCxnSpPr>
        <xdr:cNvPr id="124" name="直線コネクタ 123"/>
        <xdr:cNvCxnSpPr/>
      </xdr:nvCxnSpPr>
      <xdr:spPr>
        <a:xfrm>
          <a:off x="1130300" y="10018014"/>
          <a:ext cx="889000" cy="1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18915</xdr:rowOff>
    </xdr:from>
    <xdr:to>
      <xdr:col>10</xdr:col>
      <xdr:colOff>165100</xdr:colOff>
      <xdr:row>58</xdr:row>
      <xdr:rowOff>120515</xdr:rowOff>
    </xdr:to>
    <xdr:sp macro="" textlink="">
      <xdr:nvSpPr>
        <xdr:cNvPr id="125" name="フローチャート: 判断 124"/>
        <xdr:cNvSpPr/>
      </xdr:nvSpPr>
      <xdr:spPr>
        <a:xfrm>
          <a:off x="1968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137042</xdr:rowOff>
    </xdr:from>
    <xdr:ext cx="599010" cy="259045"/>
    <xdr:sp macro="" textlink="">
      <xdr:nvSpPr>
        <xdr:cNvPr id="126" name="テキスト ボックス 125"/>
        <xdr:cNvSpPr txBox="1"/>
      </xdr:nvSpPr>
      <xdr:spPr>
        <a:xfrm>
          <a:off x="1719795" y="97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13506</xdr:rowOff>
    </xdr:from>
    <xdr:to>
      <xdr:col>6</xdr:col>
      <xdr:colOff>38100</xdr:colOff>
      <xdr:row>58</xdr:row>
      <xdr:rowOff>115106</xdr:rowOff>
    </xdr:to>
    <xdr:sp macro="" textlink="">
      <xdr:nvSpPr>
        <xdr:cNvPr id="127" name="フローチャート: 判断 126"/>
        <xdr:cNvSpPr/>
      </xdr:nvSpPr>
      <xdr:spPr>
        <a:xfrm>
          <a:off x="1079500" y="99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131633</xdr:rowOff>
    </xdr:from>
    <xdr:ext cx="599010" cy="259045"/>
    <xdr:sp macro="" textlink="">
      <xdr:nvSpPr>
        <xdr:cNvPr id="128" name="テキスト ボックス 127"/>
        <xdr:cNvSpPr txBox="1"/>
      </xdr:nvSpPr>
      <xdr:spPr>
        <a:xfrm>
          <a:off x="830795" y="973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33724</xdr:rowOff>
    </xdr:from>
    <xdr:to>
      <xdr:col>24</xdr:col>
      <xdr:colOff>114300</xdr:colOff>
      <xdr:row>58</xdr:row>
      <xdr:rowOff>135324</xdr:rowOff>
    </xdr:to>
    <xdr:sp macro="" textlink="">
      <xdr:nvSpPr>
        <xdr:cNvPr id="134" name="楕円 133"/>
        <xdr:cNvSpPr/>
      </xdr:nvSpPr>
      <xdr:spPr>
        <a:xfrm>
          <a:off x="4584700" y="99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120101</xdr:rowOff>
    </xdr:from>
    <xdr:ext cx="599010" cy="259045"/>
    <xdr:sp macro="" textlink="">
      <xdr:nvSpPr>
        <xdr:cNvPr id="135" name="総務費該当値テキスト"/>
        <xdr:cNvSpPr txBox="1"/>
      </xdr:nvSpPr>
      <xdr:spPr>
        <a:xfrm>
          <a:off x="4686300" y="98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30706</xdr:rowOff>
    </xdr:from>
    <xdr:to>
      <xdr:col>20</xdr:col>
      <xdr:colOff>38100</xdr:colOff>
      <xdr:row>58</xdr:row>
      <xdr:rowOff>132306</xdr:rowOff>
    </xdr:to>
    <xdr:sp macro="" textlink="">
      <xdr:nvSpPr>
        <xdr:cNvPr id="136" name="楕円 135"/>
        <xdr:cNvSpPr/>
      </xdr:nvSpPr>
      <xdr:spPr>
        <a:xfrm>
          <a:off x="3746500" y="997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123433</xdr:rowOff>
    </xdr:from>
    <xdr:ext cx="599010" cy="259045"/>
    <xdr:sp macro="" textlink="">
      <xdr:nvSpPr>
        <xdr:cNvPr id="137" name="テキスト ボックス 136"/>
        <xdr:cNvSpPr txBox="1"/>
      </xdr:nvSpPr>
      <xdr:spPr>
        <a:xfrm>
          <a:off x="3497795" y="1006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168032</xdr:rowOff>
    </xdr:from>
    <xdr:to>
      <xdr:col>15</xdr:col>
      <xdr:colOff>101600</xdr:colOff>
      <xdr:row>58</xdr:row>
      <xdr:rowOff>98182</xdr:rowOff>
    </xdr:to>
    <xdr:sp macro="" textlink="">
      <xdr:nvSpPr>
        <xdr:cNvPr id="138" name="楕円 137"/>
        <xdr:cNvSpPr/>
      </xdr:nvSpPr>
      <xdr:spPr>
        <a:xfrm>
          <a:off x="2857500" y="99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89309</xdr:rowOff>
    </xdr:from>
    <xdr:ext cx="599010" cy="259045"/>
    <xdr:sp macro="" textlink="">
      <xdr:nvSpPr>
        <xdr:cNvPr id="139" name="テキスト ボックス 138"/>
        <xdr:cNvSpPr txBox="1"/>
      </xdr:nvSpPr>
      <xdr:spPr>
        <a:xfrm>
          <a:off x="2608795" y="1003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33843</xdr:rowOff>
    </xdr:from>
    <xdr:to>
      <xdr:col>10</xdr:col>
      <xdr:colOff>165100</xdr:colOff>
      <xdr:row>58</xdr:row>
      <xdr:rowOff>135443</xdr:rowOff>
    </xdr:to>
    <xdr:sp macro="" textlink="">
      <xdr:nvSpPr>
        <xdr:cNvPr id="140" name="楕円 139"/>
        <xdr:cNvSpPr/>
      </xdr:nvSpPr>
      <xdr:spPr>
        <a:xfrm>
          <a:off x="1968500" y="99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126570</xdr:rowOff>
    </xdr:from>
    <xdr:ext cx="599010" cy="259045"/>
    <xdr:sp macro="" textlink="">
      <xdr:nvSpPr>
        <xdr:cNvPr id="141" name="テキスト ボックス 140"/>
        <xdr:cNvSpPr txBox="1"/>
      </xdr:nvSpPr>
      <xdr:spPr>
        <a:xfrm>
          <a:off x="1719795" y="1007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23114</xdr:rowOff>
    </xdr:from>
    <xdr:to>
      <xdr:col>6</xdr:col>
      <xdr:colOff>38100</xdr:colOff>
      <xdr:row>58</xdr:row>
      <xdr:rowOff>124714</xdr:rowOff>
    </xdr:to>
    <xdr:sp macro="" textlink="">
      <xdr:nvSpPr>
        <xdr:cNvPr id="142" name="楕円 141"/>
        <xdr:cNvSpPr/>
      </xdr:nvSpPr>
      <xdr:spPr>
        <a:xfrm>
          <a:off x="1079500" y="99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115841</xdr:rowOff>
    </xdr:from>
    <xdr:ext cx="599010" cy="259045"/>
    <xdr:sp macro="" textlink="">
      <xdr:nvSpPr>
        <xdr:cNvPr id="143" name="テキスト ボックス 142"/>
        <xdr:cNvSpPr txBox="1"/>
      </xdr:nvSpPr>
      <xdr:spPr>
        <a:xfrm>
          <a:off x="830795" y="1005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15429</xdr:rowOff>
    </xdr:from>
    <xdr:to>
      <xdr:col>24</xdr:col>
      <xdr:colOff>63500</xdr:colOff>
      <xdr:row>76</xdr:row>
      <xdr:rowOff>74092</xdr:rowOff>
    </xdr:to>
    <xdr:cxnSp macro="">
      <xdr:nvCxnSpPr>
        <xdr:cNvPr id="170" name="直線コネクタ 169"/>
        <xdr:cNvCxnSpPr/>
      </xdr:nvCxnSpPr>
      <xdr:spPr>
        <a:xfrm>
          <a:off x="3797300" y="12531279"/>
          <a:ext cx="838200" cy="57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15429</xdr:rowOff>
    </xdr:from>
    <xdr:to>
      <xdr:col>19</xdr:col>
      <xdr:colOff>177800</xdr:colOff>
      <xdr:row>75</xdr:row>
      <xdr:rowOff>85185</xdr:rowOff>
    </xdr:to>
    <xdr:cxnSp macro="">
      <xdr:nvCxnSpPr>
        <xdr:cNvPr id="173" name="直線コネクタ 172"/>
        <xdr:cNvCxnSpPr/>
      </xdr:nvCxnSpPr>
      <xdr:spPr>
        <a:xfrm flipV="1">
          <a:off x="2908300" y="12531279"/>
          <a:ext cx="889000" cy="41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85185</xdr:rowOff>
    </xdr:from>
    <xdr:to>
      <xdr:col>15</xdr:col>
      <xdr:colOff>50800</xdr:colOff>
      <xdr:row>76</xdr:row>
      <xdr:rowOff>30057</xdr:rowOff>
    </xdr:to>
    <xdr:cxnSp macro="">
      <xdr:nvCxnSpPr>
        <xdr:cNvPr id="176" name="直線コネクタ 175"/>
        <xdr:cNvCxnSpPr/>
      </xdr:nvCxnSpPr>
      <xdr:spPr>
        <a:xfrm flipV="1">
          <a:off x="2019300" y="12943935"/>
          <a:ext cx="889000" cy="1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30057</xdr:rowOff>
    </xdr:from>
    <xdr:to>
      <xdr:col>10</xdr:col>
      <xdr:colOff>114300</xdr:colOff>
      <xdr:row>76</xdr:row>
      <xdr:rowOff>120755</xdr:rowOff>
    </xdr:to>
    <xdr:cxnSp macro="">
      <xdr:nvCxnSpPr>
        <xdr:cNvPr id="179" name="直線コネクタ 178"/>
        <xdr:cNvCxnSpPr/>
      </xdr:nvCxnSpPr>
      <xdr:spPr>
        <a:xfrm flipV="1">
          <a:off x="1130300" y="13060257"/>
          <a:ext cx="889000" cy="9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36703</xdr:rowOff>
    </xdr:from>
    <xdr:to>
      <xdr:col>10</xdr:col>
      <xdr:colOff>165100</xdr:colOff>
      <xdr:row>76</xdr:row>
      <xdr:rowOff>138303</xdr:rowOff>
    </xdr:to>
    <xdr:sp macro="" textlink="">
      <xdr:nvSpPr>
        <xdr:cNvPr id="180" name="フローチャート: 判断 179"/>
        <xdr:cNvSpPr/>
      </xdr:nvSpPr>
      <xdr:spPr>
        <a:xfrm>
          <a:off x="1968500" y="1306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129430</xdr:rowOff>
    </xdr:from>
    <xdr:ext cx="599010" cy="259045"/>
    <xdr:sp macro="" textlink="">
      <xdr:nvSpPr>
        <xdr:cNvPr id="181" name="テキスト ボックス 180"/>
        <xdr:cNvSpPr txBox="1"/>
      </xdr:nvSpPr>
      <xdr:spPr>
        <a:xfrm>
          <a:off x="1719795" y="1315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65432</xdr:rowOff>
    </xdr:from>
    <xdr:to>
      <xdr:col>6</xdr:col>
      <xdr:colOff>38100</xdr:colOff>
      <xdr:row>76</xdr:row>
      <xdr:rowOff>167032</xdr:rowOff>
    </xdr:to>
    <xdr:sp macro="" textlink="">
      <xdr:nvSpPr>
        <xdr:cNvPr id="182" name="フローチャート: 判断 181"/>
        <xdr:cNvSpPr/>
      </xdr:nvSpPr>
      <xdr:spPr>
        <a:xfrm>
          <a:off x="1079500" y="130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12109</xdr:rowOff>
    </xdr:from>
    <xdr:ext cx="599010" cy="259045"/>
    <xdr:sp macro="" textlink="">
      <xdr:nvSpPr>
        <xdr:cNvPr id="183" name="テキスト ボックス 182"/>
        <xdr:cNvSpPr txBox="1"/>
      </xdr:nvSpPr>
      <xdr:spPr>
        <a:xfrm>
          <a:off x="830795" y="1287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23292</xdr:rowOff>
    </xdr:from>
    <xdr:to>
      <xdr:col>24</xdr:col>
      <xdr:colOff>114300</xdr:colOff>
      <xdr:row>76</xdr:row>
      <xdr:rowOff>124892</xdr:rowOff>
    </xdr:to>
    <xdr:sp macro="" textlink="">
      <xdr:nvSpPr>
        <xdr:cNvPr id="189" name="楕円 188"/>
        <xdr:cNvSpPr/>
      </xdr:nvSpPr>
      <xdr:spPr>
        <a:xfrm>
          <a:off x="4584700" y="130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1719</xdr:rowOff>
    </xdr:from>
    <xdr:ext cx="599010" cy="259045"/>
    <xdr:sp macro="" textlink="">
      <xdr:nvSpPr>
        <xdr:cNvPr id="190" name="民生費該当値テキスト"/>
        <xdr:cNvSpPr txBox="1"/>
      </xdr:nvSpPr>
      <xdr:spPr>
        <a:xfrm>
          <a:off x="4686300" y="1303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136079</xdr:rowOff>
    </xdr:from>
    <xdr:to>
      <xdr:col>20</xdr:col>
      <xdr:colOff>38100</xdr:colOff>
      <xdr:row>73</xdr:row>
      <xdr:rowOff>66229</xdr:rowOff>
    </xdr:to>
    <xdr:sp macro="" textlink="">
      <xdr:nvSpPr>
        <xdr:cNvPr id="191" name="楕円 190"/>
        <xdr:cNvSpPr/>
      </xdr:nvSpPr>
      <xdr:spPr>
        <a:xfrm>
          <a:off x="3746500" y="1248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82756</xdr:rowOff>
    </xdr:from>
    <xdr:ext cx="599010" cy="259045"/>
    <xdr:sp macro="" textlink="">
      <xdr:nvSpPr>
        <xdr:cNvPr id="192" name="テキスト ボックス 191"/>
        <xdr:cNvSpPr txBox="1"/>
      </xdr:nvSpPr>
      <xdr:spPr>
        <a:xfrm>
          <a:off x="3497795" y="122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34385</xdr:rowOff>
    </xdr:from>
    <xdr:to>
      <xdr:col>15</xdr:col>
      <xdr:colOff>101600</xdr:colOff>
      <xdr:row>75</xdr:row>
      <xdr:rowOff>135985</xdr:rowOff>
    </xdr:to>
    <xdr:sp macro="" textlink="">
      <xdr:nvSpPr>
        <xdr:cNvPr id="193" name="楕円 192"/>
        <xdr:cNvSpPr/>
      </xdr:nvSpPr>
      <xdr:spPr>
        <a:xfrm>
          <a:off x="2857500" y="1289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152512</xdr:rowOff>
    </xdr:from>
    <xdr:ext cx="599010" cy="259045"/>
    <xdr:sp macro="" textlink="">
      <xdr:nvSpPr>
        <xdr:cNvPr id="194" name="テキスト ボックス 193"/>
        <xdr:cNvSpPr txBox="1"/>
      </xdr:nvSpPr>
      <xdr:spPr>
        <a:xfrm>
          <a:off x="2608795" y="1266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150707</xdr:rowOff>
    </xdr:from>
    <xdr:to>
      <xdr:col>10</xdr:col>
      <xdr:colOff>165100</xdr:colOff>
      <xdr:row>76</xdr:row>
      <xdr:rowOff>80857</xdr:rowOff>
    </xdr:to>
    <xdr:sp macro="" textlink="">
      <xdr:nvSpPr>
        <xdr:cNvPr id="195" name="楕円 194"/>
        <xdr:cNvSpPr/>
      </xdr:nvSpPr>
      <xdr:spPr>
        <a:xfrm>
          <a:off x="1968500" y="1300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97383</xdr:rowOff>
    </xdr:from>
    <xdr:ext cx="599010" cy="259045"/>
    <xdr:sp macro="" textlink="">
      <xdr:nvSpPr>
        <xdr:cNvPr id="196" name="テキスト ボックス 195"/>
        <xdr:cNvSpPr txBox="1"/>
      </xdr:nvSpPr>
      <xdr:spPr>
        <a:xfrm>
          <a:off x="1719795" y="1278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69955</xdr:rowOff>
    </xdr:from>
    <xdr:to>
      <xdr:col>6</xdr:col>
      <xdr:colOff>38100</xdr:colOff>
      <xdr:row>77</xdr:row>
      <xdr:rowOff>105</xdr:rowOff>
    </xdr:to>
    <xdr:sp macro="" textlink="">
      <xdr:nvSpPr>
        <xdr:cNvPr id="197" name="楕円 196"/>
        <xdr:cNvSpPr/>
      </xdr:nvSpPr>
      <xdr:spPr>
        <a:xfrm>
          <a:off x="1079500" y="1310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162682</xdr:rowOff>
    </xdr:from>
    <xdr:ext cx="599010" cy="259045"/>
    <xdr:sp macro="" textlink="">
      <xdr:nvSpPr>
        <xdr:cNvPr id="198" name="テキスト ボックス 197"/>
        <xdr:cNvSpPr txBox="1"/>
      </xdr:nvSpPr>
      <xdr:spPr>
        <a:xfrm>
          <a:off x="830795" y="1319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81285</xdr:rowOff>
    </xdr:from>
    <xdr:to>
      <xdr:col>24</xdr:col>
      <xdr:colOff>63500</xdr:colOff>
      <xdr:row>97</xdr:row>
      <xdr:rowOff>99391</xdr:rowOff>
    </xdr:to>
    <xdr:cxnSp macro="">
      <xdr:nvCxnSpPr>
        <xdr:cNvPr id="227" name="直線コネクタ 226"/>
        <xdr:cNvCxnSpPr/>
      </xdr:nvCxnSpPr>
      <xdr:spPr>
        <a:xfrm>
          <a:off x="3797300" y="16711935"/>
          <a:ext cx="8382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81285</xdr:rowOff>
    </xdr:from>
    <xdr:to>
      <xdr:col>19</xdr:col>
      <xdr:colOff>177800</xdr:colOff>
      <xdr:row>97</xdr:row>
      <xdr:rowOff>132522</xdr:rowOff>
    </xdr:to>
    <xdr:cxnSp macro="">
      <xdr:nvCxnSpPr>
        <xdr:cNvPr id="230" name="直線コネクタ 229"/>
        <xdr:cNvCxnSpPr/>
      </xdr:nvCxnSpPr>
      <xdr:spPr>
        <a:xfrm flipV="1">
          <a:off x="2908300" y="16711935"/>
          <a:ext cx="889000" cy="5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132522</xdr:rowOff>
    </xdr:from>
    <xdr:to>
      <xdr:col>15</xdr:col>
      <xdr:colOff>50800</xdr:colOff>
      <xdr:row>97</xdr:row>
      <xdr:rowOff>149865</xdr:rowOff>
    </xdr:to>
    <xdr:cxnSp macro="">
      <xdr:nvCxnSpPr>
        <xdr:cNvPr id="233" name="直線コネクタ 232"/>
        <xdr:cNvCxnSpPr/>
      </xdr:nvCxnSpPr>
      <xdr:spPr>
        <a:xfrm flipV="1">
          <a:off x="2019300" y="16763172"/>
          <a:ext cx="8890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144089</xdr:rowOff>
    </xdr:from>
    <xdr:to>
      <xdr:col>10</xdr:col>
      <xdr:colOff>114300</xdr:colOff>
      <xdr:row>97</xdr:row>
      <xdr:rowOff>149865</xdr:rowOff>
    </xdr:to>
    <xdr:cxnSp macro="">
      <xdr:nvCxnSpPr>
        <xdr:cNvPr id="236" name="直線コネクタ 235"/>
        <xdr:cNvCxnSpPr/>
      </xdr:nvCxnSpPr>
      <xdr:spPr>
        <a:xfrm>
          <a:off x="1130300" y="16774739"/>
          <a:ext cx="8890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7" name="フローチャート: 判断 236"/>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38" name="テキスト ボックス 237"/>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39" name="フローチャート: 判断 238"/>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0" name="テキスト ボックス 239"/>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48591</xdr:rowOff>
    </xdr:from>
    <xdr:to>
      <xdr:col>24</xdr:col>
      <xdr:colOff>114300</xdr:colOff>
      <xdr:row>97</xdr:row>
      <xdr:rowOff>150191</xdr:rowOff>
    </xdr:to>
    <xdr:sp macro="" textlink="">
      <xdr:nvSpPr>
        <xdr:cNvPr id="246" name="楕円 245"/>
        <xdr:cNvSpPr/>
      </xdr:nvSpPr>
      <xdr:spPr>
        <a:xfrm>
          <a:off x="4584700" y="1667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27018</xdr:rowOff>
    </xdr:from>
    <xdr:ext cx="534377" cy="259045"/>
    <xdr:sp macro="" textlink="">
      <xdr:nvSpPr>
        <xdr:cNvPr id="247" name="衛生費該当値テキスト"/>
        <xdr:cNvSpPr txBox="1"/>
      </xdr:nvSpPr>
      <xdr:spPr>
        <a:xfrm>
          <a:off x="4686300" y="166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30485</xdr:rowOff>
    </xdr:from>
    <xdr:to>
      <xdr:col>20</xdr:col>
      <xdr:colOff>38100</xdr:colOff>
      <xdr:row>97</xdr:row>
      <xdr:rowOff>132085</xdr:rowOff>
    </xdr:to>
    <xdr:sp macro="" textlink="">
      <xdr:nvSpPr>
        <xdr:cNvPr id="248" name="楕円 247"/>
        <xdr:cNvSpPr/>
      </xdr:nvSpPr>
      <xdr:spPr>
        <a:xfrm>
          <a:off x="3746500" y="16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123212</xdr:rowOff>
    </xdr:from>
    <xdr:ext cx="534377" cy="259045"/>
    <xdr:sp macro="" textlink="">
      <xdr:nvSpPr>
        <xdr:cNvPr id="249" name="テキスト ボックス 248"/>
        <xdr:cNvSpPr txBox="1"/>
      </xdr:nvSpPr>
      <xdr:spPr>
        <a:xfrm>
          <a:off x="3530111" y="167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81722</xdr:rowOff>
    </xdr:from>
    <xdr:to>
      <xdr:col>15</xdr:col>
      <xdr:colOff>101600</xdr:colOff>
      <xdr:row>98</xdr:row>
      <xdr:rowOff>11872</xdr:rowOff>
    </xdr:to>
    <xdr:sp macro="" textlink="">
      <xdr:nvSpPr>
        <xdr:cNvPr id="250" name="楕円 249"/>
        <xdr:cNvSpPr/>
      </xdr:nvSpPr>
      <xdr:spPr>
        <a:xfrm>
          <a:off x="2857500" y="167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2999</xdr:rowOff>
    </xdr:from>
    <xdr:ext cx="534377" cy="259045"/>
    <xdr:sp macro="" textlink="">
      <xdr:nvSpPr>
        <xdr:cNvPr id="251" name="テキスト ボックス 250"/>
        <xdr:cNvSpPr txBox="1"/>
      </xdr:nvSpPr>
      <xdr:spPr>
        <a:xfrm>
          <a:off x="2641111" y="1680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99065</xdr:rowOff>
    </xdr:from>
    <xdr:to>
      <xdr:col>10</xdr:col>
      <xdr:colOff>165100</xdr:colOff>
      <xdr:row>98</xdr:row>
      <xdr:rowOff>29215</xdr:rowOff>
    </xdr:to>
    <xdr:sp macro="" textlink="">
      <xdr:nvSpPr>
        <xdr:cNvPr id="252" name="楕円 251"/>
        <xdr:cNvSpPr/>
      </xdr:nvSpPr>
      <xdr:spPr>
        <a:xfrm>
          <a:off x="1968500" y="167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20342</xdr:rowOff>
    </xdr:from>
    <xdr:ext cx="534377" cy="259045"/>
    <xdr:sp macro="" textlink="">
      <xdr:nvSpPr>
        <xdr:cNvPr id="253" name="テキスト ボックス 252"/>
        <xdr:cNvSpPr txBox="1"/>
      </xdr:nvSpPr>
      <xdr:spPr>
        <a:xfrm>
          <a:off x="1752111" y="1682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93289</xdr:rowOff>
    </xdr:from>
    <xdr:to>
      <xdr:col>6</xdr:col>
      <xdr:colOff>38100</xdr:colOff>
      <xdr:row>98</xdr:row>
      <xdr:rowOff>23439</xdr:rowOff>
    </xdr:to>
    <xdr:sp macro="" textlink="">
      <xdr:nvSpPr>
        <xdr:cNvPr id="254" name="楕円 253"/>
        <xdr:cNvSpPr/>
      </xdr:nvSpPr>
      <xdr:spPr>
        <a:xfrm>
          <a:off x="1079500" y="167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14566</xdr:rowOff>
    </xdr:from>
    <xdr:ext cx="534377" cy="259045"/>
    <xdr:sp macro="" textlink="">
      <xdr:nvSpPr>
        <xdr:cNvPr id="255" name="テキスト ボックス 254"/>
        <xdr:cNvSpPr txBox="1"/>
      </xdr:nvSpPr>
      <xdr:spPr>
        <a:xfrm>
          <a:off x="863111" y="1681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128689</xdr:rowOff>
    </xdr:from>
    <xdr:to>
      <xdr:col>55</xdr:col>
      <xdr:colOff>0</xdr:colOff>
      <xdr:row>38</xdr:row>
      <xdr:rowOff>130861</xdr:rowOff>
    </xdr:to>
    <xdr:cxnSp macro="">
      <xdr:nvCxnSpPr>
        <xdr:cNvPr id="284" name="直線コネクタ 283"/>
        <xdr:cNvCxnSpPr/>
      </xdr:nvCxnSpPr>
      <xdr:spPr>
        <a:xfrm flipV="1">
          <a:off x="9639300" y="6643789"/>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130861</xdr:rowOff>
    </xdr:from>
    <xdr:to>
      <xdr:col>50</xdr:col>
      <xdr:colOff>114300</xdr:colOff>
      <xdr:row>38</xdr:row>
      <xdr:rowOff>132994</xdr:rowOff>
    </xdr:to>
    <xdr:cxnSp macro="">
      <xdr:nvCxnSpPr>
        <xdr:cNvPr id="287" name="直線コネクタ 286"/>
        <xdr:cNvCxnSpPr/>
      </xdr:nvCxnSpPr>
      <xdr:spPr>
        <a:xfrm flipV="1">
          <a:off x="8750300" y="6645961"/>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34561</xdr:rowOff>
    </xdr:from>
    <xdr:ext cx="469744" cy="259045"/>
    <xdr:sp macro="" textlink="">
      <xdr:nvSpPr>
        <xdr:cNvPr id="289" name="テキスト ボックス 288"/>
        <xdr:cNvSpPr txBox="1"/>
      </xdr:nvSpPr>
      <xdr:spPr>
        <a:xfrm>
          <a:off x="9404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132994</xdr:rowOff>
    </xdr:from>
    <xdr:to>
      <xdr:col>45</xdr:col>
      <xdr:colOff>177800</xdr:colOff>
      <xdr:row>38</xdr:row>
      <xdr:rowOff>133985</xdr:rowOff>
    </xdr:to>
    <xdr:cxnSp macro="">
      <xdr:nvCxnSpPr>
        <xdr:cNvPr id="290" name="直線コネクタ 289"/>
        <xdr:cNvCxnSpPr/>
      </xdr:nvCxnSpPr>
      <xdr:spPr>
        <a:xfrm flipV="1">
          <a:off x="7861300" y="664809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133985</xdr:rowOff>
    </xdr:from>
    <xdr:to>
      <xdr:col>41</xdr:col>
      <xdr:colOff>50800</xdr:colOff>
      <xdr:row>38</xdr:row>
      <xdr:rowOff>135737</xdr:rowOff>
    </xdr:to>
    <xdr:cxnSp macro="">
      <xdr:nvCxnSpPr>
        <xdr:cNvPr id="293" name="直線コネクタ 292"/>
        <xdr:cNvCxnSpPr/>
      </xdr:nvCxnSpPr>
      <xdr:spPr>
        <a:xfrm flipV="1">
          <a:off x="6972300" y="6649085"/>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123037</xdr:rowOff>
    </xdr:from>
    <xdr:to>
      <xdr:col>41</xdr:col>
      <xdr:colOff>101600</xdr:colOff>
      <xdr:row>39</xdr:row>
      <xdr:rowOff>53187</xdr:rowOff>
    </xdr:to>
    <xdr:sp macro="" textlink="">
      <xdr:nvSpPr>
        <xdr:cNvPr id="294" name="フローチャート: 判断 293"/>
        <xdr:cNvSpPr/>
      </xdr:nvSpPr>
      <xdr:spPr>
        <a:xfrm>
          <a:off x="7810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44314</xdr:rowOff>
    </xdr:from>
    <xdr:ext cx="469744" cy="259045"/>
    <xdr:sp macro="" textlink="">
      <xdr:nvSpPr>
        <xdr:cNvPr id="295" name="テキスト ボックス 294"/>
        <xdr:cNvSpPr txBox="1"/>
      </xdr:nvSpPr>
      <xdr:spPr>
        <a:xfrm>
          <a:off x="7626428" y="673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50914</xdr:rowOff>
    </xdr:from>
    <xdr:to>
      <xdr:col>36</xdr:col>
      <xdr:colOff>165100</xdr:colOff>
      <xdr:row>38</xdr:row>
      <xdr:rowOff>152514</xdr:rowOff>
    </xdr:to>
    <xdr:sp macro="" textlink="">
      <xdr:nvSpPr>
        <xdr:cNvPr id="296" name="フローチャート: 判断 295"/>
        <xdr:cNvSpPr/>
      </xdr:nvSpPr>
      <xdr:spPr>
        <a:xfrm>
          <a:off x="6921500" y="656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169041</xdr:rowOff>
    </xdr:from>
    <xdr:ext cx="469744" cy="259045"/>
    <xdr:sp macro="" textlink="">
      <xdr:nvSpPr>
        <xdr:cNvPr id="297" name="テキスト ボックス 296"/>
        <xdr:cNvSpPr txBox="1"/>
      </xdr:nvSpPr>
      <xdr:spPr>
        <a:xfrm>
          <a:off x="6737428" y="634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77889</xdr:rowOff>
    </xdr:from>
    <xdr:to>
      <xdr:col>55</xdr:col>
      <xdr:colOff>50800</xdr:colOff>
      <xdr:row>39</xdr:row>
      <xdr:rowOff>8039</xdr:rowOff>
    </xdr:to>
    <xdr:sp macro="" textlink="">
      <xdr:nvSpPr>
        <xdr:cNvPr id="303" name="楕円 302"/>
        <xdr:cNvSpPr/>
      </xdr:nvSpPr>
      <xdr:spPr>
        <a:xfrm>
          <a:off x="10426700" y="65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37266</xdr:rowOff>
    </xdr:from>
    <xdr:ext cx="469744" cy="259045"/>
    <xdr:sp macro="" textlink="">
      <xdr:nvSpPr>
        <xdr:cNvPr id="304" name="労働費該当値テキスト"/>
        <xdr:cNvSpPr txBox="1"/>
      </xdr:nvSpPr>
      <xdr:spPr>
        <a:xfrm>
          <a:off x="10528300" y="638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80061</xdr:rowOff>
    </xdr:from>
    <xdr:to>
      <xdr:col>50</xdr:col>
      <xdr:colOff>165100</xdr:colOff>
      <xdr:row>39</xdr:row>
      <xdr:rowOff>10211</xdr:rowOff>
    </xdr:to>
    <xdr:sp macro="" textlink="">
      <xdr:nvSpPr>
        <xdr:cNvPr id="305" name="楕円 304"/>
        <xdr:cNvSpPr/>
      </xdr:nvSpPr>
      <xdr:spPr>
        <a:xfrm>
          <a:off x="9588500" y="65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26738</xdr:rowOff>
    </xdr:from>
    <xdr:ext cx="469744" cy="259045"/>
    <xdr:sp macro="" textlink="">
      <xdr:nvSpPr>
        <xdr:cNvPr id="306" name="テキスト ボックス 305"/>
        <xdr:cNvSpPr txBox="1"/>
      </xdr:nvSpPr>
      <xdr:spPr>
        <a:xfrm>
          <a:off x="9404428" y="63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82194</xdr:rowOff>
    </xdr:from>
    <xdr:to>
      <xdr:col>46</xdr:col>
      <xdr:colOff>38100</xdr:colOff>
      <xdr:row>39</xdr:row>
      <xdr:rowOff>12344</xdr:rowOff>
    </xdr:to>
    <xdr:sp macro="" textlink="">
      <xdr:nvSpPr>
        <xdr:cNvPr id="307" name="楕円 306"/>
        <xdr:cNvSpPr/>
      </xdr:nvSpPr>
      <xdr:spPr>
        <a:xfrm>
          <a:off x="8699500" y="65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28871</xdr:rowOff>
    </xdr:from>
    <xdr:ext cx="469744" cy="259045"/>
    <xdr:sp macro="" textlink="">
      <xdr:nvSpPr>
        <xdr:cNvPr id="308" name="テキスト ボックス 307"/>
        <xdr:cNvSpPr txBox="1"/>
      </xdr:nvSpPr>
      <xdr:spPr>
        <a:xfrm>
          <a:off x="8515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83185</xdr:rowOff>
    </xdr:from>
    <xdr:to>
      <xdr:col>41</xdr:col>
      <xdr:colOff>101600</xdr:colOff>
      <xdr:row>39</xdr:row>
      <xdr:rowOff>13335</xdr:rowOff>
    </xdr:to>
    <xdr:sp macro="" textlink="">
      <xdr:nvSpPr>
        <xdr:cNvPr id="309" name="楕円 308"/>
        <xdr:cNvSpPr/>
      </xdr:nvSpPr>
      <xdr:spPr>
        <a:xfrm>
          <a:off x="7810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29862</xdr:rowOff>
    </xdr:from>
    <xdr:ext cx="469744" cy="259045"/>
    <xdr:sp macro="" textlink="">
      <xdr:nvSpPr>
        <xdr:cNvPr id="310" name="テキスト ボックス 309"/>
        <xdr:cNvSpPr txBox="1"/>
      </xdr:nvSpPr>
      <xdr:spPr>
        <a:xfrm>
          <a:off x="7626428" y="637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84937</xdr:rowOff>
    </xdr:from>
    <xdr:to>
      <xdr:col>36</xdr:col>
      <xdr:colOff>165100</xdr:colOff>
      <xdr:row>39</xdr:row>
      <xdr:rowOff>15087</xdr:rowOff>
    </xdr:to>
    <xdr:sp macro="" textlink="">
      <xdr:nvSpPr>
        <xdr:cNvPr id="311" name="楕円 310"/>
        <xdr:cNvSpPr/>
      </xdr:nvSpPr>
      <xdr:spPr>
        <a:xfrm>
          <a:off x="6921500" y="66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6214</xdr:rowOff>
    </xdr:from>
    <xdr:ext cx="469744" cy="259045"/>
    <xdr:sp macro="" textlink="">
      <xdr:nvSpPr>
        <xdr:cNvPr id="312" name="テキスト ボックス 311"/>
        <xdr:cNvSpPr txBox="1"/>
      </xdr:nvSpPr>
      <xdr:spPr>
        <a:xfrm>
          <a:off x="6737428" y="669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47276</xdr:rowOff>
    </xdr:from>
    <xdr:to>
      <xdr:col>55</xdr:col>
      <xdr:colOff>0</xdr:colOff>
      <xdr:row>58</xdr:row>
      <xdr:rowOff>88696</xdr:rowOff>
    </xdr:to>
    <xdr:cxnSp macro="">
      <xdr:nvCxnSpPr>
        <xdr:cNvPr id="339" name="直線コネクタ 338"/>
        <xdr:cNvCxnSpPr/>
      </xdr:nvCxnSpPr>
      <xdr:spPr>
        <a:xfrm flipV="1">
          <a:off x="9639300" y="9991376"/>
          <a:ext cx="838200" cy="4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88696</xdr:rowOff>
    </xdr:from>
    <xdr:to>
      <xdr:col>50</xdr:col>
      <xdr:colOff>114300</xdr:colOff>
      <xdr:row>58</xdr:row>
      <xdr:rowOff>96945</xdr:rowOff>
    </xdr:to>
    <xdr:cxnSp macro="">
      <xdr:nvCxnSpPr>
        <xdr:cNvPr id="342" name="直線コネクタ 341"/>
        <xdr:cNvCxnSpPr/>
      </xdr:nvCxnSpPr>
      <xdr:spPr>
        <a:xfrm flipV="1">
          <a:off x="8750300" y="10032796"/>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96945</xdr:rowOff>
    </xdr:from>
    <xdr:to>
      <xdr:col>45</xdr:col>
      <xdr:colOff>177800</xdr:colOff>
      <xdr:row>58</xdr:row>
      <xdr:rowOff>105522</xdr:rowOff>
    </xdr:to>
    <xdr:cxnSp macro="">
      <xdr:nvCxnSpPr>
        <xdr:cNvPr id="345" name="直線コネクタ 344"/>
        <xdr:cNvCxnSpPr/>
      </xdr:nvCxnSpPr>
      <xdr:spPr>
        <a:xfrm flipV="1">
          <a:off x="7861300" y="10041045"/>
          <a:ext cx="889000" cy="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100970</xdr:rowOff>
    </xdr:from>
    <xdr:to>
      <xdr:col>41</xdr:col>
      <xdr:colOff>50800</xdr:colOff>
      <xdr:row>58</xdr:row>
      <xdr:rowOff>105522</xdr:rowOff>
    </xdr:to>
    <xdr:cxnSp macro="">
      <xdr:nvCxnSpPr>
        <xdr:cNvPr id="348" name="直線コネクタ 347"/>
        <xdr:cNvCxnSpPr/>
      </xdr:nvCxnSpPr>
      <xdr:spPr>
        <a:xfrm>
          <a:off x="6972300" y="10045070"/>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47584</xdr:rowOff>
    </xdr:from>
    <xdr:to>
      <xdr:col>41</xdr:col>
      <xdr:colOff>101600</xdr:colOff>
      <xdr:row>58</xdr:row>
      <xdr:rowOff>149184</xdr:rowOff>
    </xdr:to>
    <xdr:sp macro="" textlink="">
      <xdr:nvSpPr>
        <xdr:cNvPr id="349" name="フローチャート: 判断 348"/>
        <xdr:cNvSpPr/>
      </xdr:nvSpPr>
      <xdr:spPr>
        <a:xfrm>
          <a:off x="7810500" y="999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165711</xdr:rowOff>
    </xdr:from>
    <xdr:ext cx="534377" cy="259045"/>
    <xdr:sp macro="" textlink="">
      <xdr:nvSpPr>
        <xdr:cNvPr id="350" name="テキスト ボックス 349"/>
        <xdr:cNvSpPr txBox="1"/>
      </xdr:nvSpPr>
      <xdr:spPr>
        <a:xfrm>
          <a:off x="7594111" y="976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49143</xdr:rowOff>
    </xdr:from>
    <xdr:to>
      <xdr:col>36</xdr:col>
      <xdr:colOff>165100</xdr:colOff>
      <xdr:row>58</xdr:row>
      <xdr:rowOff>150743</xdr:rowOff>
    </xdr:to>
    <xdr:sp macro="" textlink="">
      <xdr:nvSpPr>
        <xdr:cNvPr id="351" name="フローチャート: 判断 350"/>
        <xdr:cNvSpPr/>
      </xdr:nvSpPr>
      <xdr:spPr>
        <a:xfrm>
          <a:off x="6921500" y="99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167270</xdr:rowOff>
    </xdr:from>
    <xdr:ext cx="534377" cy="259045"/>
    <xdr:sp macro="" textlink="">
      <xdr:nvSpPr>
        <xdr:cNvPr id="352" name="テキスト ボックス 351"/>
        <xdr:cNvSpPr txBox="1"/>
      </xdr:nvSpPr>
      <xdr:spPr>
        <a:xfrm>
          <a:off x="6705111" y="97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167926</xdr:rowOff>
    </xdr:from>
    <xdr:to>
      <xdr:col>55</xdr:col>
      <xdr:colOff>50800</xdr:colOff>
      <xdr:row>58</xdr:row>
      <xdr:rowOff>98076</xdr:rowOff>
    </xdr:to>
    <xdr:sp macro="" textlink="">
      <xdr:nvSpPr>
        <xdr:cNvPr id="358" name="楕円 357"/>
        <xdr:cNvSpPr/>
      </xdr:nvSpPr>
      <xdr:spPr>
        <a:xfrm>
          <a:off x="10426700" y="99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127303</xdr:rowOff>
    </xdr:from>
    <xdr:ext cx="599010" cy="259045"/>
    <xdr:sp macro="" textlink="">
      <xdr:nvSpPr>
        <xdr:cNvPr id="359" name="農林水産業費該当値テキスト"/>
        <xdr:cNvSpPr txBox="1"/>
      </xdr:nvSpPr>
      <xdr:spPr>
        <a:xfrm>
          <a:off x="10528300" y="972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37896</xdr:rowOff>
    </xdr:from>
    <xdr:to>
      <xdr:col>50</xdr:col>
      <xdr:colOff>165100</xdr:colOff>
      <xdr:row>58</xdr:row>
      <xdr:rowOff>139496</xdr:rowOff>
    </xdr:to>
    <xdr:sp macro="" textlink="">
      <xdr:nvSpPr>
        <xdr:cNvPr id="360" name="楕円 359"/>
        <xdr:cNvSpPr/>
      </xdr:nvSpPr>
      <xdr:spPr>
        <a:xfrm>
          <a:off x="9588500" y="99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130623</xdr:rowOff>
    </xdr:from>
    <xdr:ext cx="599010" cy="259045"/>
    <xdr:sp macro="" textlink="">
      <xdr:nvSpPr>
        <xdr:cNvPr id="361" name="テキスト ボックス 360"/>
        <xdr:cNvSpPr txBox="1"/>
      </xdr:nvSpPr>
      <xdr:spPr>
        <a:xfrm>
          <a:off x="9339795" y="1007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46145</xdr:rowOff>
    </xdr:from>
    <xdr:to>
      <xdr:col>46</xdr:col>
      <xdr:colOff>38100</xdr:colOff>
      <xdr:row>58</xdr:row>
      <xdr:rowOff>147745</xdr:rowOff>
    </xdr:to>
    <xdr:sp macro="" textlink="">
      <xdr:nvSpPr>
        <xdr:cNvPr id="362" name="楕円 361"/>
        <xdr:cNvSpPr/>
      </xdr:nvSpPr>
      <xdr:spPr>
        <a:xfrm>
          <a:off x="8699500" y="99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138872</xdr:rowOff>
    </xdr:from>
    <xdr:ext cx="534377" cy="259045"/>
    <xdr:sp macro="" textlink="">
      <xdr:nvSpPr>
        <xdr:cNvPr id="363" name="テキスト ボックス 362"/>
        <xdr:cNvSpPr txBox="1"/>
      </xdr:nvSpPr>
      <xdr:spPr>
        <a:xfrm>
          <a:off x="8483111" y="1008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54722</xdr:rowOff>
    </xdr:from>
    <xdr:to>
      <xdr:col>41</xdr:col>
      <xdr:colOff>101600</xdr:colOff>
      <xdr:row>58</xdr:row>
      <xdr:rowOff>156322</xdr:rowOff>
    </xdr:to>
    <xdr:sp macro="" textlink="">
      <xdr:nvSpPr>
        <xdr:cNvPr id="364" name="楕円 363"/>
        <xdr:cNvSpPr/>
      </xdr:nvSpPr>
      <xdr:spPr>
        <a:xfrm>
          <a:off x="7810500" y="999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147449</xdr:rowOff>
    </xdr:from>
    <xdr:ext cx="534377" cy="259045"/>
    <xdr:sp macro="" textlink="">
      <xdr:nvSpPr>
        <xdr:cNvPr id="365" name="テキスト ボックス 364"/>
        <xdr:cNvSpPr txBox="1"/>
      </xdr:nvSpPr>
      <xdr:spPr>
        <a:xfrm>
          <a:off x="7594111" y="1009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50170</xdr:rowOff>
    </xdr:from>
    <xdr:to>
      <xdr:col>36</xdr:col>
      <xdr:colOff>165100</xdr:colOff>
      <xdr:row>58</xdr:row>
      <xdr:rowOff>151770</xdr:rowOff>
    </xdr:to>
    <xdr:sp macro="" textlink="">
      <xdr:nvSpPr>
        <xdr:cNvPr id="366" name="楕円 365"/>
        <xdr:cNvSpPr/>
      </xdr:nvSpPr>
      <xdr:spPr>
        <a:xfrm>
          <a:off x="6921500" y="999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142897</xdr:rowOff>
    </xdr:from>
    <xdr:ext cx="534377" cy="259045"/>
    <xdr:sp macro="" textlink="">
      <xdr:nvSpPr>
        <xdr:cNvPr id="367" name="テキスト ボックス 366"/>
        <xdr:cNvSpPr txBox="1"/>
      </xdr:nvSpPr>
      <xdr:spPr>
        <a:xfrm>
          <a:off x="6705111" y="1008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120566</xdr:rowOff>
    </xdr:from>
    <xdr:to>
      <xdr:col>55</xdr:col>
      <xdr:colOff>0</xdr:colOff>
      <xdr:row>78</xdr:row>
      <xdr:rowOff>123349</xdr:rowOff>
    </xdr:to>
    <xdr:cxnSp macro="">
      <xdr:nvCxnSpPr>
        <xdr:cNvPr id="396" name="直線コネクタ 395"/>
        <xdr:cNvCxnSpPr/>
      </xdr:nvCxnSpPr>
      <xdr:spPr>
        <a:xfrm flipV="1">
          <a:off x="9639300" y="13493666"/>
          <a:ext cx="8382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122110</xdr:rowOff>
    </xdr:from>
    <xdr:to>
      <xdr:col>50</xdr:col>
      <xdr:colOff>114300</xdr:colOff>
      <xdr:row>78</xdr:row>
      <xdr:rowOff>123349</xdr:rowOff>
    </xdr:to>
    <xdr:cxnSp macro="">
      <xdr:nvCxnSpPr>
        <xdr:cNvPr id="399" name="直線コネクタ 398"/>
        <xdr:cNvCxnSpPr/>
      </xdr:nvCxnSpPr>
      <xdr:spPr>
        <a:xfrm>
          <a:off x="8750300" y="13495210"/>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122110</xdr:rowOff>
    </xdr:from>
    <xdr:to>
      <xdr:col>45</xdr:col>
      <xdr:colOff>177800</xdr:colOff>
      <xdr:row>78</xdr:row>
      <xdr:rowOff>144297</xdr:rowOff>
    </xdr:to>
    <xdr:cxnSp macro="">
      <xdr:nvCxnSpPr>
        <xdr:cNvPr id="402" name="直線コネクタ 401"/>
        <xdr:cNvCxnSpPr/>
      </xdr:nvCxnSpPr>
      <xdr:spPr>
        <a:xfrm flipV="1">
          <a:off x="7861300" y="13495210"/>
          <a:ext cx="889000" cy="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144297</xdr:rowOff>
    </xdr:from>
    <xdr:to>
      <xdr:col>41</xdr:col>
      <xdr:colOff>50800</xdr:colOff>
      <xdr:row>78</xdr:row>
      <xdr:rowOff>150600</xdr:rowOff>
    </xdr:to>
    <xdr:cxnSp macro="">
      <xdr:nvCxnSpPr>
        <xdr:cNvPr id="405" name="直線コネクタ 404"/>
        <xdr:cNvCxnSpPr/>
      </xdr:nvCxnSpPr>
      <xdr:spPr>
        <a:xfrm flipV="1">
          <a:off x="6972300" y="13517397"/>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116193</xdr:rowOff>
    </xdr:from>
    <xdr:to>
      <xdr:col>41</xdr:col>
      <xdr:colOff>101600</xdr:colOff>
      <xdr:row>79</xdr:row>
      <xdr:rowOff>46343</xdr:rowOff>
    </xdr:to>
    <xdr:sp macro="" textlink="">
      <xdr:nvSpPr>
        <xdr:cNvPr id="406" name="フローチャート: 判断 405"/>
        <xdr:cNvSpPr/>
      </xdr:nvSpPr>
      <xdr:spPr>
        <a:xfrm>
          <a:off x="7810500" y="13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37470</xdr:rowOff>
    </xdr:from>
    <xdr:ext cx="534377" cy="259045"/>
    <xdr:sp macro="" textlink="">
      <xdr:nvSpPr>
        <xdr:cNvPr id="407" name="テキスト ボックス 406"/>
        <xdr:cNvSpPr txBox="1"/>
      </xdr:nvSpPr>
      <xdr:spPr>
        <a:xfrm>
          <a:off x="7594111" y="135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124826</xdr:rowOff>
    </xdr:from>
    <xdr:to>
      <xdr:col>36</xdr:col>
      <xdr:colOff>165100</xdr:colOff>
      <xdr:row>79</xdr:row>
      <xdr:rowOff>54976</xdr:rowOff>
    </xdr:to>
    <xdr:sp macro="" textlink="">
      <xdr:nvSpPr>
        <xdr:cNvPr id="408" name="フローチャート: 判断 407"/>
        <xdr:cNvSpPr/>
      </xdr:nvSpPr>
      <xdr:spPr>
        <a:xfrm>
          <a:off x="6921500" y="1349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46103</xdr:rowOff>
    </xdr:from>
    <xdr:ext cx="534377" cy="259045"/>
    <xdr:sp macro="" textlink="">
      <xdr:nvSpPr>
        <xdr:cNvPr id="409" name="テキスト ボックス 408"/>
        <xdr:cNvSpPr txBox="1"/>
      </xdr:nvSpPr>
      <xdr:spPr>
        <a:xfrm>
          <a:off x="6705111" y="1359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69766</xdr:rowOff>
    </xdr:from>
    <xdr:to>
      <xdr:col>55</xdr:col>
      <xdr:colOff>50800</xdr:colOff>
      <xdr:row>78</xdr:row>
      <xdr:rowOff>171366</xdr:rowOff>
    </xdr:to>
    <xdr:sp macro="" textlink="">
      <xdr:nvSpPr>
        <xdr:cNvPr id="415" name="楕円 414"/>
        <xdr:cNvSpPr/>
      </xdr:nvSpPr>
      <xdr:spPr>
        <a:xfrm>
          <a:off x="10426700" y="1344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29143</xdr:rowOff>
    </xdr:from>
    <xdr:ext cx="534377" cy="259045"/>
    <xdr:sp macro="" textlink="">
      <xdr:nvSpPr>
        <xdr:cNvPr id="416" name="商工費該当値テキスト"/>
        <xdr:cNvSpPr txBox="1"/>
      </xdr:nvSpPr>
      <xdr:spPr>
        <a:xfrm>
          <a:off x="10528300" y="1323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72549</xdr:rowOff>
    </xdr:from>
    <xdr:to>
      <xdr:col>50</xdr:col>
      <xdr:colOff>165100</xdr:colOff>
      <xdr:row>79</xdr:row>
      <xdr:rowOff>2699</xdr:rowOff>
    </xdr:to>
    <xdr:sp macro="" textlink="">
      <xdr:nvSpPr>
        <xdr:cNvPr id="417" name="楕円 416"/>
        <xdr:cNvSpPr/>
      </xdr:nvSpPr>
      <xdr:spPr>
        <a:xfrm>
          <a:off x="9588500" y="134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19226</xdr:rowOff>
    </xdr:from>
    <xdr:ext cx="534377" cy="259045"/>
    <xdr:sp macro="" textlink="">
      <xdr:nvSpPr>
        <xdr:cNvPr id="418" name="テキスト ボックス 417"/>
        <xdr:cNvSpPr txBox="1"/>
      </xdr:nvSpPr>
      <xdr:spPr>
        <a:xfrm>
          <a:off x="9372111" y="1322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71310</xdr:rowOff>
    </xdr:from>
    <xdr:to>
      <xdr:col>46</xdr:col>
      <xdr:colOff>38100</xdr:colOff>
      <xdr:row>79</xdr:row>
      <xdr:rowOff>1460</xdr:rowOff>
    </xdr:to>
    <xdr:sp macro="" textlink="">
      <xdr:nvSpPr>
        <xdr:cNvPr id="419" name="楕円 418"/>
        <xdr:cNvSpPr/>
      </xdr:nvSpPr>
      <xdr:spPr>
        <a:xfrm>
          <a:off x="8699500" y="134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17987</xdr:rowOff>
    </xdr:from>
    <xdr:ext cx="534377" cy="259045"/>
    <xdr:sp macro="" textlink="">
      <xdr:nvSpPr>
        <xdr:cNvPr id="420" name="テキスト ボックス 419"/>
        <xdr:cNvSpPr txBox="1"/>
      </xdr:nvSpPr>
      <xdr:spPr>
        <a:xfrm>
          <a:off x="8483111" y="1321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93497</xdr:rowOff>
    </xdr:from>
    <xdr:to>
      <xdr:col>41</xdr:col>
      <xdr:colOff>101600</xdr:colOff>
      <xdr:row>79</xdr:row>
      <xdr:rowOff>23647</xdr:rowOff>
    </xdr:to>
    <xdr:sp macro="" textlink="">
      <xdr:nvSpPr>
        <xdr:cNvPr id="421" name="楕円 420"/>
        <xdr:cNvSpPr/>
      </xdr:nvSpPr>
      <xdr:spPr>
        <a:xfrm>
          <a:off x="7810500" y="1346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40174</xdr:rowOff>
    </xdr:from>
    <xdr:ext cx="534377" cy="259045"/>
    <xdr:sp macro="" textlink="">
      <xdr:nvSpPr>
        <xdr:cNvPr id="422" name="テキスト ボックス 421"/>
        <xdr:cNvSpPr txBox="1"/>
      </xdr:nvSpPr>
      <xdr:spPr>
        <a:xfrm>
          <a:off x="7594111" y="1324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99800</xdr:rowOff>
    </xdr:from>
    <xdr:to>
      <xdr:col>36</xdr:col>
      <xdr:colOff>165100</xdr:colOff>
      <xdr:row>79</xdr:row>
      <xdr:rowOff>29950</xdr:rowOff>
    </xdr:to>
    <xdr:sp macro="" textlink="">
      <xdr:nvSpPr>
        <xdr:cNvPr id="423" name="楕円 422"/>
        <xdr:cNvSpPr/>
      </xdr:nvSpPr>
      <xdr:spPr>
        <a:xfrm>
          <a:off x="6921500" y="1347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46477</xdr:rowOff>
    </xdr:from>
    <xdr:ext cx="534377" cy="259045"/>
    <xdr:sp macro="" textlink="">
      <xdr:nvSpPr>
        <xdr:cNvPr id="424" name="テキスト ボックス 423"/>
        <xdr:cNvSpPr txBox="1"/>
      </xdr:nvSpPr>
      <xdr:spPr>
        <a:xfrm>
          <a:off x="6705111" y="1324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170720</xdr:rowOff>
    </xdr:from>
    <xdr:to>
      <xdr:col>55</xdr:col>
      <xdr:colOff>0</xdr:colOff>
      <xdr:row>98</xdr:row>
      <xdr:rowOff>17836</xdr:rowOff>
    </xdr:to>
    <xdr:cxnSp macro="">
      <xdr:nvCxnSpPr>
        <xdr:cNvPr id="451" name="直線コネクタ 450"/>
        <xdr:cNvCxnSpPr/>
      </xdr:nvCxnSpPr>
      <xdr:spPr>
        <a:xfrm>
          <a:off x="9639300" y="16801370"/>
          <a:ext cx="838200" cy="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170720</xdr:rowOff>
    </xdr:from>
    <xdr:to>
      <xdr:col>50</xdr:col>
      <xdr:colOff>114300</xdr:colOff>
      <xdr:row>98</xdr:row>
      <xdr:rowOff>17135</xdr:rowOff>
    </xdr:to>
    <xdr:cxnSp macro="">
      <xdr:nvCxnSpPr>
        <xdr:cNvPr id="454" name="直線コネクタ 453"/>
        <xdr:cNvCxnSpPr/>
      </xdr:nvCxnSpPr>
      <xdr:spPr>
        <a:xfrm flipV="1">
          <a:off x="8750300" y="16801370"/>
          <a:ext cx="889000" cy="1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12813</xdr:rowOff>
    </xdr:from>
    <xdr:to>
      <xdr:col>45</xdr:col>
      <xdr:colOff>177800</xdr:colOff>
      <xdr:row>98</xdr:row>
      <xdr:rowOff>17135</xdr:rowOff>
    </xdr:to>
    <xdr:cxnSp macro="">
      <xdr:nvCxnSpPr>
        <xdr:cNvPr id="457" name="直線コネクタ 456"/>
        <xdr:cNvCxnSpPr/>
      </xdr:nvCxnSpPr>
      <xdr:spPr>
        <a:xfrm>
          <a:off x="7861300" y="16814913"/>
          <a:ext cx="889000" cy="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12813</xdr:rowOff>
    </xdr:from>
    <xdr:to>
      <xdr:col>41</xdr:col>
      <xdr:colOff>50800</xdr:colOff>
      <xdr:row>98</xdr:row>
      <xdr:rowOff>18495</xdr:rowOff>
    </xdr:to>
    <xdr:cxnSp macro="">
      <xdr:nvCxnSpPr>
        <xdr:cNvPr id="460" name="直線コネクタ 459"/>
        <xdr:cNvCxnSpPr/>
      </xdr:nvCxnSpPr>
      <xdr:spPr>
        <a:xfrm flipV="1">
          <a:off x="6972300" y="16814913"/>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2355</xdr:rowOff>
    </xdr:from>
    <xdr:to>
      <xdr:col>41</xdr:col>
      <xdr:colOff>101600</xdr:colOff>
      <xdr:row>98</xdr:row>
      <xdr:rowOff>103955</xdr:rowOff>
    </xdr:to>
    <xdr:sp macro="" textlink="">
      <xdr:nvSpPr>
        <xdr:cNvPr id="461" name="フローチャート: 判断 460"/>
        <xdr:cNvSpPr/>
      </xdr:nvSpPr>
      <xdr:spPr>
        <a:xfrm>
          <a:off x="7810500" y="1680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95082</xdr:rowOff>
    </xdr:from>
    <xdr:ext cx="534377" cy="259045"/>
    <xdr:sp macro="" textlink="">
      <xdr:nvSpPr>
        <xdr:cNvPr id="462" name="テキスト ボックス 461"/>
        <xdr:cNvSpPr txBox="1"/>
      </xdr:nvSpPr>
      <xdr:spPr>
        <a:xfrm>
          <a:off x="7594111" y="1689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4090</xdr:rowOff>
    </xdr:from>
    <xdr:to>
      <xdr:col>36</xdr:col>
      <xdr:colOff>165100</xdr:colOff>
      <xdr:row>98</xdr:row>
      <xdr:rowOff>105690</xdr:rowOff>
    </xdr:to>
    <xdr:sp macro="" textlink="">
      <xdr:nvSpPr>
        <xdr:cNvPr id="463" name="フローチャート: 判断 462"/>
        <xdr:cNvSpPr/>
      </xdr:nvSpPr>
      <xdr:spPr>
        <a:xfrm>
          <a:off x="6921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96817</xdr:rowOff>
    </xdr:from>
    <xdr:ext cx="534377" cy="259045"/>
    <xdr:sp macro="" textlink="">
      <xdr:nvSpPr>
        <xdr:cNvPr id="464" name="テキスト ボックス 463"/>
        <xdr:cNvSpPr txBox="1"/>
      </xdr:nvSpPr>
      <xdr:spPr>
        <a:xfrm>
          <a:off x="6705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138486</xdr:rowOff>
    </xdr:from>
    <xdr:to>
      <xdr:col>55</xdr:col>
      <xdr:colOff>50800</xdr:colOff>
      <xdr:row>98</xdr:row>
      <xdr:rowOff>68636</xdr:rowOff>
    </xdr:to>
    <xdr:sp macro="" textlink="">
      <xdr:nvSpPr>
        <xdr:cNvPr id="470" name="楕円 469"/>
        <xdr:cNvSpPr/>
      </xdr:nvSpPr>
      <xdr:spPr>
        <a:xfrm>
          <a:off x="10426700" y="167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100243</xdr:rowOff>
    </xdr:from>
    <xdr:ext cx="599010" cy="259045"/>
    <xdr:sp macro="" textlink="">
      <xdr:nvSpPr>
        <xdr:cNvPr id="471" name="土木費該当値テキスト"/>
        <xdr:cNvSpPr txBox="1"/>
      </xdr:nvSpPr>
      <xdr:spPr>
        <a:xfrm>
          <a:off x="10528300" y="167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119920</xdr:rowOff>
    </xdr:from>
    <xdr:to>
      <xdr:col>50</xdr:col>
      <xdr:colOff>165100</xdr:colOff>
      <xdr:row>98</xdr:row>
      <xdr:rowOff>50070</xdr:rowOff>
    </xdr:to>
    <xdr:sp macro="" textlink="">
      <xdr:nvSpPr>
        <xdr:cNvPr id="472" name="楕円 471"/>
        <xdr:cNvSpPr/>
      </xdr:nvSpPr>
      <xdr:spPr>
        <a:xfrm>
          <a:off x="9588500" y="167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66597</xdr:rowOff>
    </xdr:from>
    <xdr:ext cx="599010" cy="259045"/>
    <xdr:sp macro="" textlink="">
      <xdr:nvSpPr>
        <xdr:cNvPr id="473" name="テキスト ボックス 472"/>
        <xdr:cNvSpPr txBox="1"/>
      </xdr:nvSpPr>
      <xdr:spPr>
        <a:xfrm>
          <a:off x="9339795" y="1652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137785</xdr:rowOff>
    </xdr:from>
    <xdr:to>
      <xdr:col>46</xdr:col>
      <xdr:colOff>38100</xdr:colOff>
      <xdr:row>98</xdr:row>
      <xdr:rowOff>67935</xdr:rowOff>
    </xdr:to>
    <xdr:sp macro="" textlink="">
      <xdr:nvSpPr>
        <xdr:cNvPr id="474" name="楕円 473"/>
        <xdr:cNvSpPr/>
      </xdr:nvSpPr>
      <xdr:spPr>
        <a:xfrm>
          <a:off x="8699500" y="1676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59062</xdr:rowOff>
    </xdr:from>
    <xdr:ext cx="599010" cy="259045"/>
    <xdr:sp macro="" textlink="">
      <xdr:nvSpPr>
        <xdr:cNvPr id="475" name="テキスト ボックス 474"/>
        <xdr:cNvSpPr txBox="1"/>
      </xdr:nvSpPr>
      <xdr:spPr>
        <a:xfrm>
          <a:off x="8450795" y="1686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133463</xdr:rowOff>
    </xdr:from>
    <xdr:to>
      <xdr:col>41</xdr:col>
      <xdr:colOff>101600</xdr:colOff>
      <xdr:row>98</xdr:row>
      <xdr:rowOff>63613</xdr:rowOff>
    </xdr:to>
    <xdr:sp macro="" textlink="">
      <xdr:nvSpPr>
        <xdr:cNvPr id="476" name="楕円 475"/>
        <xdr:cNvSpPr/>
      </xdr:nvSpPr>
      <xdr:spPr>
        <a:xfrm>
          <a:off x="7810500" y="167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80140</xdr:rowOff>
    </xdr:from>
    <xdr:ext cx="599010" cy="259045"/>
    <xdr:sp macro="" textlink="">
      <xdr:nvSpPr>
        <xdr:cNvPr id="477" name="テキスト ボックス 476"/>
        <xdr:cNvSpPr txBox="1"/>
      </xdr:nvSpPr>
      <xdr:spPr>
        <a:xfrm>
          <a:off x="7561795" y="1653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139145</xdr:rowOff>
    </xdr:from>
    <xdr:to>
      <xdr:col>36</xdr:col>
      <xdr:colOff>165100</xdr:colOff>
      <xdr:row>98</xdr:row>
      <xdr:rowOff>69295</xdr:rowOff>
    </xdr:to>
    <xdr:sp macro="" textlink="">
      <xdr:nvSpPr>
        <xdr:cNvPr id="478" name="楕円 477"/>
        <xdr:cNvSpPr/>
      </xdr:nvSpPr>
      <xdr:spPr>
        <a:xfrm>
          <a:off x="6921500" y="167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85822</xdr:rowOff>
    </xdr:from>
    <xdr:ext cx="599010" cy="259045"/>
    <xdr:sp macro="" textlink="">
      <xdr:nvSpPr>
        <xdr:cNvPr id="479" name="テキスト ボックス 478"/>
        <xdr:cNvSpPr txBox="1"/>
      </xdr:nvSpPr>
      <xdr:spPr>
        <a:xfrm>
          <a:off x="6672795" y="1654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7958</xdr:rowOff>
    </xdr:from>
    <xdr:to>
      <xdr:col>85</xdr:col>
      <xdr:colOff>127000</xdr:colOff>
      <xdr:row>37</xdr:row>
      <xdr:rowOff>33287</xdr:rowOff>
    </xdr:to>
    <xdr:cxnSp macro="">
      <xdr:nvCxnSpPr>
        <xdr:cNvPr id="508" name="直線コネクタ 507"/>
        <xdr:cNvCxnSpPr/>
      </xdr:nvCxnSpPr>
      <xdr:spPr>
        <a:xfrm flipV="1">
          <a:off x="15481300" y="6351608"/>
          <a:ext cx="8382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25194</xdr:rowOff>
    </xdr:from>
    <xdr:to>
      <xdr:col>81</xdr:col>
      <xdr:colOff>50800</xdr:colOff>
      <xdr:row>37</xdr:row>
      <xdr:rowOff>33287</xdr:rowOff>
    </xdr:to>
    <xdr:cxnSp macro="">
      <xdr:nvCxnSpPr>
        <xdr:cNvPr id="511" name="直線コネクタ 510"/>
        <xdr:cNvCxnSpPr/>
      </xdr:nvCxnSpPr>
      <xdr:spPr>
        <a:xfrm>
          <a:off x="14592300" y="6368844"/>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52047</xdr:rowOff>
    </xdr:from>
    <xdr:to>
      <xdr:col>76</xdr:col>
      <xdr:colOff>114300</xdr:colOff>
      <xdr:row>37</xdr:row>
      <xdr:rowOff>25194</xdr:rowOff>
    </xdr:to>
    <xdr:cxnSp macro="">
      <xdr:nvCxnSpPr>
        <xdr:cNvPr id="514" name="直線コネクタ 513"/>
        <xdr:cNvCxnSpPr/>
      </xdr:nvCxnSpPr>
      <xdr:spPr>
        <a:xfrm>
          <a:off x="13703300" y="6224247"/>
          <a:ext cx="889000" cy="14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52047</xdr:rowOff>
    </xdr:from>
    <xdr:to>
      <xdr:col>71</xdr:col>
      <xdr:colOff>177800</xdr:colOff>
      <xdr:row>36</xdr:row>
      <xdr:rowOff>114973</xdr:rowOff>
    </xdr:to>
    <xdr:cxnSp macro="">
      <xdr:nvCxnSpPr>
        <xdr:cNvPr id="517" name="直線コネクタ 516"/>
        <xdr:cNvCxnSpPr/>
      </xdr:nvCxnSpPr>
      <xdr:spPr>
        <a:xfrm flipV="1">
          <a:off x="12814300" y="6224247"/>
          <a:ext cx="889000" cy="6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146355</xdr:rowOff>
    </xdr:from>
    <xdr:to>
      <xdr:col>72</xdr:col>
      <xdr:colOff>38100</xdr:colOff>
      <xdr:row>37</xdr:row>
      <xdr:rowOff>76505</xdr:rowOff>
    </xdr:to>
    <xdr:sp macro="" textlink="">
      <xdr:nvSpPr>
        <xdr:cNvPr id="518" name="フローチャート: 判断 517"/>
        <xdr:cNvSpPr/>
      </xdr:nvSpPr>
      <xdr:spPr>
        <a:xfrm>
          <a:off x="13652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67632</xdr:rowOff>
    </xdr:from>
    <xdr:ext cx="534377" cy="259045"/>
    <xdr:sp macro="" textlink="">
      <xdr:nvSpPr>
        <xdr:cNvPr id="519" name="テキスト ボックス 518"/>
        <xdr:cNvSpPr txBox="1"/>
      </xdr:nvSpPr>
      <xdr:spPr>
        <a:xfrm>
          <a:off x="13436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46601</xdr:rowOff>
    </xdr:from>
    <xdr:to>
      <xdr:col>67</xdr:col>
      <xdr:colOff>101600</xdr:colOff>
      <xdr:row>37</xdr:row>
      <xdr:rowOff>148201</xdr:rowOff>
    </xdr:to>
    <xdr:sp macro="" textlink="">
      <xdr:nvSpPr>
        <xdr:cNvPr id="520" name="フローチャート: 判断 519"/>
        <xdr:cNvSpPr/>
      </xdr:nvSpPr>
      <xdr:spPr>
        <a:xfrm>
          <a:off x="12763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139328</xdr:rowOff>
    </xdr:from>
    <xdr:ext cx="534377" cy="259045"/>
    <xdr:sp macro="" textlink="">
      <xdr:nvSpPr>
        <xdr:cNvPr id="521" name="テキスト ボックス 520"/>
        <xdr:cNvSpPr txBox="1"/>
      </xdr:nvSpPr>
      <xdr:spPr>
        <a:xfrm>
          <a:off x="12547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128608</xdr:rowOff>
    </xdr:from>
    <xdr:to>
      <xdr:col>85</xdr:col>
      <xdr:colOff>177800</xdr:colOff>
      <xdr:row>37</xdr:row>
      <xdr:rowOff>58758</xdr:rowOff>
    </xdr:to>
    <xdr:sp macro="" textlink="">
      <xdr:nvSpPr>
        <xdr:cNvPr id="527" name="楕円 526"/>
        <xdr:cNvSpPr/>
      </xdr:nvSpPr>
      <xdr:spPr>
        <a:xfrm>
          <a:off x="16268700" y="630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151485</xdr:rowOff>
    </xdr:from>
    <xdr:ext cx="534377" cy="259045"/>
    <xdr:sp macro="" textlink="">
      <xdr:nvSpPr>
        <xdr:cNvPr id="528" name="消防費該当値テキスト"/>
        <xdr:cNvSpPr txBox="1"/>
      </xdr:nvSpPr>
      <xdr:spPr>
        <a:xfrm>
          <a:off x="16370300" y="615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153937</xdr:rowOff>
    </xdr:from>
    <xdr:to>
      <xdr:col>81</xdr:col>
      <xdr:colOff>101600</xdr:colOff>
      <xdr:row>37</xdr:row>
      <xdr:rowOff>84087</xdr:rowOff>
    </xdr:to>
    <xdr:sp macro="" textlink="">
      <xdr:nvSpPr>
        <xdr:cNvPr id="529" name="楕円 528"/>
        <xdr:cNvSpPr/>
      </xdr:nvSpPr>
      <xdr:spPr>
        <a:xfrm>
          <a:off x="15430500" y="63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75214</xdr:rowOff>
    </xdr:from>
    <xdr:ext cx="534377" cy="259045"/>
    <xdr:sp macro="" textlink="">
      <xdr:nvSpPr>
        <xdr:cNvPr id="530" name="テキスト ボックス 529"/>
        <xdr:cNvSpPr txBox="1"/>
      </xdr:nvSpPr>
      <xdr:spPr>
        <a:xfrm>
          <a:off x="15214111" y="64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145844</xdr:rowOff>
    </xdr:from>
    <xdr:to>
      <xdr:col>76</xdr:col>
      <xdr:colOff>165100</xdr:colOff>
      <xdr:row>37</xdr:row>
      <xdr:rowOff>75994</xdr:rowOff>
    </xdr:to>
    <xdr:sp macro="" textlink="">
      <xdr:nvSpPr>
        <xdr:cNvPr id="531" name="楕円 530"/>
        <xdr:cNvSpPr/>
      </xdr:nvSpPr>
      <xdr:spPr>
        <a:xfrm>
          <a:off x="14541500" y="631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67121</xdr:rowOff>
    </xdr:from>
    <xdr:ext cx="534377" cy="259045"/>
    <xdr:sp macro="" textlink="">
      <xdr:nvSpPr>
        <xdr:cNvPr id="532" name="テキスト ボックス 531"/>
        <xdr:cNvSpPr txBox="1"/>
      </xdr:nvSpPr>
      <xdr:spPr>
        <a:xfrm>
          <a:off x="14325111" y="64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1247</xdr:rowOff>
    </xdr:from>
    <xdr:to>
      <xdr:col>72</xdr:col>
      <xdr:colOff>38100</xdr:colOff>
      <xdr:row>36</xdr:row>
      <xdr:rowOff>102847</xdr:rowOff>
    </xdr:to>
    <xdr:sp macro="" textlink="">
      <xdr:nvSpPr>
        <xdr:cNvPr id="533" name="楕円 532"/>
        <xdr:cNvSpPr/>
      </xdr:nvSpPr>
      <xdr:spPr>
        <a:xfrm>
          <a:off x="13652500" y="617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119374</xdr:rowOff>
    </xdr:from>
    <xdr:ext cx="534377" cy="259045"/>
    <xdr:sp macro="" textlink="">
      <xdr:nvSpPr>
        <xdr:cNvPr id="534" name="テキスト ボックス 533"/>
        <xdr:cNvSpPr txBox="1"/>
      </xdr:nvSpPr>
      <xdr:spPr>
        <a:xfrm>
          <a:off x="13436111" y="594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64173</xdr:rowOff>
    </xdr:from>
    <xdr:to>
      <xdr:col>67</xdr:col>
      <xdr:colOff>101600</xdr:colOff>
      <xdr:row>36</xdr:row>
      <xdr:rowOff>165773</xdr:rowOff>
    </xdr:to>
    <xdr:sp macro="" textlink="">
      <xdr:nvSpPr>
        <xdr:cNvPr id="535" name="楕円 534"/>
        <xdr:cNvSpPr/>
      </xdr:nvSpPr>
      <xdr:spPr>
        <a:xfrm>
          <a:off x="12763500" y="62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10850</xdr:rowOff>
    </xdr:from>
    <xdr:ext cx="534377" cy="259045"/>
    <xdr:sp macro="" textlink="">
      <xdr:nvSpPr>
        <xdr:cNvPr id="536" name="テキスト ボックス 535"/>
        <xdr:cNvSpPr txBox="1"/>
      </xdr:nvSpPr>
      <xdr:spPr>
        <a:xfrm>
          <a:off x="12547111" y="6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43551</xdr:rowOff>
    </xdr:from>
    <xdr:to>
      <xdr:col>85</xdr:col>
      <xdr:colOff>127000</xdr:colOff>
      <xdr:row>58</xdr:row>
      <xdr:rowOff>58778</xdr:rowOff>
    </xdr:to>
    <xdr:cxnSp macro="">
      <xdr:nvCxnSpPr>
        <xdr:cNvPr id="565" name="直線コネクタ 564"/>
        <xdr:cNvCxnSpPr/>
      </xdr:nvCxnSpPr>
      <xdr:spPr>
        <a:xfrm>
          <a:off x="15481300" y="9987651"/>
          <a:ext cx="8382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43551</xdr:rowOff>
    </xdr:from>
    <xdr:to>
      <xdr:col>81</xdr:col>
      <xdr:colOff>50800</xdr:colOff>
      <xdr:row>58</xdr:row>
      <xdr:rowOff>63347</xdr:rowOff>
    </xdr:to>
    <xdr:cxnSp macro="">
      <xdr:nvCxnSpPr>
        <xdr:cNvPr id="568" name="直線コネクタ 567"/>
        <xdr:cNvCxnSpPr/>
      </xdr:nvCxnSpPr>
      <xdr:spPr>
        <a:xfrm flipV="1">
          <a:off x="14592300" y="9987651"/>
          <a:ext cx="889000" cy="1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9215</xdr:rowOff>
    </xdr:from>
    <xdr:to>
      <xdr:col>76</xdr:col>
      <xdr:colOff>114300</xdr:colOff>
      <xdr:row>58</xdr:row>
      <xdr:rowOff>63347</xdr:rowOff>
    </xdr:to>
    <xdr:cxnSp macro="">
      <xdr:nvCxnSpPr>
        <xdr:cNvPr id="571" name="直線コネクタ 570"/>
        <xdr:cNvCxnSpPr/>
      </xdr:nvCxnSpPr>
      <xdr:spPr>
        <a:xfrm>
          <a:off x="13703300" y="9610415"/>
          <a:ext cx="889000" cy="39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99253</xdr:rowOff>
    </xdr:from>
    <xdr:to>
      <xdr:col>71</xdr:col>
      <xdr:colOff>177800</xdr:colOff>
      <xdr:row>56</xdr:row>
      <xdr:rowOff>9215</xdr:rowOff>
    </xdr:to>
    <xdr:cxnSp macro="">
      <xdr:nvCxnSpPr>
        <xdr:cNvPr id="574" name="直線コネクタ 573"/>
        <xdr:cNvCxnSpPr/>
      </xdr:nvCxnSpPr>
      <xdr:spPr>
        <a:xfrm>
          <a:off x="12814300" y="9357553"/>
          <a:ext cx="889000" cy="25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158414</xdr:rowOff>
    </xdr:from>
    <xdr:to>
      <xdr:col>72</xdr:col>
      <xdr:colOff>38100</xdr:colOff>
      <xdr:row>58</xdr:row>
      <xdr:rowOff>88564</xdr:rowOff>
    </xdr:to>
    <xdr:sp macro="" textlink="">
      <xdr:nvSpPr>
        <xdr:cNvPr id="575" name="フローチャート: 判断 574"/>
        <xdr:cNvSpPr/>
      </xdr:nvSpPr>
      <xdr:spPr>
        <a:xfrm>
          <a:off x="13652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79691</xdr:rowOff>
    </xdr:from>
    <xdr:ext cx="534377" cy="259045"/>
    <xdr:sp macro="" textlink="">
      <xdr:nvSpPr>
        <xdr:cNvPr id="576" name="テキスト ボックス 575"/>
        <xdr:cNvSpPr txBox="1"/>
      </xdr:nvSpPr>
      <xdr:spPr>
        <a:xfrm>
          <a:off x="13436111" y="100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151620</xdr:rowOff>
    </xdr:from>
    <xdr:to>
      <xdr:col>67</xdr:col>
      <xdr:colOff>101600</xdr:colOff>
      <xdr:row>58</xdr:row>
      <xdr:rowOff>81770</xdr:rowOff>
    </xdr:to>
    <xdr:sp macro="" textlink="">
      <xdr:nvSpPr>
        <xdr:cNvPr id="577" name="フローチャート: 判断 576"/>
        <xdr:cNvSpPr/>
      </xdr:nvSpPr>
      <xdr:spPr>
        <a:xfrm>
          <a:off x="12763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72897</xdr:rowOff>
    </xdr:from>
    <xdr:ext cx="534377" cy="259045"/>
    <xdr:sp macro="" textlink="">
      <xdr:nvSpPr>
        <xdr:cNvPr id="578" name="テキスト ボックス 577"/>
        <xdr:cNvSpPr txBox="1"/>
      </xdr:nvSpPr>
      <xdr:spPr>
        <a:xfrm>
          <a:off x="12547111" y="100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7978</xdr:rowOff>
    </xdr:from>
    <xdr:to>
      <xdr:col>85</xdr:col>
      <xdr:colOff>177800</xdr:colOff>
      <xdr:row>58</xdr:row>
      <xdr:rowOff>109578</xdr:rowOff>
    </xdr:to>
    <xdr:sp macro="" textlink="">
      <xdr:nvSpPr>
        <xdr:cNvPr id="584" name="楕円 583"/>
        <xdr:cNvSpPr/>
      </xdr:nvSpPr>
      <xdr:spPr>
        <a:xfrm>
          <a:off x="16268700" y="995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94355</xdr:rowOff>
    </xdr:from>
    <xdr:ext cx="534377" cy="259045"/>
    <xdr:sp macro="" textlink="">
      <xdr:nvSpPr>
        <xdr:cNvPr id="585" name="教育費該当値テキスト"/>
        <xdr:cNvSpPr txBox="1"/>
      </xdr:nvSpPr>
      <xdr:spPr>
        <a:xfrm>
          <a:off x="16370300" y="98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164201</xdr:rowOff>
    </xdr:from>
    <xdr:to>
      <xdr:col>81</xdr:col>
      <xdr:colOff>101600</xdr:colOff>
      <xdr:row>58</xdr:row>
      <xdr:rowOff>94351</xdr:rowOff>
    </xdr:to>
    <xdr:sp macro="" textlink="">
      <xdr:nvSpPr>
        <xdr:cNvPr id="586" name="楕円 585"/>
        <xdr:cNvSpPr/>
      </xdr:nvSpPr>
      <xdr:spPr>
        <a:xfrm>
          <a:off x="15430500" y="993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85478</xdr:rowOff>
    </xdr:from>
    <xdr:ext cx="534377" cy="259045"/>
    <xdr:sp macro="" textlink="">
      <xdr:nvSpPr>
        <xdr:cNvPr id="587" name="テキスト ボックス 586"/>
        <xdr:cNvSpPr txBox="1"/>
      </xdr:nvSpPr>
      <xdr:spPr>
        <a:xfrm>
          <a:off x="15214111" y="1002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12547</xdr:rowOff>
    </xdr:from>
    <xdr:to>
      <xdr:col>76</xdr:col>
      <xdr:colOff>165100</xdr:colOff>
      <xdr:row>58</xdr:row>
      <xdr:rowOff>114147</xdr:rowOff>
    </xdr:to>
    <xdr:sp macro="" textlink="">
      <xdr:nvSpPr>
        <xdr:cNvPr id="588" name="楕円 587"/>
        <xdr:cNvSpPr/>
      </xdr:nvSpPr>
      <xdr:spPr>
        <a:xfrm>
          <a:off x="14541500" y="99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105274</xdr:rowOff>
    </xdr:from>
    <xdr:ext cx="534377" cy="259045"/>
    <xdr:sp macro="" textlink="">
      <xdr:nvSpPr>
        <xdr:cNvPr id="589" name="テキスト ボックス 588"/>
        <xdr:cNvSpPr txBox="1"/>
      </xdr:nvSpPr>
      <xdr:spPr>
        <a:xfrm>
          <a:off x="14325111" y="100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129865</xdr:rowOff>
    </xdr:from>
    <xdr:to>
      <xdr:col>72</xdr:col>
      <xdr:colOff>38100</xdr:colOff>
      <xdr:row>56</xdr:row>
      <xdr:rowOff>60015</xdr:rowOff>
    </xdr:to>
    <xdr:sp macro="" textlink="">
      <xdr:nvSpPr>
        <xdr:cNvPr id="590" name="楕円 589"/>
        <xdr:cNvSpPr/>
      </xdr:nvSpPr>
      <xdr:spPr>
        <a:xfrm>
          <a:off x="13652500" y="95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76542</xdr:rowOff>
    </xdr:from>
    <xdr:ext cx="599010" cy="259045"/>
    <xdr:sp macro="" textlink="">
      <xdr:nvSpPr>
        <xdr:cNvPr id="591" name="テキスト ボックス 590"/>
        <xdr:cNvSpPr txBox="1"/>
      </xdr:nvSpPr>
      <xdr:spPr>
        <a:xfrm>
          <a:off x="13403795" y="933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48453</xdr:rowOff>
    </xdr:from>
    <xdr:to>
      <xdr:col>67</xdr:col>
      <xdr:colOff>101600</xdr:colOff>
      <xdr:row>54</xdr:row>
      <xdr:rowOff>150053</xdr:rowOff>
    </xdr:to>
    <xdr:sp macro="" textlink="">
      <xdr:nvSpPr>
        <xdr:cNvPr id="592" name="楕円 591"/>
        <xdr:cNvSpPr/>
      </xdr:nvSpPr>
      <xdr:spPr>
        <a:xfrm>
          <a:off x="12763500" y="930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166580</xdr:rowOff>
    </xdr:from>
    <xdr:ext cx="599010" cy="259045"/>
    <xdr:sp macro="" textlink="">
      <xdr:nvSpPr>
        <xdr:cNvPr id="593" name="テキスト ボックス 592"/>
        <xdr:cNvSpPr txBox="1"/>
      </xdr:nvSpPr>
      <xdr:spPr>
        <a:xfrm>
          <a:off x="12514795" y="908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21182</xdr:rowOff>
    </xdr:from>
    <xdr:to>
      <xdr:col>85</xdr:col>
      <xdr:colOff>127000</xdr:colOff>
      <xdr:row>78</xdr:row>
      <xdr:rowOff>134530</xdr:rowOff>
    </xdr:to>
    <xdr:cxnSp macro="">
      <xdr:nvCxnSpPr>
        <xdr:cNvPr id="622" name="直線コネクタ 621"/>
        <xdr:cNvCxnSpPr/>
      </xdr:nvCxnSpPr>
      <xdr:spPr>
        <a:xfrm flipV="1">
          <a:off x="15481300" y="13222832"/>
          <a:ext cx="838200" cy="28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134530</xdr:rowOff>
    </xdr:from>
    <xdr:to>
      <xdr:col>81</xdr:col>
      <xdr:colOff>50800</xdr:colOff>
      <xdr:row>79</xdr:row>
      <xdr:rowOff>44027</xdr:rowOff>
    </xdr:to>
    <xdr:cxnSp macro="">
      <xdr:nvCxnSpPr>
        <xdr:cNvPr id="625" name="直線コネクタ 624"/>
        <xdr:cNvCxnSpPr/>
      </xdr:nvCxnSpPr>
      <xdr:spPr>
        <a:xfrm flipV="1">
          <a:off x="14592300" y="13507630"/>
          <a:ext cx="889000" cy="8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135764</xdr:rowOff>
    </xdr:from>
    <xdr:to>
      <xdr:col>76</xdr:col>
      <xdr:colOff>114300</xdr:colOff>
      <xdr:row>79</xdr:row>
      <xdr:rowOff>44027</xdr:rowOff>
    </xdr:to>
    <xdr:cxnSp macro="">
      <xdr:nvCxnSpPr>
        <xdr:cNvPr id="628" name="直線コネクタ 627"/>
        <xdr:cNvCxnSpPr/>
      </xdr:nvCxnSpPr>
      <xdr:spPr>
        <a:xfrm>
          <a:off x="13703300" y="13508864"/>
          <a:ext cx="8890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106038</xdr:rowOff>
    </xdr:from>
    <xdr:to>
      <xdr:col>71</xdr:col>
      <xdr:colOff>177800</xdr:colOff>
      <xdr:row>78</xdr:row>
      <xdr:rowOff>135764</xdr:rowOff>
    </xdr:to>
    <xdr:cxnSp macro="">
      <xdr:nvCxnSpPr>
        <xdr:cNvPr id="631" name="直線コネクタ 630"/>
        <xdr:cNvCxnSpPr/>
      </xdr:nvCxnSpPr>
      <xdr:spPr>
        <a:xfrm>
          <a:off x="12814300" y="13479138"/>
          <a:ext cx="889000" cy="2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140441</xdr:rowOff>
    </xdr:from>
    <xdr:to>
      <xdr:col>72</xdr:col>
      <xdr:colOff>38100</xdr:colOff>
      <xdr:row>79</xdr:row>
      <xdr:rowOff>70591</xdr:rowOff>
    </xdr:to>
    <xdr:sp macro="" textlink="">
      <xdr:nvSpPr>
        <xdr:cNvPr id="632" name="フローチャート: 判断 631"/>
        <xdr:cNvSpPr/>
      </xdr:nvSpPr>
      <xdr:spPr>
        <a:xfrm>
          <a:off x="13652500" y="1351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61718</xdr:rowOff>
    </xdr:from>
    <xdr:ext cx="469744" cy="259045"/>
    <xdr:sp macro="" textlink="">
      <xdr:nvSpPr>
        <xdr:cNvPr id="633" name="テキスト ボックス 632"/>
        <xdr:cNvSpPr txBox="1"/>
      </xdr:nvSpPr>
      <xdr:spPr>
        <a:xfrm>
          <a:off x="13468428" y="1360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136575</xdr:rowOff>
    </xdr:from>
    <xdr:to>
      <xdr:col>67</xdr:col>
      <xdr:colOff>101600</xdr:colOff>
      <xdr:row>79</xdr:row>
      <xdr:rowOff>66725</xdr:rowOff>
    </xdr:to>
    <xdr:sp macro="" textlink="">
      <xdr:nvSpPr>
        <xdr:cNvPr id="634" name="フローチャート: 判断 633"/>
        <xdr:cNvSpPr/>
      </xdr:nvSpPr>
      <xdr:spPr>
        <a:xfrm>
          <a:off x="12763500" y="1350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57852</xdr:rowOff>
    </xdr:from>
    <xdr:ext cx="469744" cy="259045"/>
    <xdr:sp macro="" textlink="">
      <xdr:nvSpPr>
        <xdr:cNvPr id="635" name="テキスト ボックス 634"/>
        <xdr:cNvSpPr txBox="1"/>
      </xdr:nvSpPr>
      <xdr:spPr>
        <a:xfrm>
          <a:off x="12579428" y="136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141832</xdr:rowOff>
    </xdr:from>
    <xdr:to>
      <xdr:col>85</xdr:col>
      <xdr:colOff>177800</xdr:colOff>
      <xdr:row>77</xdr:row>
      <xdr:rowOff>71982</xdr:rowOff>
    </xdr:to>
    <xdr:sp macro="" textlink="">
      <xdr:nvSpPr>
        <xdr:cNvPr id="641" name="楕円 640"/>
        <xdr:cNvSpPr/>
      </xdr:nvSpPr>
      <xdr:spPr>
        <a:xfrm>
          <a:off x="16268700" y="13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164709</xdr:rowOff>
    </xdr:from>
    <xdr:ext cx="534377" cy="259045"/>
    <xdr:sp macro="" textlink="">
      <xdr:nvSpPr>
        <xdr:cNvPr id="642" name="災害復旧費該当値テキスト"/>
        <xdr:cNvSpPr txBox="1"/>
      </xdr:nvSpPr>
      <xdr:spPr>
        <a:xfrm>
          <a:off x="16370300" y="1302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83730</xdr:rowOff>
    </xdr:from>
    <xdr:to>
      <xdr:col>81</xdr:col>
      <xdr:colOff>101600</xdr:colOff>
      <xdr:row>79</xdr:row>
      <xdr:rowOff>13880</xdr:rowOff>
    </xdr:to>
    <xdr:sp macro="" textlink="">
      <xdr:nvSpPr>
        <xdr:cNvPr id="643" name="楕円 642"/>
        <xdr:cNvSpPr/>
      </xdr:nvSpPr>
      <xdr:spPr>
        <a:xfrm>
          <a:off x="15430500" y="1345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30407</xdr:rowOff>
    </xdr:from>
    <xdr:ext cx="534377" cy="259045"/>
    <xdr:sp macro="" textlink="">
      <xdr:nvSpPr>
        <xdr:cNvPr id="644" name="テキスト ボックス 643"/>
        <xdr:cNvSpPr txBox="1"/>
      </xdr:nvSpPr>
      <xdr:spPr>
        <a:xfrm>
          <a:off x="15214111" y="1323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164677</xdr:rowOff>
    </xdr:from>
    <xdr:to>
      <xdr:col>76</xdr:col>
      <xdr:colOff>165100</xdr:colOff>
      <xdr:row>79</xdr:row>
      <xdr:rowOff>94827</xdr:rowOff>
    </xdr:to>
    <xdr:sp macro="" textlink="">
      <xdr:nvSpPr>
        <xdr:cNvPr id="645" name="楕円 644"/>
        <xdr:cNvSpPr/>
      </xdr:nvSpPr>
      <xdr:spPr>
        <a:xfrm>
          <a:off x="14541500" y="1353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85954</xdr:rowOff>
    </xdr:from>
    <xdr:ext cx="378565" cy="259045"/>
    <xdr:sp macro="" textlink="">
      <xdr:nvSpPr>
        <xdr:cNvPr id="646" name="テキスト ボックス 645"/>
        <xdr:cNvSpPr txBox="1"/>
      </xdr:nvSpPr>
      <xdr:spPr>
        <a:xfrm>
          <a:off x="14403017" y="1363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84964</xdr:rowOff>
    </xdr:from>
    <xdr:to>
      <xdr:col>72</xdr:col>
      <xdr:colOff>38100</xdr:colOff>
      <xdr:row>79</xdr:row>
      <xdr:rowOff>15114</xdr:rowOff>
    </xdr:to>
    <xdr:sp macro="" textlink="">
      <xdr:nvSpPr>
        <xdr:cNvPr id="647" name="楕円 646"/>
        <xdr:cNvSpPr/>
      </xdr:nvSpPr>
      <xdr:spPr>
        <a:xfrm>
          <a:off x="13652500" y="134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31641</xdr:rowOff>
    </xdr:from>
    <xdr:ext cx="534377" cy="259045"/>
    <xdr:sp macro="" textlink="">
      <xdr:nvSpPr>
        <xdr:cNvPr id="648" name="テキスト ボックス 647"/>
        <xdr:cNvSpPr txBox="1"/>
      </xdr:nvSpPr>
      <xdr:spPr>
        <a:xfrm>
          <a:off x="13436111" y="132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55238</xdr:rowOff>
    </xdr:from>
    <xdr:to>
      <xdr:col>67</xdr:col>
      <xdr:colOff>101600</xdr:colOff>
      <xdr:row>78</xdr:row>
      <xdr:rowOff>156838</xdr:rowOff>
    </xdr:to>
    <xdr:sp macro="" textlink="">
      <xdr:nvSpPr>
        <xdr:cNvPr id="649" name="楕円 648"/>
        <xdr:cNvSpPr/>
      </xdr:nvSpPr>
      <xdr:spPr>
        <a:xfrm>
          <a:off x="12763500" y="134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1915</xdr:rowOff>
    </xdr:from>
    <xdr:ext cx="534377" cy="259045"/>
    <xdr:sp macro="" textlink="">
      <xdr:nvSpPr>
        <xdr:cNvPr id="650" name="テキスト ボックス 649"/>
        <xdr:cNvSpPr txBox="1"/>
      </xdr:nvSpPr>
      <xdr:spPr>
        <a:xfrm>
          <a:off x="12547111" y="1320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124902</xdr:rowOff>
    </xdr:from>
    <xdr:to>
      <xdr:col>85</xdr:col>
      <xdr:colOff>127000</xdr:colOff>
      <xdr:row>97</xdr:row>
      <xdr:rowOff>141526</xdr:rowOff>
    </xdr:to>
    <xdr:cxnSp macro="">
      <xdr:nvCxnSpPr>
        <xdr:cNvPr id="679" name="直線コネクタ 678"/>
        <xdr:cNvCxnSpPr/>
      </xdr:nvCxnSpPr>
      <xdr:spPr>
        <a:xfrm flipV="1">
          <a:off x="15481300" y="16755552"/>
          <a:ext cx="838200" cy="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141526</xdr:rowOff>
    </xdr:from>
    <xdr:to>
      <xdr:col>81</xdr:col>
      <xdr:colOff>50800</xdr:colOff>
      <xdr:row>98</xdr:row>
      <xdr:rowOff>16914</xdr:rowOff>
    </xdr:to>
    <xdr:cxnSp macro="">
      <xdr:nvCxnSpPr>
        <xdr:cNvPr id="682" name="直線コネクタ 681"/>
        <xdr:cNvCxnSpPr/>
      </xdr:nvCxnSpPr>
      <xdr:spPr>
        <a:xfrm flipV="1">
          <a:off x="14592300" y="16772176"/>
          <a:ext cx="889000" cy="4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16914</xdr:rowOff>
    </xdr:from>
    <xdr:to>
      <xdr:col>76</xdr:col>
      <xdr:colOff>114300</xdr:colOff>
      <xdr:row>98</xdr:row>
      <xdr:rowOff>17047</xdr:rowOff>
    </xdr:to>
    <xdr:cxnSp macro="">
      <xdr:nvCxnSpPr>
        <xdr:cNvPr id="685" name="直線コネクタ 684"/>
        <xdr:cNvCxnSpPr/>
      </xdr:nvCxnSpPr>
      <xdr:spPr>
        <a:xfrm flipV="1">
          <a:off x="13703300" y="16819014"/>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166311</xdr:rowOff>
    </xdr:from>
    <xdr:to>
      <xdr:col>71</xdr:col>
      <xdr:colOff>177800</xdr:colOff>
      <xdr:row>98</xdr:row>
      <xdr:rowOff>17047</xdr:rowOff>
    </xdr:to>
    <xdr:cxnSp macro="">
      <xdr:nvCxnSpPr>
        <xdr:cNvPr id="688" name="直線コネクタ 687"/>
        <xdr:cNvCxnSpPr/>
      </xdr:nvCxnSpPr>
      <xdr:spPr>
        <a:xfrm>
          <a:off x="12814300" y="16796961"/>
          <a:ext cx="889000" cy="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126628</xdr:rowOff>
    </xdr:from>
    <xdr:to>
      <xdr:col>72</xdr:col>
      <xdr:colOff>38100</xdr:colOff>
      <xdr:row>98</xdr:row>
      <xdr:rowOff>56778</xdr:rowOff>
    </xdr:to>
    <xdr:sp macro="" textlink="">
      <xdr:nvSpPr>
        <xdr:cNvPr id="689" name="フローチャート: 判断 688"/>
        <xdr:cNvSpPr/>
      </xdr:nvSpPr>
      <xdr:spPr>
        <a:xfrm>
          <a:off x="13652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73305</xdr:rowOff>
    </xdr:from>
    <xdr:ext cx="599010" cy="259045"/>
    <xdr:sp macro="" textlink="">
      <xdr:nvSpPr>
        <xdr:cNvPr id="690" name="テキスト ボックス 689"/>
        <xdr:cNvSpPr txBox="1"/>
      </xdr:nvSpPr>
      <xdr:spPr>
        <a:xfrm>
          <a:off x="13403795" y="1653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128608</xdr:rowOff>
    </xdr:from>
    <xdr:to>
      <xdr:col>67</xdr:col>
      <xdr:colOff>101600</xdr:colOff>
      <xdr:row>98</xdr:row>
      <xdr:rowOff>58758</xdr:rowOff>
    </xdr:to>
    <xdr:sp macro="" textlink="">
      <xdr:nvSpPr>
        <xdr:cNvPr id="691" name="フローチャート: 判断 690"/>
        <xdr:cNvSpPr/>
      </xdr:nvSpPr>
      <xdr:spPr>
        <a:xfrm>
          <a:off x="12763500" y="1675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49885</xdr:rowOff>
    </xdr:from>
    <xdr:ext cx="599010" cy="259045"/>
    <xdr:sp macro="" textlink="">
      <xdr:nvSpPr>
        <xdr:cNvPr id="692" name="テキスト ボックス 691"/>
        <xdr:cNvSpPr txBox="1"/>
      </xdr:nvSpPr>
      <xdr:spPr>
        <a:xfrm>
          <a:off x="12514795" y="1685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74102</xdr:rowOff>
    </xdr:from>
    <xdr:to>
      <xdr:col>85</xdr:col>
      <xdr:colOff>177800</xdr:colOff>
      <xdr:row>98</xdr:row>
      <xdr:rowOff>4252</xdr:rowOff>
    </xdr:to>
    <xdr:sp macro="" textlink="">
      <xdr:nvSpPr>
        <xdr:cNvPr id="698" name="楕円 697"/>
        <xdr:cNvSpPr/>
      </xdr:nvSpPr>
      <xdr:spPr>
        <a:xfrm>
          <a:off x="16268700" y="167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52529</xdr:rowOff>
    </xdr:from>
    <xdr:ext cx="599010" cy="259045"/>
    <xdr:sp macro="" textlink="">
      <xdr:nvSpPr>
        <xdr:cNvPr id="699" name="公債費該当値テキスト"/>
        <xdr:cNvSpPr txBox="1"/>
      </xdr:nvSpPr>
      <xdr:spPr>
        <a:xfrm>
          <a:off x="16370300" y="1668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90726</xdr:rowOff>
    </xdr:from>
    <xdr:to>
      <xdr:col>81</xdr:col>
      <xdr:colOff>101600</xdr:colOff>
      <xdr:row>98</xdr:row>
      <xdr:rowOff>20876</xdr:rowOff>
    </xdr:to>
    <xdr:sp macro="" textlink="">
      <xdr:nvSpPr>
        <xdr:cNvPr id="700" name="楕円 699"/>
        <xdr:cNvSpPr/>
      </xdr:nvSpPr>
      <xdr:spPr>
        <a:xfrm>
          <a:off x="15430500" y="167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12003</xdr:rowOff>
    </xdr:from>
    <xdr:ext cx="599010" cy="259045"/>
    <xdr:sp macro="" textlink="">
      <xdr:nvSpPr>
        <xdr:cNvPr id="701" name="テキスト ボックス 700"/>
        <xdr:cNvSpPr txBox="1"/>
      </xdr:nvSpPr>
      <xdr:spPr>
        <a:xfrm>
          <a:off x="15181795" y="1681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137564</xdr:rowOff>
    </xdr:from>
    <xdr:to>
      <xdr:col>76</xdr:col>
      <xdr:colOff>165100</xdr:colOff>
      <xdr:row>98</xdr:row>
      <xdr:rowOff>67714</xdr:rowOff>
    </xdr:to>
    <xdr:sp macro="" textlink="">
      <xdr:nvSpPr>
        <xdr:cNvPr id="702" name="楕円 701"/>
        <xdr:cNvSpPr/>
      </xdr:nvSpPr>
      <xdr:spPr>
        <a:xfrm>
          <a:off x="14541500" y="167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58841</xdr:rowOff>
    </xdr:from>
    <xdr:ext cx="599010" cy="259045"/>
    <xdr:sp macro="" textlink="">
      <xdr:nvSpPr>
        <xdr:cNvPr id="703" name="テキスト ボックス 702"/>
        <xdr:cNvSpPr txBox="1"/>
      </xdr:nvSpPr>
      <xdr:spPr>
        <a:xfrm>
          <a:off x="14292795" y="168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137697</xdr:rowOff>
    </xdr:from>
    <xdr:to>
      <xdr:col>72</xdr:col>
      <xdr:colOff>38100</xdr:colOff>
      <xdr:row>98</xdr:row>
      <xdr:rowOff>67847</xdr:rowOff>
    </xdr:to>
    <xdr:sp macro="" textlink="">
      <xdr:nvSpPr>
        <xdr:cNvPr id="704" name="楕円 703"/>
        <xdr:cNvSpPr/>
      </xdr:nvSpPr>
      <xdr:spPr>
        <a:xfrm>
          <a:off x="13652500" y="167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58974</xdr:rowOff>
    </xdr:from>
    <xdr:ext cx="599010" cy="259045"/>
    <xdr:sp macro="" textlink="">
      <xdr:nvSpPr>
        <xdr:cNvPr id="705" name="テキスト ボックス 704"/>
        <xdr:cNvSpPr txBox="1"/>
      </xdr:nvSpPr>
      <xdr:spPr>
        <a:xfrm>
          <a:off x="13403795" y="1686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115511</xdr:rowOff>
    </xdr:from>
    <xdr:to>
      <xdr:col>67</xdr:col>
      <xdr:colOff>101600</xdr:colOff>
      <xdr:row>98</xdr:row>
      <xdr:rowOff>45661</xdr:rowOff>
    </xdr:to>
    <xdr:sp macro="" textlink="">
      <xdr:nvSpPr>
        <xdr:cNvPr id="706" name="楕円 705"/>
        <xdr:cNvSpPr/>
      </xdr:nvSpPr>
      <xdr:spPr>
        <a:xfrm>
          <a:off x="12763500" y="1674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62188</xdr:rowOff>
    </xdr:from>
    <xdr:ext cx="599010" cy="259045"/>
    <xdr:sp macro="" textlink="">
      <xdr:nvSpPr>
        <xdr:cNvPr id="707" name="テキスト ボックス 706"/>
        <xdr:cNvSpPr txBox="1"/>
      </xdr:nvSpPr>
      <xdr:spPr>
        <a:xfrm>
          <a:off x="12514795" y="1652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159462</xdr:rowOff>
    </xdr:from>
    <xdr:to>
      <xdr:col>102</xdr:col>
      <xdr:colOff>165100</xdr:colOff>
      <xdr:row>39</xdr:row>
      <xdr:rowOff>89612</xdr:rowOff>
    </xdr:to>
    <xdr:sp macro="" textlink="">
      <xdr:nvSpPr>
        <xdr:cNvPr id="746" name="フローチャート: 判断 745"/>
        <xdr:cNvSpPr/>
      </xdr:nvSpPr>
      <xdr:spPr>
        <a:xfrm>
          <a:off x="19494500" y="667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106138</xdr:rowOff>
    </xdr:from>
    <xdr:ext cx="378565" cy="259045"/>
    <xdr:sp macro="" textlink="">
      <xdr:nvSpPr>
        <xdr:cNvPr id="747" name="テキスト ボックス 746"/>
        <xdr:cNvSpPr txBox="1"/>
      </xdr:nvSpPr>
      <xdr:spPr>
        <a:xfrm>
          <a:off x="19356017" y="644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159042</xdr:rowOff>
    </xdr:from>
    <xdr:to>
      <xdr:col>98</xdr:col>
      <xdr:colOff>38100</xdr:colOff>
      <xdr:row>39</xdr:row>
      <xdr:rowOff>89192</xdr:rowOff>
    </xdr:to>
    <xdr:sp macro="" textlink="">
      <xdr:nvSpPr>
        <xdr:cNvPr id="748" name="フローチャート: 判断 747"/>
        <xdr:cNvSpPr/>
      </xdr:nvSpPr>
      <xdr:spPr>
        <a:xfrm>
          <a:off x="18605500" y="667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105719</xdr:rowOff>
    </xdr:from>
    <xdr:ext cx="378565" cy="259045"/>
    <xdr:sp macro="" textlink="">
      <xdr:nvSpPr>
        <xdr:cNvPr id="749" name="テキスト ボックス 748"/>
        <xdr:cNvSpPr txBox="1"/>
      </xdr:nvSpPr>
      <xdr:spPr>
        <a:xfrm>
          <a:off x="18467017" y="644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類似団体平均を上回っている項目として農林水産業費については水産物荷捌施設設置整備事業による増、災害復旧費についてはＨ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号による災害復旧費の増によるものである。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公債費については平均を下回っているものの特別養護老人ホーム移転改築事業、水産物荷捌施設設置整備事業に伴う起債償還額の増が今後見込まれる。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財政調整基金については、毎年度の収支均衡を図る中で健全な財政運営に努め、歳計剰余金から積立してきた。Ｈ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については災害復旧等があったため実質単年度収支は赤字となっているが、財政調整基金の取崩しにより、実質収支は黒字となっている。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今後は将来の財政運営を見据え、また不測の事態に備えるための貴重な資金として積み立てていく予定。</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全会計が黒字決算のため、連結実質赤字比率は該当しない。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大きな比率を占める水道事業会計では、流動資産が流動負債を大幅に上回っている状況ではあるが、給水人口の減少に伴い年々減少しているので、今後においても注意する必要がある。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の小学校改築事業、Ｈ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の老人ホーム移転改築事業の実施により元利償還金は年々上昇している。今後においては投資的事業の実施年度調整等により減少に努めなければならない。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小学校改築事業や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老人ホーム移転改築事業により地方債残高</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増加している。また、本年度着手した庁舎屋上防水工事で基金を取り崩したことにより、将来負担比率の分子が増加した。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今後は投資的事業の実施年度調整等により減少に努めなければならない。</a:t>
          </a:r>
          <a:endPar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北海道様似町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の庁舎屋上防水工事に伴い「地域活性化生活対策基金」を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百万円取り崩したこと、西町第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団地駐車場整備工事に伴い「公営住宅建設準備基金」を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百万円取り崩したことにより、基金全体で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では地域活性化対策基金・ふるさと様似応援基金にそれぞれ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百万円ずつ積立を予定している。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公営住宅建設準備基金：公営住宅の建替に係る建設準備基金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健やかチャイルド基金：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歳以下の方の医療費無料化を実施するための基金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地域活性化生活対策基金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庁舎屋上防水工事に伴い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公営住宅建設準備基金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西町第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団地駐車場整備工事に伴い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百万円の寄付をいただいたため、地域活性化生活対策基金に積立予定。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地方交付税の減収による歳入不足分を補填するため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災害等の不測の事態に備え、計画的に積立ていく予定。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減債基金の取り崩し額はほぼ横ばいとなっているため基金残高が減少していく一方である。今後も計画的に積み立てを行わなければならない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
4,398
364.30
5,093,949
5,052,242
41,707
2,760,475
7,888,356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類似団体平均を上回っている要因として、公共施設総合管理計画に基づき、公営住宅を解体・建替え工事を行っているものの、市民会館や体育館等の老朽化が進んでいることが挙げられる。Ｈ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も公営住宅の建替えは行うが、老朽化も進んでいるため横ばいで推移していくと考えられる。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4" name="直線コネクタ 63"/>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7"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8" name="直線コネクタ 67"/>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69"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0" name="フローチャート: 判断 69"/>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1" name="フローチャート: 判断 70"/>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127635</xdr:rowOff>
    </xdr:from>
    <xdr:to>
      <xdr:col>23</xdr:col>
      <xdr:colOff>136525</xdr:colOff>
      <xdr:row>28</xdr:row>
      <xdr:rowOff>57785</xdr:rowOff>
    </xdr:to>
    <xdr:sp macro="" textlink="">
      <xdr:nvSpPr>
        <xdr:cNvPr id="78" name="楕円 77"/>
        <xdr:cNvSpPr/>
      </xdr:nvSpPr>
      <xdr:spPr>
        <a:xfrm>
          <a:off x="47117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150512</xdr:rowOff>
    </xdr:from>
    <xdr:ext cx="405111" cy="259045"/>
    <xdr:sp macro="" textlink="">
      <xdr:nvSpPr>
        <xdr:cNvPr id="79" name="有形固定資産減価償却率該当値テキスト"/>
        <xdr:cNvSpPr txBox="1"/>
      </xdr:nvSpPr>
      <xdr:spPr>
        <a:xfrm>
          <a:off x="48133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124037</xdr:rowOff>
    </xdr:from>
    <xdr:to>
      <xdr:col>19</xdr:col>
      <xdr:colOff>187325</xdr:colOff>
      <xdr:row>28</xdr:row>
      <xdr:rowOff>54187</xdr:rowOff>
    </xdr:to>
    <xdr:sp macro="" textlink="">
      <xdr:nvSpPr>
        <xdr:cNvPr id="80" name="楕円 79"/>
        <xdr:cNvSpPr/>
      </xdr:nvSpPr>
      <xdr:spPr>
        <a:xfrm>
          <a:off x="4000500" y="55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3387</xdr:rowOff>
    </xdr:from>
    <xdr:to>
      <xdr:col>23</xdr:col>
      <xdr:colOff>85725</xdr:colOff>
      <xdr:row>28</xdr:row>
      <xdr:rowOff>6985</xdr:rowOff>
    </xdr:to>
    <xdr:cxnSp macro="">
      <xdr:nvCxnSpPr>
        <xdr:cNvPr id="81" name="直線コネクタ 80"/>
        <xdr:cNvCxnSpPr/>
      </xdr:nvCxnSpPr>
      <xdr:spPr>
        <a:xfrm>
          <a:off x="4051300" y="5575512"/>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2"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3"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70714</xdr:rowOff>
    </xdr:from>
    <xdr:ext cx="405111" cy="259045"/>
    <xdr:sp macro="" textlink="">
      <xdr:nvSpPr>
        <xdr:cNvPr id="84" name="n_1mainValue有形固定資産減価償却率"/>
        <xdr:cNvSpPr txBox="1"/>
      </xdr:nvSpPr>
      <xdr:spPr>
        <a:xfrm>
          <a:off x="3836044" y="5299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類似団体平均を大きく上回っている要因として</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の小学校改築事業、Ｈ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の特別養護老人ホーム移転改築事業、Ｈ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の水産物荷捌施設設置助成事業に伴う起債の調達により</a:t>
          </a:r>
          <a:r>
            <a:rPr kumimoji="1" lang="ja-JP" altLang="en-US" sz="1100">
              <a:solidFill>
                <a:schemeClr val="dk1"/>
              </a:solidFill>
              <a:effectLst/>
              <a:latin typeface="+mn-lt"/>
              <a:ea typeface="+mn-ea"/>
              <a:cs typeface="+mn-cs"/>
            </a:rPr>
            <a:t>公債費が増加しているため。今後は新たな起債発行を抑制するなど、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債務償還可能年数の減少に努める。</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0" name="直線コネクタ 9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1" name="テキスト ボックス 100"/>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2" name="直線コネクタ 10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3" name="テキスト ボックス 102"/>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4" name="直線コネクタ 10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5" name="テキスト ボックス 104"/>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6" name="直線コネクタ 10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7" name="テキスト ボックス 106"/>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8" name="直線コネクタ 10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9" name="テキスト ボックス 108"/>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0" name="直線コネクタ 10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1" name="テキスト ボックス 110"/>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5" name="直線コネクタ 114"/>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6"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7" name="直線コネクタ 116"/>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18"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19" name="直線コネクタ 118"/>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0"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1" name="フローチャート: 判断 120"/>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118382</xdr:rowOff>
    </xdr:from>
    <xdr:to>
      <xdr:col>76</xdr:col>
      <xdr:colOff>73025</xdr:colOff>
      <xdr:row>28</xdr:row>
      <xdr:rowOff>48532</xdr:rowOff>
    </xdr:to>
    <xdr:sp macro="" textlink="">
      <xdr:nvSpPr>
        <xdr:cNvPr id="127" name="楕円 126"/>
        <xdr:cNvSpPr/>
      </xdr:nvSpPr>
      <xdr:spPr>
        <a:xfrm>
          <a:off x="14744700" y="55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33309</xdr:rowOff>
    </xdr:from>
    <xdr:ext cx="340478" cy="259045"/>
    <xdr:sp macro="" textlink="">
      <xdr:nvSpPr>
        <xdr:cNvPr id="128" name="債務償還可能年数該当値テキスト"/>
        <xdr:cNvSpPr txBox="1"/>
      </xdr:nvSpPr>
      <xdr:spPr>
        <a:xfrm>
          <a:off x="14846300" y="54339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
4,398
364.30
5,093,949
5,052,242
41,707
2,760,475
7,888,356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1" name="【道路】&#10;有形固定資産減価償却率平均値テキスト"/>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80645</xdr:rowOff>
    </xdr:from>
    <xdr:to>
      <xdr:col>24</xdr:col>
      <xdr:colOff>114300</xdr:colOff>
      <xdr:row>39</xdr:row>
      <xdr:rowOff>10795</xdr:rowOff>
    </xdr:to>
    <xdr:sp macro="" textlink="">
      <xdr:nvSpPr>
        <xdr:cNvPr id="70" name="楕円 69"/>
        <xdr:cNvSpPr/>
      </xdr:nvSpPr>
      <xdr:spPr>
        <a:xfrm>
          <a:off x="4584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59072</xdr:rowOff>
    </xdr:from>
    <xdr:ext cx="405111" cy="259045"/>
    <xdr:sp macro="" textlink="">
      <xdr:nvSpPr>
        <xdr:cNvPr id="71" name="【道路】&#10;有形固定資産減価償却率該当値テキスト"/>
        <xdr:cNvSpPr txBox="1"/>
      </xdr:nvSpPr>
      <xdr:spPr>
        <a:xfrm>
          <a:off x="4673600"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113030</xdr:rowOff>
    </xdr:from>
    <xdr:to>
      <xdr:col>20</xdr:col>
      <xdr:colOff>38100</xdr:colOff>
      <xdr:row>39</xdr:row>
      <xdr:rowOff>43180</xdr:rowOff>
    </xdr:to>
    <xdr:sp macro="" textlink="">
      <xdr:nvSpPr>
        <xdr:cNvPr id="72" name="楕円 71"/>
        <xdr:cNvSpPr/>
      </xdr:nvSpPr>
      <xdr:spPr>
        <a:xfrm>
          <a:off x="3746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131445</xdr:rowOff>
    </xdr:from>
    <xdr:to>
      <xdr:col>24</xdr:col>
      <xdr:colOff>63500</xdr:colOff>
      <xdr:row>38</xdr:row>
      <xdr:rowOff>163830</xdr:rowOff>
    </xdr:to>
    <xdr:cxnSp macro="">
      <xdr:nvCxnSpPr>
        <xdr:cNvPr id="73" name="直線コネクタ 72"/>
        <xdr:cNvCxnSpPr/>
      </xdr:nvCxnSpPr>
      <xdr:spPr>
        <a:xfrm flipV="1">
          <a:off x="3797300" y="66465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4"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5"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34307</xdr:rowOff>
    </xdr:from>
    <xdr:ext cx="405111" cy="259045"/>
    <xdr:sp macro="" textlink="">
      <xdr:nvSpPr>
        <xdr:cNvPr id="76" name="n_1mainValue【道路】&#10;有形固定資産減価償却率"/>
        <xdr:cNvSpPr txBox="1"/>
      </xdr:nvSpPr>
      <xdr:spPr>
        <a:xfrm>
          <a:off x="35820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5" name="【道路】&#10;一人当たり延長平均値テキスト"/>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59842</xdr:rowOff>
    </xdr:from>
    <xdr:to>
      <xdr:col>55</xdr:col>
      <xdr:colOff>50800</xdr:colOff>
      <xdr:row>41</xdr:row>
      <xdr:rowOff>161442</xdr:rowOff>
    </xdr:to>
    <xdr:sp macro="" textlink="">
      <xdr:nvSpPr>
        <xdr:cNvPr id="114" name="楕円 113"/>
        <xdr:cNvSpPr/>
      </xdr:nvSpPr>
      <xdr:spPr>
        <a:xfrm>
          <a:off x="10426700" y="70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146219</xdr:rowOff>
    </xdr:from>
    <xdr:ext cx="534377" cy="259045"/>
    <xdr:sp macro="" textlink="">
      <xdr:nvSpPr>
        <xdr:cNvPr id="115" name="【道路】&#10;一人当たり延長該当値テキスト"/>
        <xdr:cNvSpPr txBox="1"/>
      </xdr:nvSpPr>
      <xdr:spPr>
        <a:xfrm>
          <a:off x="10515600" y="700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62329</xdr:rowOff>
    </xdr:from>
    <xdr:to>
      <xdr:col>50</xdr:col>
      <xdr:colOff>165100</xdr:colOff>
      <xdr:row>41</xdr:row>
      <xdr:rowOff>163929</xdr:rowOff>
    </xdr:to>
    <xdr:sp macro="" textlink="">
      <xdr:nvSpPr>
        <xdr:cNvPr id="116" name="楕円 115"/>
        <xdr:cNvSpPr/>
      </xdr:nvSpPr>
      <xdr:spPr>
        <a:xfrm>
          <a:off x="9588500" y="709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110642</xdr:rowOff>
    </xdr:from>
    <xdr:to>
      <xdr:col>55</xdr:col>
      <xdr:colOff>0</xdr:colOff>
      <xdr:row>41</xdr:row>
      <xdr:rowOff>113129</xdr:rowOff>
    </xdr:to>
    <xdr:cxnSp macro="">
      <xdr:nvCxnSpPr>
        <xdr:cNvPr id="117" name="直線コネクタ 116"/>
        <xdr:cNvCxnSpPr/>
      </xdr:nvCxnSpPr>
      <xdr:spPr>
        <a:xfrm flipV="1">
          <a:off x="9639300" y="7140092"/>
          <a:ext cx="8382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8"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9"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155056</xdr:rowOff>
    </xdr:from>
    <xdr:ext cx="534377" cy="259045"/>
    <xdr:sp macro="" textlink="">
      <xdr:nvSpPr>
        <xdr:cNvPr id="120" name="n_1mainValue【道路】&#10;一人当たり延長"/>
        <xdr:cNvSpPr txBox="1"/>
      </xdr:nvSpPr>
      <xdr:spPr>
        <a:xfrm>
          <a:off x="9359411" y="718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xdr:rowOff>
    </xdr:from>
    <xdr:to>
      <xdr:col>24</xdr:col>
      <xdr:colOff>114300</xdr:colOff>
      <xdr:row>57</xdr:row>
      <xdr:rowOff>113665</xdr:rowOff>
    </xdr:to>
    <xdr:sp macro="" textlink="">
      <xdr:nvSpPr>
        <xdr:cNvPr id="159" name="楕円 158"/>
        <xdr:cNvSpPr/>
      </xdr:nvSpPr>
      <xdr:spPr>
        <a:xfrm>
          <a:off x="45847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34942</xdr:rowOff>
    </xdr:from>
    <xdr:ext cx="405111" cy="259045"/>
    <xdr:sp macro="" textlink="">
      <xdr:nvSpPr>
        <xdr:cNvPr id="160" name="【橋りょう・トンネル】&#10;有形固定資産減価償却率該当値テキスト"/>
        <xdr:cNvSpPr txBox="1"/>
      </xdr:nvSpPr>
      <xdr:spPr>
        <a:xfrm>
          <a:off x="4673600"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40640</xdr:rowOff>
    </xdr:from>
    <xdr:to>
      <xdr:col>20</xdr:col>
      <xdr:colOff>38100</xdr:colOff>
      <xdr:row>57</xdr:row>
      <xdr:rowOff>142240</xdr:rowOff>
    </xdr:to>
    <xdr:sp macro="" textlink="">
      <xdr:nvSpPr>
        <xdr:cNvPr id="161" name="楕円 160"/>
        <xdr:cNvSpPr/>
      </xdr:nvSpPr>
      <xdr:spPr>
        <a:xfrm>
          <a:off x="3746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62865</xdr:rowOff>
    </xdr:from>
    <xdr:to>
      <xdr:col>24</xdr:col>
      <xdr:colOff>63500</xdr:colOff>
      <xdr:row>57</xdr:row>
      <xdr:rowOff>91440</xdr:rowOff>
    </xdr:to>
    <xdr:cxnSp macro="">
      <xdr:nvCxnSpPr>
        <xdr:cNvPr id="162" name="直線コネクタ 161"/>
        <xdr:cNvCxnSpPr/>
      </xdr:nvCxnSpPr>
      <xdr:spPr>
        <a:xfrm flipV="1">
          <a:off x="3797300" y="98355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3"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4"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158767</xdr:rowOff>
    </xdr:from>
    <xdr:ext cx="405111" cy="259045"/>
    <xdr:sp macro="" textlink="">
      <xdr:nvSpPr>
        <xdr:cNvPr id="165" name="n_1mainValue【橋りょう・トンネル】&#10;有形固定資産減価償却率"/>
        <xdr:cNvSpPr txBox="1"/>
      </xdr:nvSpPr>
      <xdr:spPr>
        <a:xfrm>
          <a:off x="3582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196" name="【橋りょう・トンネル】&#10;一人当たり有形固定資産（償却資産）額平均値テキスト"/>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140571</xdr:rowOff>
    </xdr:from>
    <xdr:to>
      <xdr:col>55</xdr:col>
      <xdr:colOff>50800</xdr:colOff>
      <xdr:row>63</xdr:row>
      <xdr:rowOff>70721</xdr:rowOff>
    </xdr:to>
    <xdr:sp macro="" textlink="">
      <xdr:nvSpPr>
        <xdr:cNvPr id="205" name="楕円 204"/>
        <xdr:cNvSpPr/>
      </xdr:nvSpPr>
      <xdr:spPr>
        <a:xfrm>
          <a:off x="10426700" y="107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118998</xdr:rowOff>
    </xdr:from>
    <xdr:ext cx="599010" cy="259045"/>
    <xdr:sp macro="" textlink="">
      <xdr:nvSpPr>
        <xdr:cNvPr id="206" name="【橋りょう・トンネル】&#10;一人当たり有形固定資産（償却資産）額該当値テキスト"/>
        <xdr:cNvSpPr txBox="1"/>
      </xdr:nvSpPr>
      <xdr:spPr>
        <a:xfrm>
          <a:off x="10515600" y="1074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149577</xdr:rowOff>
    </xdr:from>
    <xdr:to>
      <xdr:col>50</xdr:col>
      <xdr:colOff>165100</xdr:colOff>
      <xdr:row>63</xdr:row>
      <xdr:rowOff>79727</xdr:rowOff>
    </xdr:to>
    <xdr:sp macro="" textlink="">
      <xdr:nvSpPr>
        <xdr:cNvPr id="207" name="楕円 206"/>
        <xdr:cNvSpPr/>
      </xdr:nvSpPr>
      <xdr:spPr>
        <a:xfrm>
          <a:off x="9588500" y="1077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19921</xdr:rowOff>
    </xdr:from>
    <xdr:to>
      <xdr:col>55</xdr:col>
      <xdr:colOff>0</xdr:colOff>
      <xdr:row>63</xdr:row>
      <xdr:rowOff>28927</xdr:rowOff>
    </xdr:to>
    <xdr:cxnSp macro="">
      <xdr:nvCxnSpPr>
        <xdr:cNvPr id="208" name="直線コネクタ 207"/>
        <xdr:cNvCxnSpPr/>
      </xdr:nvCxnSpPr>
      <xdr:spPr>
        <a:xfrm flipV="1">
          <a:off x="9639300" y="10821271"/>
          <a:ext cx="8382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9"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10"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70854</xdr:rowOff>
    </xdr:from>
    <xdr:ext cx="599010" cy="259045"/>
    <xdr:sp macro="" textlink="">
      <xdr:nvSpPr>
        <xdr:cNvPr id="211" name="n_1mainValue【橋りょう・トンネル】&#10;一人当たり有形固定資産（償却資産）額"/>
        <xdr:cNvSpPr txBox="1"/>
      </xdr:nvSpPr>
      <xdr:spPr>
        <a:xfrm>
          <a:off x="9327095" y="1087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71138</xdr:rowOff>
    </xdr:from>
    <xdr:ext cx="405111" cy="259045"/>
    <xdr:sp macro="" textlink="">
      <xdr:nvSpPr>
        <xdr:cNvPr id="241" name="【公営住宅】&#10;有形固定資産減価償却率平均値テキスト"/>
        <xdr:cNvSpPr txBox="1"/>
      </xdr:nvSpPr>
      <xdr:spPr>
        <a:xfrm>
          <a:off x="4673600" y="1395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50" name="楕円 249"/>
        <xdr:cNvSpPr/>
      </xdr:nvSpPr>
      <xdr:spPr>
        <a:xfrm>
          <a:off x="45847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66691</xdr:rowOff>
    </xdr:from>
    <xdr:ext cx="405111" cy="259045"/>
    <xdr:sp macro="" textlink="">
      <xdr:nvSpPr>
        <xdr:cNvPr id="251" name="【公営住宅】&#10;有形固定資産減価償却率該当値テキスト"/>
        <xdr:cNvSpPr txBox="1"/>
      </xdr:nvSpPr>
      <xdr:spPr>
        <a:xfrm>
          <a:off x="4673600"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42545</xdr:rowOff>
    </xdr:from>
    <xdr:to>
      <xdr:col>20</xdr:col>
      <xdr:colOff>38100</xdr:colOff>
      <xdr:row>82</xdr:row>
      <xdr:rowOff>144145</xdr:rowOff>
    </xdr:to>
    <xdr:sp macro="" textlink="">
      <xdr:nvSpPr>
        <xdr:cNvPr id="252" name="楕円 251"/>
        <xdr:cNvSpPr/>
      </xdr:nvSpPr>
      <xdr:spPr>
        <a:xfrm>
          <a:off x="3746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93345</xdr:rowOff>
    </xdr:from>
    <xdr:to>
      <xdr:col>24</xdr:col>
      <xdr:colOff>63500</xdr:colOff>
      <xdr:row>82</xdr:row>
      <xdr:rowOff>139064</xdr:rowOff>
    </xdr:to>
    <xdr:cxnSp macro="">
      <xdr:nvCxnSpPr>
        <xdr:cNvPr id="253" name="直線コネクタ 252"/>
        <xdr:cNvCxnSpPr/>
      </xdr:nvCxnSpPr>
      <xdr:spPr>
        <a:xfrm>
          <a:off x="3797300" y="141522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4"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5"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160672</xdr:rowOff>
    </xdr:from>
    <xdr:ext cx="405111" cy="259045"/>
    <xdr:sp macro="" textlink="">
      <xdr:nvSpPr>
        <xdr:cNvPr id="256" name="n_1mainValue【公営住宅】&#10;有形固定資産減価償却率"/>
        <xdr:cNvSpPr txBox="1"/>
      </xdr:nvSpPr>
      <xdr:spPr>
        <a:xfrm>
          <a:off x="35820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12522</xdr:rowOff>
    </xdr:from>
    <xdr:to>
      <xdr:col>55</xdr:col>
      <xdr:colOff>50800</xdr:colOff>
      <xdr:row>78</xdr:row>
      <xdr:rowOff>114122</xdr:rowOff>
    </xdr:to>
    <xdr:sp macro="" textlink="">
      <xdr:nvSpPr>
        <xdr:cNvPr id="294" name="楕円 293"/>
        <xdr:cNvSpPr/>
      </xdr:nvSpPr>
      <xdr:spPr>
        <a:xfrm>
          <a:off x="10426700" y="133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136999</xdr:rowOff>
    </xdr:from>
    <xdr:ext cx="534377" cy="259045"/>
    <xdr:sp macro="" textlink="">
      <xdr:nvSpPr>
        <xdr:cNvPr id="295" name="【公営住宅】&#10;一人当たり面積該当値テキスト"/>
        <xdr:cNvSpPr txBox="1"/>
      </xdr:nvSpPr>
      <xdr:spPr>
        <a:xfrm>
          <a:off x="10515600" y="133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48298</xdr:rowOff>
    </xdr:from>
    <xdr:to>
      <xdr:col>50</xdr:col>
      <xdr:colOff>165100</xdr:colOff>
      <xdr:row>78</xdr:row>
      <xdr:rowOff>149898</xdr:rowOff>
    </xdr:to>
    <xdr:sp macro="" textlink="">
      <xdr:nvSpPr>
        <xdr:cNvPr id="296" name="楕円 295"/>
        <xdr:cNvSpPr/>
      </xdr:nvSpPr>
      <xdr:spPr>
        <a:xfrm>
          <a:off x="9588500" y="134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63322</xdr:rowOff>
    </xdr:from>
    <xdr:to>
      <xdr:col>55</xdr:col>
      <xdr:colOff>0</xdr:colOff>
      <xdr:row>78</xdr:row>
      <xdr:rowOff>99098</xdr:rowOff>
    </xdr:to>
    <xdr:cxnSp macro="">
      <xdr:nvCxnSpPr>
        <xdr:cNvPr id="297" name="直線コネクタ 296"/>
        <xdr:cNvCxnSpPr/>
      </xdr:nvCxnSpPr>
      <xdr:spPr>
        <a:xfrm flipV="1">
          <a:off x="9639300" y="13436422"/>
          <a:ext cx="8382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98"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9"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76</xdr:row>
      <xdr:rowOff>166425</xdr:rowOff>
    </xdr:from>
    <xdr:ext cx="534377" cy="259045"/>
    <xdr:sp macro="" textlink="">
      <xdr:nvSpPr>
        <xdr:cNvPr id="300" name="n_1mainValue【公営住宅】&#10;一人当たり面積"/>
        <xdr:cNvSpPr txBox="1"/>
      </xdr:nvSpPr>
      <xdr:spPr>
        <a:xfrm>
          <a:off x="9359411" y="131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47" name="【認定こども園・幼稚園・保育所】&#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31931</xdr:rowOff>
    </xdr:from>
    <xdr:to>
      <xdr:col>85</xdr:col>
      <xdr:colOff>177800</xdr:colOff>
      <xdr:row>37</xdr:row>
      <xdr:rowOff>133531</xdr:rowOff>
    </xdr:to>
    <xdr:sp macro="" textlink="">
      <xdr:nvSpPr>
        <xdr:cNvPr id="356" name="楕円 355"/>
        <xdr:cNvSpPr/>
      </xdr:nvSpPr>
      <xdr:spPr>
        <a:xfrm>
          <a:off x="162687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10358</xdr:rowOff>
    </xdr:from>
    <xdr:ext cx="405111" cy="259045"/>
    <xdr:sp macro="" textlink="">
      <xdr:nvSpPr>
        <xdr:cNvPr id="357" name="【認定こども園・幼稚園・保育所】&#10;有形固定資産減価償却率該当値テキスト"/>
        <xdr:cNvSpPr txBox="1"/>
      </xdr:nvSpPr>
      <xdr:spPr>
        <a:xfrm>
          <a:off x="16357600"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46627</xdr:rowOff>
    </xdr:from>
    <xdr:to>
      <xdr:col>81</xdr:col>
      <xdr:colOff>101600</xdr:colOff>
      <xdr:row>37</xdr:row>
      <xdr:rowOff>148227</xdr:rowOff>
    </xdr:to>
    <xdr:sp macro="" textlink="">
      <xdr:nvSpPr>
        <xdr:cNvPr id="358" name="楕円 357"/>
        <xdr:cNvSpPr/>
      </xdr:nvSpPr>
      <xdr:spPr>
        <a:xfrm>
          <a:off x="15430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82731</xdr:rowOff>
    </xdr:from>
    <xdr:to>
      <xdr:col>85</xdr:col>
      <xdr:colOff>127000</xdr:colOff>
      <xdr:row>37</xdr:row>
      <xdr:rowOff>97427</xdr:rowOff>
    </xdr:to>
    <xdr:cxnSp macro="">
      <xdr:nvCxnSpPr>
        <xdr:cNvPr id="359" name="直線コネクタ 358"/>
        <xdr:cNvCxnSpPr/>
      </xdr:nvCxnSpPr>
      <xdr:spPr>
        <a:xfrm flipV="1">
          <a:off x="15481300" y="642638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60"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61"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139354</xdr:rowOff>
    </xdr:from>
    <xdr:ext cx="405111" cy="259045"/>
    <xdr:sp macro="" textlink="">
      <xdr:nvSpPr>
        <xdr:cNvPr id="362" name="n_1mainValue【認定こども園・幼稚園・保育所】&#10;有形固定資産減価償却率"/>
        <xdr:cNvSpPr txBox="1"/>
      </xdr:nvSpPr>
      <xdr:spPr>
        <a:xfrm>
          <a:off x="15266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91"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4" name="フローチャート: 判断 393"/>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111760</xdr:rowOff>
    </xdr:from>
    <xdr:to>
      <xdr:col>116</xdr:col>
      <xdr:colOff>114300</xdr:colOff>
      <xdr:row>38</xdr:row>
      <xdr:rowOff>41910</xdr:rowOff>
    </xdr:to>
    <xdr:sp macro="" textlink="">
      <xdr:nvSpPr>
        <xdr:cNvPr id="400" name="楕円 399"/>
        <xdr:cNvSpPr/>
      </xdr:nvSpPr>
      <xdr:spPr>
        <a:xfrm>
          <a:off x="221107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134637</xdr:rowOff>
    </xdr:from>
    <xdr:ext cx="469744" cy="259045"/>
    <xdr:sp macro="" textlink="">
      <xdr:nvSpPr>
        <xdr:cNvPr id="401" name="【認定こども園・幼稚園・保育所】&#10;一人当たり面積該当値テキスト"/>
        <xdr:cNvSpPr txBox="1"/>
      </xdr:nvSpPr>
      <xdr:spPr>
        <a:xfrm>
          <a:off x="22199600" y="630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130810</xdr:rowOff>
    </xdr:from>
    <xdr:to>
      <xdr:col>112</xdr:col>
      <xdr:colOff>38100</xdr:colOff>
      <xdr:row>38</xdr:row>
      <xdr:rowOff>60960</xdr:rowOff>
    </xdr:to>
    <xdr:sp macro="" textlink="">
      <xdr:nvSpPr>
        <xdr:cNvPr id="402" name="楕円 401"/>
        <xdr:cNvSpPr/>
      </xdr:nvSpPr>
      <xdr:spPr>
        <a:xfrm>
          <a:off x="21272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162560</xdr:rowOff>
    </xdr:from>
    <xdr:to>
      <xdr:col>116</xdr:col>
      <xdr:colOff>63500</xdr:colOff>
      <xdr:row>38</xdr:row>
      <xdr:rowOff>10160</xdr:rowOff>
    </xdr:to>
    <xdr:cxnSp macro="">
      <xdr:nvCxnSpPr>
        <xdr:cNvPr id="403" name="直線コネクタ 402"/>
        <xdr:cNvCxnSpPr/>
      </xdr:nvCxnSpPr>
      <xdr:spPr>
        <a:xfrm flipV="1">
          <a:off x="21323300" y="65062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404"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05"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77487</xdr:rowOff>
    </xdr:from>
    <xdr:ext cx="469744" cy="259045"/>
    <xdr:sp macro="" textlink="">
      <xdr:nvSpPr>
        <xdr:cNvPr id="406" name="n_1mainValue【認定こども園・幼稚園・保育所】&#10;一人当たり面積"/>
        <xdr:cNvSpPr txBox="1"/>
      </xdr:nvSpPr>
      <xdr:spPr>
        <a:xfrm>
          <a:off x="21075727" y="62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6"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9" name="フローチャート: 判断 43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151130</xdr:rowOff>
    </xdr:from>
    <xdr:to>
      <xdr:col>85</xdr:col>
      <xdr:colOff>177800</xdr:colOff>
      <xdr:row>56</xdr:row>
      <xdr:rowOff>81280</xdr:rowOff>
    </xdr:to>
    <xdr:sp macro="" textlink="">
      <xdr:nvSpPr>
        <xdr:cNvPr id="445" name="楕円 444"/>
        <xdr:cNvSpPr/>
      </xdr:nvSpPr>
      <xdr:spPr>
        <a:xfrm>
          <a:off x="162687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79392</xdr:rowOff>
    </xdr:from>
    <xdr:ext cx="405111" cy="259045"/>
    <xdr:sp macro="" textlink="">
      <xdr:nvSpPr>
        <xdr:cNvPr id="446" name="【学校施設】&#10;有形固定資産減価償却率該当値テキスト"/>
        <xdr:cNvSpPr txBox="1"/>
      </xdr:nvSpPr>
      <xdr:spPr>
        <a:xfrm>
          <a:off x="16357600" y="950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149225</xdr:rowOff>
    </xdr:from>
    <xdr:to>
      <xdr:col>81</xdr:col>
      <xdr:colOff>101600</xdr:colOff>
      <xdr:row>56</xdr:row>
      <xdr:rowOff>79375</xdr:rowOff>
    </xdr:to>
    <xdr:sp macro="" textlink="">
      <xdr:nvSpPr>
        <xdr:cNvPr id="447" name="楕円 446"/>
        <xdr:cNvSpPr/>
      </xdr:nvSpPr>
      <xdr:spPr>
        <a:xfrm>
          <a:off x="15430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28575</xdr:rowOff>
    </xdr:from>
    <xdr:to>
      <xdr:col>85</xdr:col>
      <xdr:colOff>127000</xdr:colOff>
      <xdr:row>56</xdr:row>
      <xdr:rowOff>30480</xdr:rowOff>
    </xdr:to>
    <xdr:cxnSp macro="">
      <xdr:nvCxnSpPr>
        <xdr:cNvPr id="448" name="直線コネクタ 447"/>
        <xdr:cNvCxnSpPr/>
      </xdr:nvCxnSpPr>
      <xdr:spPr>
        <a:xfrm>
          <a:off x="15481300" y="96297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49"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50"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95902</xdr:rowOff>
    </xdr:from>
    <xdr:ext cx="405111" cy="259045"/>
    <xdr:sp macro="" textlink="">
      <xdr:nvSpPr>
        <xdr:cNvPr id="451" name="n_1mainValue【学校施設】&#10;有形固定資産減価償却率"/>
        <xdr:cNvSpPr txBox="1"/>
      </xdr:nvSpPr>
      <xdr:spPr>
        <a:xfrm>
          <a:off x="15266044" y="935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480" name="【学校施設】&#10;一人当たり面積平均値テキスト"/>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3" name="フローチャート: 判断 482"/>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47955</xdr:rowOff>
    </xdr:from>
    <xdr:to>
      <xdr:col>116</xdr:col>
      <xdr:colOff>114300</xdr:colOff>
      <xdr:row>63</xdr:row>
      <xdr:rowOff>149555</xdr:rowOff>
    </xdr:to>
    <xdr:sp macro="" textlink="">
      <xdr:nvSpPr>
        <xdr:cNvPr id="489" name="楕円 488"/>
        <xdr:cNvSpPr/>
      </xdr:nvSpPr>
      <xdr:spPr>
        <a:xfrm>
          <a:off x="22110700" y="108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134332</xdr:rowOff>
    </xdr:from>
    <xdr:ext cx="469744" cy="259045"/>
    <xdr:sp macro="" textlink="">
      <xdr:nvSpPr>
        <xdr:cNvPr id="490" name="【学校施設】&#10;一人当たり面積該当値テキスト"/>
        <xdr:cNvSpPr txBox="1"/>
      </xdr:nvSpPr>
      <xdr:spPr>
        <a:xfrm>
          <a:off x="22199600" y="107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51689</xdr:rowOff>
    </xdr:from>
    <xdr:to>
      <xdr:col>112</xdr:col>
      <xdr:colOff>38100</xdr:colOff>
      <xdr:row>63</xdr:row>
      <xdr:rowOff>153289</xdr:rowOff>
    </xdr:to>
    <xdr:sp macro="" textlink="">
      <xdr:nvSpPr>
        <xdr:cNvPr id="491" name="楕円 490"/>
        <xdr:cNvSpPr/>
      </xdr:nvSpPr>
      <xdr:spPr>
        <a:xfrm>
          <a:off x="21272500" y="108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98755</xdr:rowOff>
    </xdr:from>
    <xdr:to>
      <xdr:col>116</xdr:col>
      <xdr:colOff>63500</xdr:colOff>
      <xdr:row>63</xdr:row>
      <xdr:rowOff>102489</xdr:rowOff>
    </xdr:to>
    <xdr:cxnSp macro="">
      <xdr:nvCxnSpPr>
        <xdr:cNvPr id="492" name="直線コネクタ 491"/>
        <xdr:cNvCxnSpPr/>
      </xdr:nvCxnSpPr>
      <xdr:spPr>
        <a:xfrm flipV="1">
          <a:off x="21323300" y="10900105"/>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93"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94"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144416</xdr:rowOff>
    </xdr:from>
    <xdr:ext cx="469744" cy="259045"/>
    <xdr:sp macro="" textlink="">
      <xdr:nvSpPr>
        <xdr:cNvPr id="495" name="n_1mainValue【学校施設】&#10;一人当たり面積"/>
        <xdr:cNvSpPr txBox="1"/>
      </xdr:nvSpPr>
      <xdr:spPr>
        <a:xfrm>
          <a:off x="21075727" y="1094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3" name="テキスト ボックス 5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3" name="テキスト ボックス 5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37" name="直線コネクタ 536"/>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38"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39" name="直線コネクタ 53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1" name="直線コネクタ 54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42"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43" name="フローチャート: 判断 542"/>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44" name="フローチャート: 判断 543"/>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45" name="フローチャート: 判断 544"/>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17236</xdr:rowOff>
    </xdr:from>
    <xdr:to>
      <xdr:col>85</xdr:col>
      <xdr:colOff>177800</xdr:colOff>
      <xdr:row>101</xdr:row>
      <xdr:rowOff>118836</xdr:rowOff>
    </xdr:to>
    <xdr:sp macro="" textlink="">
      <xdr:nvSpPr>
        <xdr:cNvPr id="551" name="楕円 550"/>
        <xdr:cNvSpPr/>
      </xdr:nvSpPr>
      <xdr:spPr>
        <a:xfrm>
          <a:off x="162687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40113</xdr:rowOff>
    </xdr:from>
    <xdr:ext cx="405111" cy="259045"/>
    <xdr:sp macro="" textlink="">
      <xdr:nvSpPr>
        <xdr:cNvPr id="552" name="【公民館】&#10;有形固定資産減価償却率該当値テキスト"/>
        <xdr:cNvSpPr txBox="1"/>
      </xdr:nvSpPr>
      <xdr:spPr>
        <a:xfrm>
          <a:off x="16357600" y="171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49893</xdr:rowOff>
    </xdr:from>
    <xdr:to>
      <xdr:col>81</xdr:col>
      <xdr:colOff>101600</xdr:colOff>
      <xdr:row>101</xdr:row>
      <xdr:rowOff>151493</xdr:rowOff>
    </xdr:to>
    <xdr:sp macro="" textlink="">
      <xdr:nvSpPr>
        <xdr:cNvPr id="553" name="楕円 552"/>
        <xdr:cNvSpPr/>
      </xdr:nvSpPr>
      <xdr:spPr>
        <a:xfrm>
          <a:off x="15430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68036</xdr:rowOff>
    </xdr:from>
    <xdr:to>
      <xdr:col>85</xdr:col>
      <xdr:colOff>127000</xdr:colOff>
      <xdr:row>101</xdr:row>
      <xdr:rowOff>100693</xdr:rowOff>
    </xdr:to>
    <xdr:cxnSp macro="">
      <xdr:nvCxnSpPr>
        <xdr:cNvPr id="554" name="直線コネクタ 553"/>
        <xdr:cNvCxnSpPr/>
      </xdr:nvCxnSpPr>
      <xdr:spPr>
        <a:xfrm flipV="1">
          <a:off x="15481300" y="173844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55"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56" name="n_2aveValue【公民館】&#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168020</xdr:rowOff>
    </xdr:from>
    <xdr:ext cx="405111" cy="259045"/>
    <xdr:sp macro="" textlink="">
      <xdr:nvSpPr>
        <xdr:cNvPr id="557" name="n_1mainValue【公民館】&#10;有形固定資産減価償却率"/>
        <xdr:cNvSpPr txBox="1"/>
      </xdr:nvSpPr>
      <xdr:spPr>
        <a:xfrm>
          <a:off x="152660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8" name="直線コネクタ 5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9" name="テキスト ボックス 5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0" name="直線コネクタ 5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1" name="テキスト ボックス 5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2" name="直線コネクタ 5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3" name="テキスト ボックス 5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4" name="直線コネクタ 5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5" name="テキスト ボックス 5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6" name="直線コネクタ 5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7" name="テキスト ボックス 5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9" name="テキスト ボックス 5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81" name="直線コネクタ 580"/>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82"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83" name="直線コネクタ 582"/>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84"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85" name="直線コネクタ 584"/>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586" name="【公民館】&#10;一人当たり面積平均値テキスト"/>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87" name="フローチャート: 判断 586"/>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88" name="フローチャート: 判断 587"/>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89" name="フローチャート: 判断 588"/>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56262</xdr:rowOff>
    </xdr:from>
    <xdr:to>
      <xdr:col>116</xdr:col>
      <xdr:colOff>114300</xdr:colOff>
      <xdr:row>107</xdr:row>
      <xdr:rowOff>157862</xdr:rowOff>
    </xdr:to>
    <xdr:sp macro="" textlink="">
      <xdr:nvSpPr>
        <xdr:cNvPr id="595" name="楕円 594"/>
        <xdr:cNvSpPr/>
      </xdr:nvSpPr>
      <xdr:spPr>
        <a:xfrm>
          <a:off x="22110700" y="1840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34689</xdr:rowOff>
    </xdr:from>
    <xdr:ext cx="469744" cy="259045"/>
    <xdr:sp macro="" textlink="">
      <xdr:nvSpPr>
        <xdr:cNvPr id="596" name="【公民館】&#10;一人当たり面積該当値テキスト"/>
        <xdr:cNvSpPr txBox="1"/>
      </xdr:nvSpPr>
      <xdr:spPr>
        <a:xfrm>
          <a:off x="22199600" y="1837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61976</xdr:rowOff>
    </xdr:from>
    <xdr:to>
      <xdr:col>112</xdr:col>
      <xdr:colOff>38100</xdr:colOff>
      <xdr:row>107</xdr:row>
      <xdr:rowOff>163576</xdr:rowOff>
    </xdr:to>
    <xdr:sp macro="" textlink="">
      <xdr:nvSpPr>
        <xdr:cNvPr id="597" name="楕円 596"/>
        <xdr:cNvSpPr/>
      </xdr:nvSpPr>
      <xdr:spPr>
        <a:xfrm>
          <a:off x="21272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107062</xdr:rowOff>
    </xdr:from>
    <xdr:to>
      <xdr:col>116</xdr:col>
      <xdr:colOff>63500</xdr:colOff>
      <xdr:row>107</xdr:row>
      <xdr:rowOff>112776</xdr:rowOff>
    </xdr:to>
    <xdr:cxnSp macro="">
      <xdr:nvCxnSpPr>
        <xdr:cNvPr id="598" name="直線コネクタ 597"/>
        <xdr:cNvCxnSpPr/>
      </xdr:nvCxnSpPr>
      <xdr:spPr>
        <a:xfrm flipV="1">
          <a:off x="21323300" y="18452212"/>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599"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600"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154703</xdr:rowOff>
    </xdr:from>
    <xdr:ext cx="469744" cy="259045"/>
    <xdr:sp macro="" textlink="">
      <xdr:nvSpPr>
        <xdr:cNvPr id="601" name="n_1mainValue【公民館】&#10;一人当たり面積"/>
        <xdr:cNvSpPr txBox="1"/>
      </xdr:nvSpPr>
      <xdr:spPr>
        <a:xfrm>
          <a:off x="210757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lang="ja-JP" altLang="en-US" sz="1400" b="0" i="0" u="none" strike="noStrike" baseline="0" smtClean="0">
              <a:latin typeface="MS-Mincho"/>
            </a:rPr>
            <a:t>ほとんどの類型において、有形固定資産減価償却率は類似団体平均を下回っているものの、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橋梁・トンネル、公民館</a:t>
          </a:r>
          <a:r>
            <a:rPr lang="ja-JP" altLang="en-US" sz="1400" b="0" i="0" u="none" strike="noStrike" baseline="0" smtClean="0">
              <a:latin typeface="MS-Mincho"/>
            </a:rPr>
            <a:t>については、類似団体平均を上回っている。</a:t>
          </a:r>
          <a:endParaRPr lang="en-US" altLang="ja-JP" sz="1400" b="0" i="0" u="none" strike="noStrike" baseline="0" smtClean="0">
            <a:latin typeface="MS-Mincho"/>
          </a:endParaRPr>
        </a:p>
        <a:p>
          <a:pPr algn="l"/>
          <a:r>
            <a:rPr kumimoji="1" lang="ja-JP" altLang="en-US" sz="1400" b="0" i="0" u="none" strike="noStrike" baseline="0" smtClean="0">
              <a:latin typeface="MS-Mincho"/>
              <a:ea typeface="ＭＳ Ｐゴシック" panose="020B0600070205080204" pitchFamily="50" charset="-128"/>
            </a:rPr>
            <a:t>公民館については築</a:t>
          </a:r>
          <a:r>
            <a:rPr kumimoji="1" lang="en-US" altLang="ja-JP" sz="1400" b="0" i="0" u="none" strike="noStrike" baseline="0" smtClean="0">
              <a:latin typeface="MS-Mincho"/>
              <a:ea typeface="ＭＳ Ｐゴシック" panose="020B0600070205080204" pitchFamily="50" charset="-128"/>
            </a:rPr>
            <a:t>40</a:t>
          </a:r>
          <a:r>
            <a:rPr kumimoji="1" lang="ja-JP" altLang="en-US" sz="1400" b="0" i="0" u="none" strike="noStrike" baseline="0" smtClean="0">
              <a:latin typeface="MS-Mincho"/>
              <a:ea typeface="ＭＳ Ｐゴシック" panose="020B0600070205080204" pitchFamily="50" charset="-128"/>
            </a:rPr>
            <a:t>年以上経過しており施設の老朽化が進んでいるため公共施設総合管理計画に基づき長寿命化改修工事を行わなければならない。</a:t>
          </a:r>
          <a:endParaRPr kumimoji="1" lang="en-US" altLang="ja-JP" sz="1400" b="0" i="0" u="none" strike="noStrike" baseline="0" smtClean="0">
            <a:latin typeface="MS-Mincho"/>
            <a:ea typeface="ＭＳ Ｐゴシック" panose="020B0600070205080204" pitchFamily="50" charset="-128"/>
          </a:endParaRPr>
        </a:p>
        <a:p>
          <a:pPr algn="l"/>
          <a:r>
            <a:rPr kumimoji="1" lang="ja-JP" altLang="en-US" sz="1400" b="0" i="0" u="none" strike="noStrike" baseline="0" smtClean="0">
              <a:latin typeface="MS-Mincho"/>
              <a:ea typeface="ＭＳ Ｐゴシック" panose="020B0600070205080204" pitchFamily="50" charset="-128"/>
            </a:rPr>
            <a:t>（学校施設については小・中学校の改築分が含まれていないため正しい数値ではないことから、今後精査する。）</a:t>
          </a:r>
          <a:endParaRPr kumimoji="1" lang="en-US" altLang="ja-JP" sz="1400" b="0" i="0" u="none" strike="noStrike" baseline="0" smtClean="0">
            <a:latin typeface="MS-Mincho"/>
            <a:ea typeface="ＭＳ Ｐゴシック" panose="020B0600070205080204" pitchFamily="50" charset="-128"/>
          </a:endParaRPr>
        </a:p>
        <a:p>
          <a:pPr algn="l"/>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
4,398
364.30
5,093,949
5,052,242
41,707
2,760,475
7,888,356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xdr:cNvSpPr txBox="1"/>
      </xdr:nvSpPr>
      <xdr:spPr>
        <a:xfrm>
          <a:off x="46736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38100</xdr:rowOff>
    </xdr:from>
    <xdr:to>
      <xdr:col>24</xdr:col>
      <xdr:colOff>114300</xdr:colOff>
      <xdr:row>38</xdr:row>
      <xdr:rowOff>139700</xdr:rowOff>
    </xdr:to>
    <xdr:sp macro="" textlink="">
      <xdr:nvSpPr>
        <xdr:cNvPr id="69" name="楕円 68"/>
        <xdr:cNvSpPr/>
      </xdr:nvSpPr>
      <xdr:spPr>
        <a:xfrm>
          <a:off x="4584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0" name="【図書館】&#10;有形固定資産減価償却率該当値テキスト"/>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1" name="楕円 70"/>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88900</xdr:rowOff>
    </xdr:from>
    <xdr:to>
      <xdr:col>24</xdr:col>
      <xdr:colOff>63500</xdr:colOff>
      <xdr:row>38</xdr:row>
      <xdr:rowOff>114300</xdr:rowOff>
    </xdr:to>
    <xdr:cxnSp macro="">
      <xdr:nvCxnSpPr>
        <xdr:cNvPr id="72" name="直線コネクタ 71"/>
        <xdr:cNvCxnSpPr/>
      </xdr:nvCxnSpPr>
      <xdr:spPr>
        <a:xfrm flipV="1">
          <a:off x="3797300" y="660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11447</xdr:rowOff>
    </xdr:from>
    <xdr:ext cx="405111" cy="259045"/>
    <xdr:sp macro="" textlink="">
      <xdr:nvSpPr>
        <xdr:cNvPr id="73" name="n_1aveValue【図書館】&#10;有形固定資産減価償却率"/>
        <xdr:cNvSpPr txBox="1"/>
      </xdr:nvSpPr>
      <xdr:spPr>
        <a:xfrm>
          <a:off x="3582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4"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10177</xdr:rowOff>
    </xdr:from>
    <xdr:ext cx="405111" cy="259045"/>
    <xdr:sp macro="" textlink="">
      <xdr:nvSpPr>
        <xdr:cNvPr id="75" name="n_1mainValue【図書館】&#10;有形固定資産減価償却率"/>
        <xdr:cNvSpPr txBox="1"/>
      </xdr:nvSpPr>
      <xdr:spPr>
        <a:xfrm>
          <a:off x="35820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97" name="直線コネクタ 96"/>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98" name="【図書館】&#10;一人当たり面積最小値テキスト"/>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99" name="直線コネクタ 98"/>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100" name="【図書館】&#10;一人当たり面積最大値テキスト"/>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101" name="直線コネクタ 100"/>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120413</xdr:rowOff>
    </xdr:from>
    <xdr:ext cx="469744" cy="259045"/>
    <xdr:sp macro="" textlink="">
      <xdr:nvSpPr>
        <xdr:cNvPr id="102" name="【図書館】&#10;一人当たり面積平均値テキスト"/>
        <xdr:cNvSpPr txBox="1"/>
      </xdr:nvSpPr>
      <xdr:spPr>
        <a:xfrm>
          <a:off x="10515600" y="663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3" name="フローチャート: 判断 102"/>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4" name="フローチャート: 判断 103"/>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87122</xdr:rowOff>
    </xdr:from>
    <xdr:to>
      <xdr:col>46</xdr:col>
      <xdr:colOff>38100</xdr:colOff>
      <xdr:row>39</xdr:row>
      <xdr:rowOff>17272</xdr:rowOff>
    </xdr:to>
    <xdr:sp macro="" textlink="">
      <xdr:nvSpPr>
        <xdr:cNvPr id="105" name="フローチャート: 判断 104"/>
        <xdr:cNvSpPr/>
      </xdr:nvSpPr>
      <xdr:spPr>
        <a:xfrm>
          <a:off x="8699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121412</xdr:rowOff>
    </xdr:from>
    <xdr:to>
      <xdr:col>55</xdr:col>
      <xdr:colOff>50800</xdr:colOff>
      <xdr:row>37</xdr:row>
      <xdr:rowOff>51562</xdr:rowOff>
    </xdr:to>
    <xdr:sp macro="" textlink="">
      <xdr:nvSpPr>
        <xdr:cNvPr id="111" name="楕円 110"/>
        <xdr:cNvSpPr/>
      </xdr:nvSpPr>
      <xdr:spPr>
        <a:xfrm>
          <a:off x="104267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144289</xdr:rowOff>
    </xdr:from>
    <xdr:ext cx="469744" cy="259045"/>
    <xdr:sp macro="" textlink="">
      <xdr:nvSpPr>
        <xdr:cNvPr id="112" name="【図書館】&#10;一人当たり面積該当値テキスト"/>
        <xdr:cNvSpPr txBox="1"/>
      </xdr:nvSpPr>
      <xdr:spPr>
        <a:xfrm>
          <a:off x="10515600"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141986</xdr:rowOff>
    </xdr:from>
    <xdr:to>
      <xdr:col>50</xdr:col>
      <xdr:colOff>165100</xdr:colOff>
      <xdr:row>37</xdr:row>
      <xdr:rowOff>72136</xdr:rowOff>
    </xdr:to>
    <xdr:sp macro="" textlink="">
      <xdr:nvSpPr>
        <xdr:cNvPr id="113" name="楕円 112"/>
        <xdr:cNvSpPr/>
      </xdr:nvSpPr>
      <xdr:spPr>
        <a:xfrm>
          <a:off x="9588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762</xdr:rowOff>
    </xdr:from>
    <xdr:to>
      <xdr:col>55</xdr:col>
      <xdr:colOff>0</xdr:colOff>
      <xdr:row>37</xdr:row>
      <xdr:rowOff>21336</xdr:rowOff>
    </xdr:to>
    <xdr:cxnSp macro="">
      <xdr:nvCxnSpPr>
        <xdr:cNvPr id="114" name="直線コネクタ 113"/>
        <xdr:cNvCxnSpPr/>
      </xdr:nvCxnSpPr>
      <xdr:spPr>
        <a:xfrm flipV="1">
          <a:off x="9639300" y="634441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51833</xdr:rowOff>
    </xdr:from>
    <xdr:ext cx="469744" cy="259045"/>
    <xdr:sp macro="" textlink="">
      <xdr:nvSpPr>
        <xdr:cNvPr id="115" name="n_1aveValue【図書館】&#10;一人当たり面積"/>
        <xdr:cNvSpPr txBox="1"/>
      </xdr:nvSpPr>
      <xdr:spPr>
        <a:xfrm>
          <a:off x="93917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33799</xdr:rowOff>
    </xdr:from>
    <xdr:ext cx="469744" cy="259045"/>
    <xdr:sp macro="" textlink="">
      <xdr:nvSpPr>
        <xdr:cNvPr id="116" name="n_2aveValue【図書館】&#10;一人当たり面積"/>
        <xdr:cNvSpPr txBox="1"/>
      </xdr:nvSpPr>
      <xdr:spPr>
        <a:xfrm>
          <a:off x="8515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88663</xdr:rowOff>
    </xdr:from>
    <xdr:ext cx="469744" cy="259045"/>
    <xdr:sp macro="" textlink="">
      <xdr:nvSpPr>
        <xdr:cNvPr id="117" name="n_1mainValue【図書館】&#10;一人当たり面積"/>
        <xdr:cNvSpPr txBox="1"/>
      </xdr:nvSpPr>
      <xdr:spPr>
        <a:xfrm>
          <a:off x="9391727"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42" name="直線コネクタ 14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4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44" name="直線コネクタ 14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6" name="直線コネクタ 14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14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48" name="フローチャート: 判断 14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49" name="フローチャート: 判断 14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29210</xdr:rowOff>
    </xdr:from>
    <xdr:to>
      <xdr:col>15</xdr:col>
      <xdr:colOff>101600</xdr:colOff>
      <xdr:row>59</xdr:row>
      <xdr:rowOff>130810</xdr:rowOff>
    </xdr:to>
    <xdr:sp macro="" textlink="">
      <xdr:nvSpPr>
        <xdr:cNvPr id="150" name="フローチャート: 判断 149"/>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21590</xdr:rowOff>
    </xdr:from>
    <xdr:to>
      <xdr:col>24</xdr:col>
      <xdr:colOff>114300</xdr:colOff>
      <xdr:row>56</xdr:row>
      <xdr:rowOff>123190</xdr:rowOff>
    </xdr:to>
    <xdr:sp macro="" textlink="">
      <xdr:nvSpPr>
        <xdr:cNvPr id="156" name="楕円 155"/>
        <xdr:cNvSpPr/>
      </xdr:nvSpPr>
      <xdr:spPr>
        <a:xfrm>
          <a:off x="45847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44467</xdr:rowOff>
    </xdr:from>
    <xdr:ext cx="405111" cy="259045"/>
    <xdr:sp macro="" textlink="">
      <xdr:nvSpPr>
        <xdr:cNvPr id="157" name="【体育館・プール】&#10;有形固定資産減価償却率該当値テキスト"/>
        <xdr:cNvSpPr txBox="1"/>
      </xdr:nvSpPr>
      <xdr:spPr>
        <a:xfrm>
          <a:off x="4673600"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153035</xdr:rowOff>
    </xdr:from>
    <xdr:to>
      <xdr:col>20</xdr:col>
      <xdr:colOff>38100</xdr:colOff>
      <xdr:row>56</xdr:row>
      <xdr:rowOff>83185</xdr:rowOff>
    </xdr:to>
    <xdr:sp macro="" textlink="">
      <xdr:nvSpPr>
        <xdr:cNvPr id="158" name="楕円 157"/>
        <xdr:cNvSpPr/>
      </xdr:nvSpPr>
      <xdr:spPr>
        <a:xfrm>
          <a:off x="3746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32385</xdr:rowOff>
    </xdr:from>
    <xdr:to>
      <xdr:col>24</xdr:col>
      <xdr:colOff>63500</xdr:colOff>
      <xdr:row>56</xdr:row>
      <xdr:rowOff>72390</xdr:rowOff>
    </xdr:to>
    <xdr:cxnSp macro="">
      <xdr:nvCxnSpPr>
        <xdr:cNvPr id="159" name="直線コネクタ 158"/>
        <xdr:cNvCxnSpPr/>
      </xdr:nvCxnSpPr>
      <xdr:spPr>
        <a:xfrm>
          <a:off x="3797300" y="96335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104792</xdr:rowOff>
    </xdr:from>
    <xdr:ext cx="405111" cy="259045"/>
    <xdr:sp macro="" textlink="">
      <xdr:nvSpPr>
        <xdr:cNvPr id="16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147337</xdr:rowOff>
    </xdr:from>
    <xdr:ext cx="405111" cy="259045"/>
    <xdr:sp macro="" textlink="">
      <xdr:nvSpPr>
        <xdr:cNvPr id="161"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99712</xdr:rowOff>
    </xdr:from>
    <xdr:ext cx="405111" cy="259045"/>
    <xdr:sp macro="" textlink="">
      <xdr:nvSpPr>
        <xdr:cNvPr id="162" name="n_1mainValue【体育館・プール】&#10;有形固定資産減価償却率"/>
        <xdr:cNvSpPr txBox="1"/>
      </xdr:nvSpPr>
      <xdr:spPr>
        <a:xfrm>
          <a:off x="3582044" y="935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84" name="テキスト ボックス 18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88" name="直線コネクタ 18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8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90" name="直線コネクタ 18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9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92" name="直線コネクタ 19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93" name="【体育館・プール】&#10;一人当たり面積平均値テキスト"/>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94" name="フローチャート: 判断 19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95" name="フローチャート: 判断 19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104974</xdr:rowOff>
    </xdr:from>
    <xdr:to>
      <xdr:col>46</xdr:col>
      <xdr:colOff>38100</xdr:colOff>
      <xdr:row>64</xdr:row>
      <xdr:rowOff>35124</xdr:rowOff>
    </xdr:to>
    <xdr:sp macro="" textlink="">
      <xdr:nvSpPr>
        <xdr:cNvPr id="196" name="フローチャート: 判断 195"/>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124079</xdr:rowOff>
    </xdr:from>
    <xdr:to>
      <xdr:col>55</xdr:col>
      <xdr:colOff>50800</xdr:colOff>
      <xdr:row>64</xdr:row>
      <xdr:rowOff>54229</xdr:rowOff>
    </xdr:to>
    <xdr:sp macro="" textlink="">
      <xdr:nvSpPr>
        <xdr:cNvPr id="202" name="楕円 201"/>
        <xdr:cNvSpPr/>
      </xdr:nvSpPr>
      <xdr:spPr>
        <a:xfrm>
          <a:off x="10426700" y="109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63481</xdr:rowOff>
    </xdr:from>
    <xdr:ext cx="469744" cy="259045"/>
    <xdr:sp macro="" textlink="">
      <xdr:nvSpPr>
        <xdr:cNvPr id="203" name="【体育館・プール】&#10;一人当たり面積該当値テキスト"/>
        <xdr:cNvSpPr txBox="1"/>
      </xdr:nvSpPr>
      <xdr:spPr>
        <a:xfrm>
          <a:off x="10515600" y="1086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127345</xdr:rowOff>
    </xdr:from>
    <xdr:to>
      <xdr:col>50</xdr:col>
      <xdr:colOff>165100</xdr:colOff>
      <xdr:row>64</xdr:row>
      <xdr:rowOff>57495</xdr:rowOff>
    </xdr:to>
    <xdr:sp macro="" textlink="">
      <xdr:nvSpPr>
        <xdr:cNvPr id="204" name="楕円 203"/>
        <xdr:cNvSpPr/>
      </xdr:nvSpPr>
      <xdr:spPr>
        <a:xfrm>
          <a:off x="9588500" y="109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3429</xdr:rowOff>
    </xdr:from>
    <xdr:to>
      <xdr:col>55</xdr:col>
      <xdr:colOff>0</xdr:colOff>
      <xdr:row>64</xdr:row>
      <xdr:rowOff>6695</xdr:rowOff>
    </xdr:to>
    <xdr:cxnSp macro="">
      <xdr:nvCxnSpPr>
        <xdr:cNvPr id="205" name="直線コネクタ 204"/>
        <xdr:cNvCxnSpPr/>
      </xdr:nvCxnSpPr>
      <xdr:spPr>
        <a:xfrm flipV="1">
          <a:off x="9639300" y="1097622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22424</xdr:rowOff>
    </xdr:from>
    <xdr:ext cx="469744" cy="259045"/>
    <xdr:sp macro="" textlink="">
      <xdr:nvSpPr>
        <xdr:cNvPr id="206"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51651</xdr:rowOff>
    </xdr:from>
    <xdr:ext cx="469744" cy="259045"/>
    <xdr:sp macro="" textlink="">
      <xdr:nvSpPr>
        <xdr:cNvPr id="207"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48622</xdr:rowOff>
    </xdr:from>
    <xdr:ext cx="469744" cy="259045"/>
    <xdr:sp macro="" textlink="">
      <xdr:nvSpPr>
        <xdr:cNvPr id="208" name="n_1mainValue【体育館・プール】&#10;一人当たり面積"/>
        <xdr:cNvSpPr txBox="1"/>
      </xdr:nvSpPr>
      <xdr:spPr>
        <a:xfrm>
          <a:off x="9391727" y="1102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234" name="直線コネクタ 233"/>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35"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36" name="直線コネクタ 235"/>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239"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240" name="フローチャート: 判断 239"/>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241" name="フローチャート: 判断 240"/>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41184</xdr:rowOff>
    </xdr:from>
    <xdr:to>
      <xdr:col>15</xdr:col>
      <xdr:colOff>101600</xdr:colOff>
      <xdr:row>82</xdr:row>
      <xdr:rowOff>142784</xdr:rowOff>
    </xdr:to>
    <xdr:sp macro="" textlink="">
      <xdr:nvSpPr>
        <xdr:cNvPr id="242" name="フローチャート: 判断 241"/>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13426</xdr:rowOff>
    </xdr:from>
    <xdr:to>
      <xdr:col>24</xdr:col>
      <xdr:colOff>114300</xdr:colOff>
      <xdr:row>79</xdr:row>
      <xdr:rowOff>115026</xdr:rowOff>
    </xdr:to>
    <xdr:sp macro="" textlink="">
      <xdr:nvSpPr>
        <xdr:cNvPr id="248" name="楕円 247"/>
        <xdr:cNvSpPr/>
      </xdr:nvSpPr>
      <xdr:spPr>
        <a:xfrm>
          <a:off x="45847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36303</xdr:rowOff>
    </xdr:from>
    <xdr:ext cx="405111" cy="259045"/>
    <xdr:sp macro="" textlink="">
      <xdr:nvSpPr>
        <xdr:cNvPr id="249" name="【福祉施設】&#10;有形固定資産減価償却率該当値テキスト"/>
        <xdr:cNvSpPr txBox="1"/>
      </xdr:nvSpPr>
      <xdr:spPr>
        <a:xfrm>
          <a:off x="4673600" y="134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46082</xdr:rowOff>
    </xdr:from>
    <xdr:to>
      <xdr:col>20</xdr:col>
      <xdr:colOff>38100</xdr:colOff>
      <xdr:row>79</xdr:row>
      <xdr:rowOff>147682</xdr:rowOff>
    </xdr:to>
    <xdr:sp macro="" textlink="">
      <xdr:nvSpPr>
        <xdr:cNvPr id="250" name="楕円 249"/>
        <xdr:cNvSpPr/>
      </xdr:nvSpPr>
      <xdr:spPr>
        <a:xfrm>
          <a:off x="3746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64226</xdr:rowOff>
    </xdr:from>
    <xdr:to>
      <xdr:col>24</xdr:col>
      <xdr:colOff>63500</xdr:colOff>
      <xdr:row>79</xdr:row>
      <xdr:rowOff>96882</xdr:rowOff>
    </xdr:to>
    <xdr:cxnSp macro="">
      <xdr:nvCxnSpPr>
        <xdr:cNvPr id="251" name="直線コネクタ 250"/>
        <xdr:cNvCxnSpPr/>
      </xdr:nvCxnSpPr>
      <xdr:spPr>
        <a:xfrm flipV="1">
          <a:off x="3797300" y="136087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156771</xdr:rowOff>
    </xdr:from>
    <xdr:ext cx="405111" cy="259045"/>
    <xdr:sp macro="" textlink="">
      <xdr:nvSpPr>
        <xdr:cNvPr id="252"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159311</xdr:rowOff>
    </xdr:from>
    <xdr:ext cx="405111" cy="259045"/>
    <xdr:sp macro="" textlink="">
      <xdr:nvSpPr>
        <xdr:cNvPr id="253" name="n_2aveValue【福祉施設】&#10;有形固定資産減価償却率"/>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164209</xdr:rowOff>
    </xdr:from>
    <xdr:ext cx="405111" cy="259045"/>
    <xdr:sp macro="" textlink="">
      <xdr:nvSpPr>
        <xdr:cNvPr id="254" name="n_1mainValue【福祉施設】&#10;有形固定資産減価償却率"/>
        <xdr:cNvSpPr txBox="1"/>
      </xdr:nvSpPr>
      <xdr:spPr>
        <a:xfrm>
          <a:off x="35820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78" name="直線コネクタ 277"/>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79"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80" name="直線コネクタ 279"/>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81"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82" name="直線コネクタ 281"/>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83"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4" name="フローチャート: 判断 283"/>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85" name="フローチャート: 判断 284"/>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108077</xdr:rowOff>
    </xdr:from>
    <xdr:to>
      <xdr:col>46</xdr:col>
      <xdr:colOff>38100</xdr:colOff>
      <xdr:row>85</xdr:row>
      <xdr:rowOff>38227</xdr:rowOff>
    </xdr:to>
    <xdr:sp macro="" textlink="">
      <xdr:nvSpPr>
        <xdr:cNvPr id="286" name="フローチャート: 判断 285"/>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xdr:rowOff>
    </xdr:from>
    <xdr:to>
      <xdr:col>55</xdr:col>
      <xdr:colOff>50800</xdr:colOff>
      <xdr:row>85</xdr:row>
      <xdr:rowOff>110998</xdr:rowOff>
    </xdr:to>
    <xdr:sp macro="" textlink="">
      <xdr:nvSpPr>
        <xdr:cNvPr id="292" name="楕円 291"/>
        <xdr:cNvSpPr/>
      </xdr:nvSpPr>
      <xdr:spPr>
        <a:xfrm>
          <a:off x="10426700" y="145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159275</xdr:rowOff>
    </xdr:from>
    <xdr:ext cx="469744" cy="259045"/>
    <xdr:sp macro="" textlink="">
      <xdr:nvSpPr>
        <xdr:cNvPr id="293" name="【福祉施設】&#10;一人当たり面積該当値テキスト"/>
        <xdr:cNvSpPr txBox="1"/>
      </xdr:nvSpPr>
      <xdr:spPr>
        <a:xfrm>
          <a:off x="10515600" y="1456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15112</xdr:rowOff>
    </xdr:from>
    <xdr:to>
      <xdr:col>50</xdr:col>
      <xdr:colOff>165100</xdr:colOff>
      <xdr:row>85</xdr:row>
      <xdr:rowOff>116712</xdr:rowOff>
    </xdr:to>
    <xdr:sp macro="" textlink="">
      <xdr:nvSpPr>
        <xdr:cNvPr id="294" name="楕円 293"/>
        <xdr:cNvSpPr/>
      </xdr:nvSpPr>
      <xdr:spPr>
        <a:xfrm>
          <a:off x="9588500" y="145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60198</xdr:rowOff>
    </xdr:from>
    <xdr:to>
      <xdr:col>55</xdr:col>
      <xdr:colOff>0</xdr:colOff>
      <xdr:row>85</xdr:row>
      <xdr:rowOff>65912</xdr:rowOff>
    </xdr:to>
    <xdr:cxnSp macro="">
      <xdr:nvCxnSpPr>
        <xdr:cNvPr id="295" name="直線コネクタ 294"/>
        <xdr:cNvCxnSpPr/>
      </xdr:nvCxnSpPr>
      <xdr:spPr>
        <a:xfrm flipV="1">
          <a:off x="9639300" y="14633448"/>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28084</xdr:rowOff>
    </xdr:from>
    <xdr:ext cx="469744" cy="259045"/>
    <xdr:sp macro="" textlink="">
      <xdr:nvSpPr>
        <xdr:cNvPr id="296"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54754</xdr:rowOff>
    </xdr:from>
    <xdr:ext cx="469744" cy="259045"/>
    <xdr:sp macro="" textlink="">
      <xdr:nvSpPr>
        <xdr:cNvPr id="297"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107839</xdr:rowOff>
    </xdr:from>
    <xdr:ext cx="469744" cy="259045"/>
    <xdr:sp macro="" textlink="">
      <xdr:nvSpPr>
        <xdr:cNvPr id="298" name="n_1mainValue【福祉施設】&#10;一人当たり面積"/>
        <xdr:cNvSpPr txBox="1"/>
      </xdr:nvSpPr>
      <xdr:spPr>
        <a:xfrm>
          <a:off x="9391727" y="1468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9" name="テキスト ボックス 30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0" name="直線コネクタ 30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1" name="テキスト ボックス 31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2" name="直線コネクタ 31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3" name="テキスト ボックス 31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4" name="直線コネクタ 31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5" name="テキスト ボックス 31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6" name="直線コネクタ 31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7" name="テキスト ボックス 31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321" name="直線コネクタ 320"/>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322" name="【市民会館】&#10;有形固定資産減価償却率最小値テキスト"/>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323" name="直線コネクタ 322"/>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2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25" name="直線コネクタ 32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326" name="【市民会館】&#10;有形固定資産減価償却率平均値テキスト"/>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327" name="フローチャート: 判断 326"/>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328" name="フローチャート: 判断 327"/>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128270</xdr:rowOff>
    </xdr:from>
    <xdr:to>
      <xdr:col>15</xdr:col>
      <xdr:colOff>101600</xdr:colOff>
      <xdr:row>107</xdr:row>
      <xdr:rowOff>58420</xdr:rowOff>
    </xdr:to>
    <xdr:sp macro="" textlink="">
      <xdr:nvSpPr>
        <xdr:cNvPr id="329" name="フローチャート: 判断 328"/>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91694</xdr:rowOff>
    </xdr:from>
    <xdr:to>
      <xdr:col>24</xdr:col>
      <xdr:colOff>114300</xdr:colOff>
      <xdr:row>101</xdr:row>
      <xdr:rowOff>21844</xdr:rowOff>
    </xdr:to>
    <xdr:sp macro="" textlink="">
      <xdr:nvSpPr>
        <xdr:cNvPr id="335" name="楕円 334"/>
        <xdr:cNvSpPr/>
      </xdr:nvSpPr>
      <xdr:spPr>
        <a:xfrm>
          <a:off x="4584700" y="1723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44721</xdr:rowOff>
    </xdr:from>
    <xdr:ext cx="405111" cy="259045"/>
    <xdr:sp macro="" textlink="">
      <xdr:nvSpPr>
        <xdr:cNvPr id="336" name="【市民会館】&#10;有形固定資産減価償却率該当値テキスト"/>
        <xdr:cNvSpPr txBox="1"/>
      </xdr:nvSpPr>
      <xdr:spPr>
        <a:xfrm>
          <a:off x="4673600" y="1718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132842</xdr:rowOff>
    </xdr:from>
    <xdr:to>
      <xdr:col>20</xdr:col>
      <xdr:colOff>38100</xdr:colOff>
      <xdr:row>101</xdr:row>
      <xdr:rowOff>62992</xdr:rowOff>
    </xdr:to>
    <xdr:sp macro="" textlink="">
      <xdr:nvSpPr>
        <xdr:cNvPr id="337" name="楕円 336"/>
        <xdr:cNvSpPr/>
      </xdr:nvSpPr>
      <xdr:spPr>
        <a:xfrm>
          <a:off x="3746500" y="1727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142494</xdr:rowOff>
    </xdr:from>
    <xdr:to>
      <xdr:col>24</xdr:col>
      <xdr:colOff>63500</xdr:colOff>
      <xdr:row>101</xdr:row>
      <xdr:rowOff>12192</xdr:rowOff>
    </xdr:to>
    <xdr:cxnSp macro="">
      <xdr:nvCxnSpPr>
        <xdr:cNvPr id="338" name="直線コネクタ 337"/>
        <xdr:cNvCxnSpPr/>
      </xdr:nvCxnSpPr>
      <xdr:spPr>
        <a:xfrm flipV="1">
          <a:off x="3797300" y="1728749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122699</xdr:rowOff>
    </xdr:from>
    <xdr:ext cx="405111" cy="259045"/>
    <xdr:sp macro="" textlink="">
      <xdr:nvSpPr>
        <xdr:cNvPr id="339" name="n_1aveValue【市民会館】&#10;有形固定資産減価償却率"/>
        <xdr:cNvSpPr txBox="1"/>
      </xdr:nvSpPr>
      <xdr:spPr>
        <a:xfrm>
          <a:off x="35820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74947</xdr:rowOff>
    </xdr:from>
    <xdr:ext cx="405111" cy="259045"/>
    <xdr:sp macro="" textlink="">
      <xdr:nvSpPr>
        <xdr:cNvPr id="340" name="n_2aveValue【市民会館】&#10;有形固定資産減価償却率"/>
        <xdr:cNvSpPr txBox="1"/>
      </xdr:nvSpPr>
      <xdr:spPr>
        <a:xfrm>
          <a:off x="2705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79519</xdr:rowOff>
    </xdr:from>
    <xdr:ext cx="405111" cy="259045"/>
    <xdr:sp macro="" textlink="">
      <xdr:nvSpPr>
        <xdr:cNvPr id="341" name="n_1mainValue【市民会館】&#10;有形固定資産減価償却率"/>
        <xdr:cNvSpPr txBox="1"/>
      </xdr:nvSpPr>
      <xdr:spPr>
        <a:xfrm>
          <a:off x="3582044" y="1705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365" name="直線コネクタ 364"/>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366" name="【市民会館】&#10;一人当たり面積最小値テキスト"/>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367" name="直線コネクタ 366"/>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368" name="【市民会館】&#10;一人当たり面積最大値テキスト"/>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369" name="直線コネクタ 368"/>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370" name="【市民会館】&#10;一人当たり面積平均値テキスト"/>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71" name="フローチャート: 判断 370"/>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372" name="フローチャート: 判断 371"/>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3302</xdr:rowOff>
    </xdr:from>
    <xdr:to>
      <xdr:col>46</xdr:col>
      <xdr:colOff>38100</xdr:colOff>
      <xdr:row>107</xdr:row>
      <xdr:rowOff>104902</xdr:rowOff>
    </xdr:to>
    <xdr:sp macro="" textlink="">
      <xdr:nvSpPr>
        <xdr:cNvPr id="373" name="フローチャート: 判断 372"/>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160655</xdr:rowOff>
    </xdr:from>
    <xdr:to>
      <xdr:col>55</xdr:col>
      <xdr:colOff>50800</xdr:colOff>
      <xdr:row>106</xdr:row>
      <xdr:rowOff>90805</xdr:rowOff>
    </xdr:to>
    <xdr:sp macro="" textlink="">
      <xdr:nvSpPr>
        <xdr:cNvPr id="379" name="楕円 378"/>
        <xdr:cNvSpPr/>
      </xdr:nvSpPr>
      <xdr:spPr>
        <a:xfrm>
          <a:off x="104267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12082</xdr:rowOff>
    </xdr:from>
    <xdr:ext cx="469744" cy="259045"/>
    <xdr:sp macro="" textlink="">
      <xdr:nvSpPr>
        <xdr:cNvPr id="380" name="【市民会館】&#10;一人当たり面積該当値テキスト"/>
        <xdr:cNvSpPr txBox="1"/>
      </xdr:nvSpPr>
      <xdr:spPr>
        <a:xfrm>
          <a:off x="10515600"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141224</xdr:rowOff>
    </xdr:from>
    <xdr:to>
      <xdr:col>50</xdr:col>
      <xdr:colOff>165100</xdr:colOff>
      <xdr:row>106</xdr:row>
      <xdr:rowOff>71374</xdr:rowOff>
    </xdr:to>
    <xdr:sp macro="" textlink="">
      <xdr:nvSpPr>
        <xdr:cNvPr id="381" name="楕円 380"/>
        <xdr:cNvSpPr/>
      </xdr:nvSpPr>
      <xdr:spPr>
        <a:xfrm>
          <a:off x="9588500" y="18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20574</xdr:rowOff>
    </xdr:from>
    <xdr:to>
      <xdr:col>55</xdr:col>
      <xdr:colOff>0</xdr:colOff>
      <xdr:row>106</xdr:row>
      <xdr:rowOff>40005</xdr:rowOff>
    </xdr:to>
    <xdr:cxnSp macro="">
      <xdr:nvCxnSpPr>
        <xdr:cNvPr id="382" name="直線コネクタ 381"/>
        <xdr:cNvCxnSpPr/>
      </xdr:nvCxnSpPr>
      <xdr:spPr>
        <a:xfrm>
          <a:off x="9639300" y="18194274"/>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59834</xdr:rowOff>
    </xdr:from>
    <xdr:ext cx="469744" cy="259045"/>
    <xdr:sp macro="" textlink="">
      <xdr:nvSpPr>
        <xdr:cNvPr id="383" name="n_1aveValue【市民会館】&#10;一人当たり面積"/>
        <xdr:cNvSpPr txBox="1"/>
      </xdr:nvSpPr>
      <xdr:spPr>
        <a:xfrm>
          <a:off x="93917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121429</xdr:rowOff>
    </xdr:from>
    <xdr:ext cx="469744" cy="259045"/>
    <xdr:sp macro="" textlink="">
      <xdr:nvSpPr>
        <xdr:cNvPr id="384" name="n_2aveValue【市民会館】&#10;一人当たり面積"/>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87901</xdr:rowOff>
    </xdr:from>
    <xdr:ext cx="469744" cy="259045"/>
    <xdr:sp macro="" textlink="">
      <xdr:nvSpPr>
        <xdr:cNvPr id="385" name="n_1mainValue【市民会館】&#10;一人当たり面積"/>
        <xdr:cNvSpPr txBox="1"/>
      </xdr:nvSpPr>
      <xdr:spPr>
        <a:xfrm>
          <a:off x="9391727" y="179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27" name="直線コネクタ 426"/>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2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29" name="直線コネクタ 42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1" name="直線コネクタ 43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32"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33" name="フローチャート: 判断 432"/>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34" name="フローチャート: 判断 433"/>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35" name="フローチャート: 判断 434"/>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41" name="楕円 440"/>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166387</xdr:rowOff>
    </xdr:from>
    <xdr:ext cx="405111" cy="259045"/>
    <xdr:sp macro="" textlink="">
      <xdr:nvSpPr>
        <xdr:cNvPr id="442" name="【保健センター・保健所】&#10;有形固定資産減価償却率該当値テキスト"/>
        <xdr:cNvSpPr txBox="1"/>
      </xdr:nvSpPr>
      <xdr:spPr>
        <a:xfrm>
          <a:off x="16357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xdr:rowOff>
    </xdr:from>
    <xdr:to>
      <xdr:col>81</xdr:col>
      <xdr:colOff>101600</xdr:colOff>
      <xdr:row>60</xdr:row>
      <xdr:rowOff>104684</xdr:rowOff>
    </xdr:to>
    <xdr:sp macro="" textlink="">
      <xdr:nvSpPr>
        <xdr:cNvPr id="443" name="楕円 442"/>
        <xdr:cNvSpPr/>
      </xdr:nvSpPr>
      <xdr:spPr>
        <a:xfrm>
          <a:off x="15430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53884</xdr:rowOff>
    </xdr:to>
    <xdr:cxnSp macro="">
      <xdr:nvCxnSpPr>
        <xdr:cNvPr id="444" name="直線コネクタ 443"/>
        <xdr:cNvCxnSpPr/>
      </xdr:nvCxnSpPr>
      <xdr:spPr>
        <a:xfrm flipV="1">
          <a:off x="15481300" y="1030986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445"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162033</xdr:rowOff>
    </xdr:from>
    <xdr:ext cx="405111" cy="259045"/>
    <xdr:sp macro="" textlink="">
      <xdr:nvSpPr>
        <xdr:cNvPr id="446"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121211</xdr:rowOff>
    </xdr:from>
    <xdr:ext cx="405111" cy="259045"/>
    <xdr:sp macro="" textlink="">
      <xdr:nvSpPr>
        <xdr:cNvPr id="447" name="n_1mainValue【保健センター・保健所】&#10;有形固定資産減価償却率"/>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8" name="直線コネクタ 45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9" name="テキスト ボックス 45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0" name="直線コネクタ 45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1" name="テキスト ボックス 46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2" name="直線コネクタ 46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3" name="テキスト ボックス 46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4" name="直線コネクタ 46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5" name="テキスト ボックス 46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6" name="直線コネクタ 46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7" name="テキスト ボックス 46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471" name="直線コネクタ 470"/>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72"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73" name="直線コネクタ 472"/>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74"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75" name="直線コネクタ 474"/>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96283</xdr:rowOff>
    </xdr:from>
    <xdr:ext cx="469744" cy="259045"/>
    <xdr:sp macro="" textlink="">
      <xdr:nvSpPr>
        <xdr:cNvPr id="476" name="【保健センター・保健所】&#10;一人当たり面積平均値テキスト"/>
        <xdr:cNvSpPr txBox="1"/>
      </xdr:nvSpPr>
      <xdr:spPr>
        <a:xfrm>
          <a:off x="22199600" y="1055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77" name="フローチャート: 判断 476"/>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78" name="フローチャート: 判断 477"/>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81788</xdr:rowOff>
    </xdr:from>
    <xdr:to>
      <xdr:col>107</xdr:col>
      <xdr:colOff>101600</xdr:colOff>
      <xdr:row>63</xdr:row>
      <xdr:rowOff>11938</xdr:rowOff>
    </xdr:to>
    <xdr:sp macro="" textlink="">
      <xdr:nvSpPr>
        <xdr:cNvPr id="479" name="フローチャート: 判断 478"/>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xdr:rowOff>
    </xdr:from>
    <xdr:to>
      <xdr:col>116</xdr:col>
      <xdr:colOff>114300</xdr:colOff>
      <xdr:row>63</xdr:row>
      <xdr:rowOff>108712</xdr:rowOff>
    </xdr:to>
    <xdr:sp macro="" textlink="">
      <xdr:nvSpPr>
        <xdr:cNvPr id="485" name="楕円 484"/>
        <xdr:cNvSpPr/>
      </xdr:nvSpPr>
      <xdr:spPr>
        <a:xfrm>
          <a:off x="22110700" y="10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156989</xdr:rowOff>
    </xdr:from>
    <xdr:ext cx="469744" cy="259045"/>
    <xdr:sp macro="" textlink="">
      <xdr:nvSpPr>
        <xdr:cNvPr id="486" name="【保健センター・保健所】&#10;一人当たり面積該当値テキスト"/>
        <xdr:cNvSpPr txBox="1"/>
      </xdr:nvSpPr>
      <xdr:spPr>
        <a:xfrm>
          <a:off x="22199600" y="1078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xdr:rowOff>
    </xdr:from>
    <xdr:to>
      <xdr:col>112</xdr:col>
      <xdr:colOff>38100</xdr:colOff>
      <xdr:row>63</xdr:row>
      <xdr:rowOff>114046</xdr:rowOff>
    </xdr:to>
    <xdr:sp macro="" textlink="">
      <xdr:nvSpPr>
        <xdr:cNvPr id="487" name="楕円 486"/>
        <xdr:cNvSpPr/>
      </xdr:nvSpPr>
      <xdr:spPr>
        <a:xfrm>
          <a:off x="21272500" y="108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57912</xdr:rowOff>
    </xdr:from>
    <xdr:to>
      <xdr:col>116</xdr:col>
      <xdr:colOff>63500</xdr:colOff>
      <xdr:row>63</xdr:row>
      <xdr:rowOff>63246</xdr:rowOff>
    </xdr:to>
    <xdr:cxnSp macro="">
      <xdr:nvCxnSpPr>
        <xdr:cNvPr id="488" name="直線コネクタ 487"/>
        <xdr:cNvCxnSpPr/>
      </xdr:nvCxnSpPr>
      <xdr:spPr>
        <a:xfrm flipV="1">
          <a:off x="21323300" y="1085926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23131</xdr:rowOff>
    </xdr:from>
    <xdr:ext cx="469744" cy="259045"/>
    <xdr:sp macro="" textlink="">
      <xdr:nvSpPr>
        <xdr:cNvPr id="489"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28465</xdr:rowOff>
    </xdr:from>
    <xdr:ext cx="469744" cy="259045"/>
    <xdr:sp macro="" textlink="">
      <xdr:nvSpPr>
        <xdr:cNvPr id="490"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105173</xdr:rowOff>
    </xdr:from>
    <xdr:ext cx="469744" cy="259045"/>
    <xdr:sp macro="" textlink="">
      <xdr:nvSpPr>
        <xdr:cNvPr id="491" name="n_1mainValue【保健センター・保健所】&#10;一人当たり面積"/>
        <xdr:cNvSpPr txBox="1"/>
      </xdr:nvSpPr>
      <xdr:spPr>
        <a:xfrm>
          <a:off x="21075727" y="1090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2" name="直線コネクタ 5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3" name="テキスト ボックス 50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4" name="直線コネクタ 5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5" name="テキスト ボックス 5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6" name="直線コネクタ 5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7" name="テキスト ボックス 5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8" name="直線コネクタ 5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9" name="テキスト ボックス 5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0" name="直線コネクタ 5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1" name="テキスト ボックス 5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2" name="直線コネクタ 5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3" name="テキスト ボックス 51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17" name="直線コネクタ 516"/>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18"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19" name="直線コネクタ 518"/>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1" name="直線コネクタ 52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522"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23" name="フローチャート: 判断 522"/>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24" name="フローチャート: 判断 523"/>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122827</xdr:rowOff>
    </xdr:from>
    <xdr:to>
      <xdr:col>76</xdr:col>
      <xdr:colOff>165100</xdr:colOff>
      <xdr:row>81</xdr:row>
      <xdr:rowOff>52977</xdr:rowOff>
    </xdr:to>
    <xdr:sp macro="" textlink="">
      <xdr:nvSpPr>
        <xdr:cNvPr id="525" name="フローチャート: 判断 524"/>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134257</xdr:rowOff>
    </xdr:from>
    <xdr:to>
      <xdr:col>85</xdr:col>
      <xdr:colOff>177800</xdr:colOff>
      <xdr:row>79</xdr:row>
      <xdr:rowOff>64407</xdr:rowOff>
    </xdr:to>
    <xdr:sp macro="" textlink="">
      <xdr:nvSpPr>
        <xdr:cNvPr id="531" name="楕円 530"/>
        <xdr:cNvSpPr/>
      </xdr:nvSpPr>
      <xdr:spPr>
        <a:xfrm>
          <a:off x="162687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157134</xdr:rowOff>
    </xdr:from>
    <xdr:ext cx="405111" cy="259045"/>
    <xdr:sp macro="" textlink="">
      <xdr:nvSpPr>
        <xdr:cNvPr id="532" name="【消防施設】&#10;有形固定資産減価償却率該当値テキスト"/>
        <xdr:cNvSpPr txBox="1"/>
      </xdr:nvSpPr>
      <xdr:spPr>
        <a:xfrm>
          <a:off x="16357600" y="1335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166914</xdr:rowOff>
    </xdr:from>
    <xdr:to>
      <xdr:col>81</xdr:col>
      <xdr:colOff>101600</xdr:colOff>
      <xdr:row>79</xdr:row>
      <xdr:rowOff>97064</xdr:rowOff>
    </xdr:to>
    <xdr:sp macro="" textlink="">
      <xdr:nvSpPr>
        <xdr:cNvPr id="533" name="楕円 532"/>
        <xdr:cNvSpPr/>
      </xdr:nvSpPr>
      <xdr:spPr>
        <a:xfrm>
          <a:off x="15430500" y="13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13607</xdr:rowOff>
    </xdr:from>
    <xdr:to>
      <xdr:col>85</xdr:col>
      <xdr:colOff>127000</xdr:colOff>
      <xdr:row>79</xdr:row>
      <xdr:rowOff>46264</xdr:rowOff>
    </xdr:to>
    <xdr:cxnSp macro="">
      <xdr:nvCxnSpPr>
        <xdr:cNvPr id="534" name="直線コネクタ 533"/>
        <xdr:cNvCxnSpPr/>
      </xdr:nvCxnSpPr>
      <xdr:spPr>
        <a:xfrm flipV="1">
          <a:off x="15481300" y="13558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75128</xdr:rowOff>
    </xdr:from>
    <xdr:ext cx="405111" cy="259045"/>
    <xdr:sp macro="" textlink="">
      <xdr:nvSpPr>
        <xdr:cNvPr id="535"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69504</xdr:rowOff>
    </xdr:from>
    <xdr:ext cx="405111" cy="259045"/>
    <xdr:sp macro="" textlink="">
      <xdr:nvSpPr>
        <xdr:cNvPr id="536"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113591</xdr:rowOff>
    </xdr:from>
    <xdr:ext cx="405111" cy="259045"/>
    <xdr:sp macro="" textlink="">
      <xdr:nvSpPr>
        <xdr:cNvPr id="537" name="n_1mainValue【消防施設】&#10;有形固定資産減価償却率"/>
        <xdr:cNvSpPr txBox="1"/>
      </xdr:nvSpPr>
      <xdr:spPr>
        <a:xfrm>
          <a:off x="15266044" y="1331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8" name="直線コネクタ 5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9" name="テキスト ボックス 5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0" name="直線コネクタ 5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1" name="テキスト ボックス 5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2" name="直線コネクタ 5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3" name="テキスト ボックス 5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4" name="直線コネクタ 5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5" name="テキスト ボックス 5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6" name="直線コネクタ 5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7" name="テキスト ボックス 5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61" name="直線コネクタ 560"/>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62"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63" name="直線コネクタ 562"/>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564"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565" name="直線コネクタ 564"/>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566" name="【消防施設】&#10;一人当たり面積平均値テキスト"/>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567" name="フローチャート: 判断 566"/>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68" name="フローチャート: 判断 567"/>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118745</xdr:rowOff>
    </xdr:from>
    <xdr:to>
      <xdr:col>107</xdr:col>
      <xdr:colOff>101600</xdr:colOff>
      <xdr:row>86</xdr:row>
      <xdr:rowOff>48895</xdr:rowOff>
    </xdr:to>
    <xdr:sp macro="" textlink="">
      <xdr:nvSpPr>
        <xdr:cNvPr id="569" name="フローチャート: 判断 568"/>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575" name="楕円 574"/>
        <xdr:cNvSpPr/>
      </xdr:nvSpPr>
      <xdr:spPr>
        <a:xfrm>
          <a:off x="22110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58438</xdr:rowOff>
    </xdr:from>
    <xdr:ext cx="469744" cy="259045"/>
    <xdr:sp macro="" textlink="">
      <xdr:nvSpPr>
        <xdr:cNvPr id="576" name="【消防施設】&#10;一人当たり面積該当値テキスト"/>
        <xdr:cNvSpPr txBox="1"/>
      </xdr:nvSpPr>
      <xdr:spPr>
        <a:xfrm>
          <a:off x="22199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145796</xdr:rowOff>
    </xdr:from>
    <xdr:to>
      <xdr:col>112</xdr:col>
      <xdr:colOff>38100</xdr:colOff>
      <xdr:row>86</xdr:row>
      <xdr:rowOff>75946</xdr:rowOff>
    </xdr:to>
    <xdr:sp macro="" textlink="">
      <xdr:nvSpPr>
        <xdr:cNvPr id="577" name="楕円 576"/>
        <xdr:cNvSpPr/>
      </xdr:nvSpPr>
      <xdr:spPr>
        <a:xfrm>
          <a:off x="21272500" y="147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25146</xdr:rowOff>
    </xdr:to>
    <xdr:cxnSp macro="">
      <xdr:nvCxnSpPr>
        <xdr:cNvPr id="578" name="直線コネクタ 577"/>
        <xdr:cNvCxnSpPr/>
      </xdr:nvCxnSpPr>
      <xdr:spPr>
        <a:xfrm flipV="1">
          <a:off x="21323300" y="1476756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36465</xdr:rowOff>
    </xdr:from>
    <xdr:ext cx="469744" cy="259045"/>
    <xdr:sp macro="" textlink="">
      <xdr:nvSpPr>
        <xdr:cNvPr id="579"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65422</xdr:rowOff>
    </xdr:from>
    <xdr:ext cx="469744" cy="259045"/>
    <xdr:sp macro="" textlink="">
      <xdr:nvSpPr>
        <xdr:cNvPr id="580"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67073</xdr:rowOff>
    </xdr:from>
    <xdr:ext cx="469744" cy="259045"/>
    <xdr:sp macro="" textlink="">
      <xdr:nvSpPr>
        <xdr:cNvPr id="581" name="n_1mainValue【消防施設】&#10;一人当たり面積"/>
        <xdr:cNvSpPr txBox="1"/>
      </xdr:nvSpPr>
      <xdr:spPr>
        <a:xfrm>
          <a:off x="21075727" y="148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3" name="テキスト ボックス 5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3" name="テキスト ボックス 6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07" name="直線コネクタ 606"/>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08"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09" name="直線コネクタ 608"/>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1" name="直線コネクタ 61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77669</xdr:rowOff>
    </xdr:from>
    <xdr:ext cx="405111" cy="259045"/>
    <xdr:sp macro="" textlink="">
      <xdr:nvSpPr>
        <xdr:cNvPr id="612" name="【庁舎】&#10;有形固定資産減価償却率平均値テキスト"/>
        <xdr:cNvSpPr txBox="1"/>
      </xdr:nvSpPr>
      <xdr:spPr>
        <a:xfrm>
          <a:off x="16357600" y="17565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13" name="フローチャート: 判断 612"/>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14" name="フローチャート: 判断 613"/>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615" name="フローチャート: 判断 614"/>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77651</xdr:rowOff>
    </xdr:from>
    <xdr:to>
      <xdr:col>85</xdr:col>
      <xdr:colOff>177800</xdr:colOff>
      <xdr:row>104</xdr:row>
      <xdr:rowOff>7801</xdr:rowOff>
    </xdr:to>
    <xdr:sp macro="" textlink="">
      <xdr:nvSpPr>
        <xdr:cNvPr id="621" name="楕円 620"/>
        <xdr:cNvSpPr/>
      </xdr:nvSpPr>
      <xdr:spPr>
        <a:xfrm>
          <a:off x="162687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56078</xdr:rowOff>
    </xdr:from>
    <xdr:ext cx="405111" cy="259045"/>
    <xdr:sp macro="" textlink="">
      <xdr:nvSpPr>
        <xdr:cNvPr id="622" name="【庁舎】&#10;有形固定資産減価償却率該当値テキスト"/>
        <xdr:cNvSpPr txBox="1"/>
      </xdr:nvSpPr>
      <xdr:spPr>
        <a:xfrm>
          <a:off x="16357600" y="177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170724</xdr:rowOff>
    </xdr:from>
    <xdr:to>
      <xdr:col>81</xdr:col>
      <xdr:colOff>101600</xdr:colOff>
      <xdr:row>103</xdr:row>
      <xdr:rowOff>100874</xdr:rowOff>
    </xdr:to>
    <xdr:sp macro="" textlink="">
      <xdr:nvSpPr>
        <xdr:cNvPr id="623" name="楕円 622"/>
        <xdr:cNvSpPr/>
      </xdr:nvSpPr>
      <xdr:spPr>
        <a:xfrm>
          <a:off x="15430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50074</xdr:rowOff>
    </xdr:from>
    <xdr:to>
      <xdr:col>85</xdr:col>
      <xdr:colOff>127000</xdr:colOff>
      <xdr:row>103</xdr:row>
      <xdr:rowOff>128451</xdr:rowOff>
    </xdr:to>
    <xdr:cxnSp macro="">
      <xdr:nvCxnSpPr>
        <xdr:cNvPr id="624" name="直線コネクタ 623"/>
        <xdr:cNvCxnSpPr/>
      </xdr:nvCxnSpPr>
      <xdr:spPr>
        <a:xfrm>
          <a:off x="15481300" y="1770942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101798</xdr:rowOff>
    </xdr:from>
    <xdr:ext cx="405111" cy="259045"/>
    <xdr:sp macro="" textlink="">
      <xdr:nvSpPr>
        <xdr:cNvPr id="625"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168020</xdr:rowOff>
    </xdr:from>
    <xdr:ext cx="405111" cy="259045"/>
    <xdr:sp macro="" textlink="">
      <xdr:nvSpPr>
        <xdr:cNvPr id="626"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117401</xdr:rowOff>
    </xdr:from>
    <xdr:ext cx="405111" cy="259045"/>
    <xdr:sp macro="" textlink="">
      <xdr:nvSpPr>
        <xdr:cNvPr id="627" name="n_1mainValue【庁舎】&#10;有形固定資産減価償却率"/>
        <xdr:cNvSpPr txBox="1"/>
      </xdr:nvSpPr>
      <xdr:spPr>
        <a:xfrm>
          <a:off x="152660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8" name="直線コネクタ 63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9" name="テキスト ボックス 63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0" name="直線コネクタ 63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1" name="テキスト ボックス 64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2" name="直線コネクタ 64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3" name="テキスト ボックス 64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4" name="直線コネクタ 64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5" name="テキスト ボックス 64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49" name="直線コネクタ 648"/>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50"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51" name="直線コネクタ 650"/>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52"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53" name="直線コネクタ 652"/>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654"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55" name="フローチャート: 判断 654"/>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56" name="フローチャート: 判断 655"/>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xdr:rowOff>
    </xdr:from>
    <xdr:to>
      <xdr:col>107</xdr:col>
      <xdr:colOff>101600</xdr:colOff>
      <xdr:row>107</xdr:row>
      <xdr:rowOff>109855</xdr:rowOff>
    </xdr:to>
    <xdr:sp macro="" textlink="">
      <xdr:nvSpPr>
        <xdr:cNvPr id="657" name="フローチャート: 判断 656"/>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150901</xdr:rowOff>
    </xdr:from>
    <xdr:to>
      <xdr:col>116</xdr:col>
      <xdr:colOff>114300</xdr:colOff>
      <xdr:row>107</xdr:row>
      <xdr:rowOff>81051</xdr:rowOff>
    </xdr:to>
    <xdr:sp macro="" textlink="">
      <xdr:nvSpPr>
        <xdr:cNvPr id="663" name="楕円 662"/>
        <xdr:cNvSpPr/>
      </xdr:nvSpPr>
      <xdr:spPr>
        <a:xfrm>
          <a:off x="22110700" y="183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2328</xdr:rowOff>
    </xdr:from>
    <xdr:ext cx="469744" cy="259045"/>
    <xdr:sp macro="" textlink="">
      <xdr:nvSpPr>
        <xdr:cNvPr id="664" name="【庁舎】&#10;一人当たり面積該当値テキスト"/>
        <xdr:cNvSpPr txBox="1"/>
      </xdr:nvSpPr>
      <xdr:spPr>
        <a:xfrm>
          <a:off x="22199600" y="1817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156387</xdr:rowOff>
    </xdr:from>
    <xdr:to>
      <xdr:col>112</xdr:col>
      <xdr:colOff>38100</xdr:colOff>
      <xdr:row>107</xdr:row>
      <xdr:rowOff>86537</xdr:rowOff>
    </xdr:to>
    <xdr:sp macro="" textlink="">
      <xdr:nvSpPr>
        <xdr:cNvPr id="665" name="楕円 664"/>
        <xdr:cNvSpPr/>
      </xdr:nvSpPr>
      <xdr:spPr>
        <a:xfrm>
          <a:off x="21272500" y="183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30251</xdr:rowOff>
    </xdr:from>
    <xdr:to>
      <xdr:col>116</xdr:col>
      <xdr:colOff>63500</xdr:colOff>
      <xdr:row>107</xdr:row>
      <xdr:rowOff>35737</xdr:rowOff>
    </xdr:to>
    <xdr:cxnSp macro="">
      <xdr:nvCxnSpPr>
        <xdr:cNvPr id="666" name="直線コネクタ 665"/>
        <xdr:cNvCxnSpPr/>
      </xdr:nvCxnSpPr>
      <xdr:spPr>
        <a:xfrm flipV="1">
          <a:off x="21323300" y="18375401"/>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87265</xdr:rowOff>
    </xdr:from>
    <xdr:ext cx="469744" cy="259045"/>
    <xdr:sp macro="" textlink="">
      <xdr:nvSpPr>
        <xdr:cNvPr id="667"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126382</xdr:rowOff>
    </xdr:from>
    <xdr:ext cx="469744" cy="259045"/>
    <xdr:sp macro="" textlink="">
      <xdr:nvSpPr>
        <xdr:cNvPr id="668"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103064</xdr:rowOff>
    </xdr:from>
    <xdr:ext cx="469744" cy="259045"/>
    <xdr:sp macro="" textlink="">
      <xdr:nvSpPr>
        <xdr:cNvPr id="669" name="n_1mainValue【庁舎】&#10;一人当たり面積"/>
        <xdr:cNvSpPr txBox="1"/>
      </xdr:nvSpPr>
      <xdr:spPr>
        <a:xfrm>
          <a:off x="21075727" y="181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類似団体平均と比較して特に有形固定資産減価償却率が高くなっている施設は体育館・プール、福祉施設、消防施設、市民会館である。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特に高くなっている市民会館について現在使用頻度の低い会館は統廃合していき減価償却率を減少させるよう取り組んでいく。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消防施設も消防庁舎が築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公共施設総合管理計画に基づき、</a:t>
          </a:r>
          <a:r>
            <a:rPr kumimoji="1" lang="ja-JP" altLang="en-US" sz="1300">
              <a:latin typeface="ＭＳ Ｐゴシック" panose="020B0600070205080204" pitchFamily="50" charset="-128"/>
              <a:ea typeface="ＭＳ Ｐゴシック" panose="020B0600070205080204" pitchFamily="50" charset="-128"/>
            </a:rPr>
            <a:t>移転改築を行わなければならない状況であるが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からの大型事業の公債費償還が始まったことにより経常経費を削減していくため、投資的事業の実施年度調整をしていかなければならない。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080_&#27096;&#20284;&#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64.400000000000006</v>
          </cell>
          <cell r="CV51">
            <v>75.7</v>
          </cell>
        </row>
        <row r="53">
          <cell r="CN53">
            <v>62.7</v>
          </cell>
          <cell r="CV53">
            <v>62.6</v>
          </cell>
        </row>
        <row r="55">
          <cell r="AN55" t="str">
            <v>類似団体内平均値</v>
          </cell>
          <cell r="CN55">
            <v>0</v>
          </cell>
          <cell r="CV55">
            <v>0</v>
          </cell>
        </row>
        <row r="57">
          <cell r="CN57">
            <v>56.3</v>
          </cell>
          <cell r="CV57">
            <v>56.7</v>
          </cell>
        </row>
        <row r="72">
          <cell r="BP72" t="str">
            <v>H25</v>
          </cell>
          <cell r="BX72" t="str">
            <v>H26</v>
          </cell>
          <cell r="CF72" t="str">
            <v>H27</v>
          </cell>
          <cell r="CN72" t="str">
            <v>H28</v>
          </cell>
          <cell r="CV72" t="str">
            <v>H29</v>
          </cell>
        </row>
        <row r="73">
          <cell r="AN73" t="str">
            <v>当該団体値</v>
          </cell>
          <cell r="BP73">
            <v>21.5</v>
          </cell>
          <cell r="BX73">
            <v>52.1</v>
          </cell>
          <cell r="CF73">
            <v>102.7</v>
          </cell>
          <cell r="CN73">
            <v>64.400000000000006</v>
          </cell>
          <cell r="CV73">
            <v>75.7</v>
          </cell>
        </row>
        <row r="75">
          <cell r="BP75">
            <v>10</v>
          </cell>
          <cell r="BX75">
            <v>7.5</v>
          </cell>
          <cell r="CF75">
            <v>5.8</v>
          </cell>
          <cell r="CN75">
            <v>5.5</v>
          </cell>
          <cell r="CV75">
            <v>6.3</v>
          </cell>
        </row>
        <row r="77">
          <cell r="AN77" t="str">
            <v>類似団体内平均値</v>
          </cell>
          <cell r="BP77">
            <v>0</v>
          </cell>
          <cell r="BX77">
            <v>0</v>
          </cell>
          <cell r="CF77">
            <v>0</v>
          </cell>
          <cell r="CN77">
            <v>0</v>
          </cell>
          <cell r="CV77">
            <v>0</v>
          </cell>
        </row>
        <row r="79">
          <cell r="BP79">
            <v>9.8000000000000007</v>
          </cell>
          <cell r="BX79">
            <v>9.1</v>
          </cell>
          <cell r="CF79">
            <v>7.8</v>
          </cell>
          <cell r="CN79">
            <v>7.4</v>
          </cell>
          <cell r="CV79">
            <v>7.1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75</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77</v>
      </c>
      <c r="C3" s="588"/>
      <c r="D3" s="588"/>
      <c r="E3" s="589"/>
      <c r="F3" s="589"/>
      <c r="G3" s="589"/>
      <c r="H3" s="589"/>
      <c r="I3" s="589"/>
      <c r="J3" s="589"/>
      <c r="K3" s="589"/>
      <c r="L3" s="589" t="s">
        <v>78</v>
      </c>
      <c r="M3" s="589"/>
      <c r="N3" s="589"/>
      <c r="O3" s="589"/>
      <c r="P3" s="589"/>
      <c r="Q3" s="589"/>
      <c r="R3" s="592"/>
      <c r="S3" s="592"/>
      <c r="T3" s="592"/>
      <c r="U3" s="592"/>
      <c r="V3" s="593"/>
      <c r="W3" s="486" t="s">
        <v>79</v>
      </c>
      <c r="X3" s="487"/>
      <c r="Y3" s="487"/>
      <c r="Z3" s="487"/>
      <c r="AA3" s="487"/>
      <c r="AB3" s="588"/>
      <c r="AC3" s="592" t="s">
        <v>80</v>
      </c>
      <c r="AD3" s="487"/>
      <c r="AE3" s="487"/>
      <c r="AF3" s="487"/>
      <c r="AG3" s="487"/>
      <c r="AH3" s="487"/>
      <c r="AI3" s="487"/>
      <c r="AJ3" s="487"/>
      <c r="AK3" s="487"/>
      <c r="AL3" s="554"/>
      <c r="AM3" s="486" t="s">
        <v>81</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82</v>
      </c>
      <c r="BO3" s="487"/>
      <c r="BP3" s="487"/>
      <c r="BQ3" s="487"/>
      <c r="BR3" s="487"/>
      <c r="BS3" s="487"/>
      <c r="BT3" s="487"/>
      <c r="BU3" s="554"/>
      <c r="BV3" s="486" t="s">
        <v>83</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84</v>
      </c>
      <c r="CU3" s="487"/>
      <c r="CV3" s="487"/>
      <c r="CW3" s="487"/>
      <c r="CX3" s="487"/>
      <c r="CY3" s="487"/>
      <c r="CZ3" s="487"/>
      <c r="DA3" s="554"/>
      <c r="DB3" s="486" t="s">
        <v>85</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5"/>
      <c r="AO4" s="425"/>
      <c r="AP4" s="425"/>
      <c r="AQ4" s="425"/>
      <c r="AR4" s="425"/>
      <c r="AS4" s="425"/>
      <c r="AT4" s="425"/>
      <c r="AU4" s="425"/>
      <c r="AV4" s="425"/>
      <c r="AW4" s="425"/>
      <c r="AX4" s="595"/>
      <c r="AY4" s="399" t="s">
        <v>86</v>
      </c>
      <c r="AZ4" s="400"/>
      <c r="BA4" s="400"/>
      <c r="BB4" s="400"/>
      <c r="BC4" s="400"/>
      <c r="BD4" s="400"/>
      <c r="BE4" s="400"/>
      <c r="BF4" s="400"/>
      <c r="BG4" s="400"/>
      <c r="BH4" s="400"/>
      <c r="BI4" s="400"/>
      <c r="BJ4" s="400"/>
      <c r="BK4" s="400"/>
      <c r="BL4" s="400"/>
      <c r="BM4" s="401"/>
      <c r="BN4" s="402">
        <v>5093949</v>
      </c>
      <c r="BO4" s="403"/>
      <c r="BP4" s="403"/>
      <c r="BQ4" s="403"/>
      <c r="BR4" s="403"/>
      <c r="BS4" s="403"/>
      <c r="BT4" s="403"/>
      <c r="BU4" s="404"/>
      <c r="BV4" s="402">
        <v>5710099</v>
      </c>
      <c r="BW4" s="403"/>
      <c r="BX4" s="403"/>
      <c r="BY4" s="403"/>
      <c r="BZ4" s="403"/>
      <c r="CA4" s="403"/>
      <c r="CB4" s="403"/>
      <c r="CC4" s="404"/>
      <c r="CD4" s="580" t="s">
        <v>87</v>
      </c>
      <c r="CE4" s="581"/>
      <c r="CF4" s="581"/>
      <c r="CG4" s="581"/>
      <c r="CH4" s="581"/>
      <c r="CI4" s="581"/>
      <c r="CJ4" s="581"/>
      <c r="CK4" s="581"/>
      <c r="CL4" s="581"/>
      <c r="CM4" s="581"/>
      <c r="CN4" s="581"/>
      <c r="CO4" s="581"/>
      <c r="CP4" s="581"/>
      <c r="CQ4" s="581"/>
      <c r="CR4" s="581"/>
      <c r="CS4" s="582"/>
      <c r="CT4" s="583">
        <v>1.5</v>
      </c>
      <c r="CU4" s="584"/>
      <c r="CV4" s="584"/>
      <c r="CW4" s="584"/>
      <c r="CX4" s="584"/>
      <c r="CY4" s="584"/>
      <c r="CZ4" s="584"/>
      <c r="DA4" s="585"/>
      <c r="DB4" s="583">
        <v>0</v>
      </c>
      <c r="DC4" s="584"/>
      <c r="DD4" s="584"/>
      <c r="DE4" s="584"/>
      <c r="DF4" s="584"/>
      <c r="DG4" s="584"/>
      <c r="DH4" s="584"/>
      <c r="DI4" s="585"/>
      <c r="DJ4" s="165"/>
      <c r="DK4" s="165"/>
      <c r="DL4" s="165"/>
      <c r="DM4" s="165"/>
      <c r="DN4" s="165"/>
      <c r="DO4" s="165"/>
    </row>
    <row r="5" spans="1:119" ht="18.75" customHeight="1">
      <c r="A5" s="166"/>
      <c r="B5" s="590"/>
      <c r="C5" s="426"/>
      <c r="D5" s="426"/>
      <c r="E5" s="591"/>
      <c r="F5" s="591"/>
      <c r="G5" s="591"/>
      <c r="H5" s="591"/>
      <c r="I5" s="591"/>
      <c r="J5" s="591"/>
      <c r="K5" s="591"/>
      <c r="L5" s="591"/>
      <c r="M5" s="591"/>
      <c r="N5" s="591"/>
      <c r="O5" s="591"/>
      <c r="P5" s="591"/>
      <c r="Q5" s="591"/>
      <c r="R5" s="424"/>
      <c r="S5" s="424"/>
      <c r="T5" s="424"/>
      <c r="U5" s="424"/>
      <c r="V5" s="594"/>
      <c r="W5" s="513"/>
      <c r="X5" s="425"/>
      <c r="Y5" s="425"/>
      <c r="Z5" s="425"/>
      <c r="AA5" s="425"/>
      <c r="AB5" s="426"/>
      <c r="AC5" s="424"/>
      <c r="AD5" s="425"/>
      <c r="AE5" s="425"/>
      <c r="AF5" s="425"/>
      <c r="AG5" s="425"/>
      <c r="AH5" s="425"/>
      <c r="AI5" s="425"/>
      <c r="AJ5" s="425"/>
      <c r="AK5" s="425"/>
      <c r="AL5" s="595"/>
      <c r="AM5" s="476" t="s">
        <v>88</v>
      </c>
      <c r="AN5" s="381"/>
      <c r="AO5" s="381"/>
      <c r="AP5" s="381"/>
      <c r="AQ5" s="381"/>
      <c r="AR5" s="381"/>
      <c r="AS5" s="381"/>
      <c r="AT5" s="382"/>
      <c r="AU5" s="464" t="s">
        <v>89</v>
      </c>
      <c r="AV5" s="465"/>
      <c r="AW5" s="465"/>
      <c r="AX5" s="465"/>
      <c r="AY5" s="387" t="s">
        <v>90</v>
      </c>
      <c r="AZ5" s="388"/>
      <c r="BA5" s="388"/>
      <c r="BB5" s="388"/>
      <c r="BC5" s="388"/>
      <c r="BD5" s="388"/>
      <c r="BE5" s="388"/>
      <c r="BF5" s="388"/>
      <c r="BG5" s="388"/>
      <c r="BH5" s="388"/>
      <c r="BI5" s="388"/>
      <c r="BJ5" s="388"/>
      <c r="BK5" s="388"/>
      <c r="BL5" s="388"/>
      <c r="BM5" s="389"/>
      <c r="BN5" s="407">
        <v>5052242</v>
      </c>
      <c r="BO5" s="408"/>
      <c r="BP5" s="408"/>
      <c r="BQ5" s="408"/>
      <c r="BR5" s="408"/>
      <c r="BS5" s="408"/>
      <c r="BT5" s="408"/>
      <c r="BU5" s="409"/>
      <c r="BV5" s="407">
        <v>5686164</v>
      </c>
      <c r="BW5" s="408"/>
      <c r="BX5" s="408"/>
      <c r="BY5" s="408"/>
      <c r="BZ5" s="408"/>
      <c r="CA5" s="408"/>
      <c r="CB5" s="408"/>
      <c r="CC5" s="409"/>
      <c r="CD5" s="416" t="s">
        <v>91</v>
      </c>
      <c r="CE5" s="417"/>
      <c r="CF5" s="417"/>
      <c r="CG5" s="417"/>
      <c r="CH5" s="417"/>
      <c r="CI5" s="417"/>
      <c r="CJ5" s="417"/>
      <c r="CK5" s="417"/>
      <c r="CL5" s="417"/>
      <c r="CM5" s="417"/>
      <c r="CN5" s="417"/>
      <c r="CO5" s="417"/>
      <c r="CP5" s="417"/>
      <c r="CQ5" s="417"/>
      <c r="CR5" s="417"/>
      <c r="CS5" s="418"/>
      <c r="CT5" s="377">
        <v>89.2</v>
      </c>
      <c r="CU5" s="378"/>
      <c r="CV5" s="378"/>
      <c r="CW5" s="378"/>
      <c r="CX5" s="378"/>
      <c r="CY5" s="378"/>
      <c r="CZ5" s="378"/>
      <c r="DA5" s="379"/>
      <c r="DB5" s="377">
        <v>85.4</v>
      </c>
      <c r="DC5" s="378"/>
      <c r="DD5" s="378"/>
      <c r="DE5" s="378"/>
      <c r="DF5" s="378"/>
      <c r="DG5" s="378"/>
      <c r="DH5" s="378"/>
      <c r="DI5" s="379"/>
      <c r="DJ5" s="165"/>
      <c r="DK5" s="165"/>
      <c r="DL5" s="165"/>
      <c r="DM5" s="165"/>
      <c r="DN5" s="165"/>
      <c r="DO5" s="165"/>
    </row>
    <row r="6" spans="1:119" ht="18.75" customHeight="1">
      <c r="A6" s="166"/>
      <c r="B6" s="560" t="s">
        <v>92</v>
      </c>
      <c r="C6" s="423"/>
      <c r="D6" s="423"/>
      <c r="E6" s="561"/>
      <c r="F6" s="561"/>
      <c r="G6" s="561"/>
      <c r="H6" s="561"/>
      <c r="I6" s="561"/>
      <c r="J6" s="561"/>
      <c r="K6" s="561"/>
      <c r="L6" s="561" t="s">
        <v>93</v>
      </c>
      <c r="M6" s="561"/>
      <c r="N6" s="561"/>
      <c r="O6" s="561"/>
      <c r="P6" s="561"/>
      <c r="Q6" s="561"/>
      <c r="R6" s="447"/>
      <c r="S6" s="447"/>
      <c r="T6" s="447"/>
      <c r="U6" s="447"/>
      <c r="V6" s="567"/>
      <c r="W6" s="498" t="s">
        <v>94</v>
      </c>
      <c r="X6" s="422"/>
      <c r="Y6" s="422"/>
      <c r="Z6" s="422"/>
      <c r="AA6" s="422"/>
      <c r="AB6" s="423"/>
      <c r="AC6" s="572" t="s">
        <v>95</v>
      </c>
      <c r="AD6" s="573"/>
      <c r="AE6" s="573"/>
      <c r="AF6" s="573"/>
      <c r="AG6" s="573"/>
      <c r="AH6" s="573"/>
      <c r="AI6" s="573"/>
      <c r="AJ6" s="573"/>
      <c r="AK6" s="573"/>
      <c r="AL6" s="574"/>
      <c r="AM6" s="476" t="s">
        <v>96</v>
      </c>
      <c r="AN6" s="381"/>
      <c r="AO6" s="381"/>
      <c r="AP6" s="381"/>
      <c r="AQ6" s="381"/>
      <c r="AR6" s="381"/>
      <c r="AS6" s="381"/>
      <c r="AT6" s="382"/>
      <c r="AU6" s="464" t="s">
        <v>97</v>
      </c>
      <c r="AV6" s="465"/>
      <c r="AW6" s="465"/>
      <c r="AX6" s="465"/>
      <c r="AY6" s="387" t="s">
        <v>98</v>
      </c>
      <c r="AZ6" s="388"/>
      <c r="BA6" s="388"/>
      <c r="BB6" s="388"/>
      <c r="BC6" s="388"/>
      <c r="BD6" s="388"/>
      <c r="BE6" s="388"/>
      <c r="BF6" s="388"/>
      <c r="BG6" s="388"/>
      <c r="BH6" s="388"/>
      <c r="BI6" s="388"/>
      <c r="BJ6" s="388"/>
      <c r="BK6" s="388"/>
      <c r="BL6" s="388"/>
      <c r="BM6" s="389"/>
      <c r="BN6" s="407">
        <v>41707</v>
      </c>
      <c r="BO6" s="408"/>
      <c r="BP6" s="408"/>
      <c r="BQ6" s="408"/>
      <c r="BR6" s="408"/>
      <c r="BS6" s="408"/>
      <c r="BT6" s="408"/>
      <c r="BU6" s="409"/>
      <c r="BV6" s="407">
        <v>23935</v>
      </c>
      <c r="BW6" s="408"/>
      <c r="BX6" s="408"/>
      <c r="BY6" s="408"/>
      <c r="BZ6" s="408"/>
      <c r="CA6" s="408"/>
      <c r="CB6" s="408"/>
      <c r="CC6" s="409"/>
      <c r="CD6" s="416" t="s">
        <v>99</v>
      </c>
      <c r="CE6" s="417"/>
      <c r="CF6" s="417"/>
      <c r="CG6" s="417"/>
      <c r="CH6" s="417"/>
      <c r="CI6" s="417"/>
      <c r="CJ6" s="417"/>
      <c r="CK6" s="417"/>
      <c r="CL6" s="417"/>
      <c r="CM6" s="417"/>
      <c r="CN6" s="417"/>
      <c r="CO6" s="417"/>
      <c r="CP6" s="417"/>
      <c r="CQ6" s="417"/>
      <c r="CR6" s="417"/>
      <c r="CS6" s="418"/>
      <c r="CT6" s="557">
        <v>92.7</v>
      </c>
      <c r="CU6" s="558"/>
      <c r="CV6" s="558"/>
      <c r="CW6" s="558"/>
      <c r="CX6" s="558"/>
      <c r="CY6" s="558"/>
      <c r="CZ6" s="558"/>
      <c r="DA6" s="559"/>
      <c r="DB6" s="557">
        <v>88.8</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100</v>
      </c>
      <c r="AN7" s="381"/>
      <c r="AO7" s="381"/>
      <c r="AP7" s="381"/>
      <c r="AQ7" s="381"/>
      <c r="AR7" s="381"/>
      <c r="AS7" s="381"/>
      <c r="AT7" s="382"/>
      <c r="AU7" s="464" t="s">
        <v>101</v>
      </c>
      <c r="AV7" s="465"/>
      <c r="AW7" s="465"/>
      <c r="AX7" s="465"/>
      <c r="AY7" s="387" t="s">
        <v>102</v>
      </c>
      <c r="AZ7" s="388"/>
      <c r="BA7" s="388"/>
      <c r="BB7" s="388"/>
      <c r="BC7" s="388"/>
      <c r="BD7" s="388"/>
      <c r="BE7" s="388"/>
      <c r="BF7" s="388"/>
      <c r="BG7" s="388"/>
      <c r="BH7" s="388"/>
      <c r="BI7" s="388"/>
      <c r="BJ7" s="388"/>
      <c r="BK7" s="388"/>
      <c r="BL7" s="388"/>
      <c r="BM7" s="389"/>
      <c r="BN7" s="407">
        <v>0</v>
      </c>
      <c r="BO7" s="408"/>
      <c r="BP7" s="408"/>
      <c r="BQ7" s="408"/>
      <c r="BR7" s="408"/>
      <c r="BS7" s="408"/>
      <c r="BT7" s="408"/>
      <c r="BU7" s="409"/>
      <c r="BV7" s="407">
        <v>22738</v>
      </c>
      <c r="BW7" s="408"/>
      <c r="BX7" s="408"/>
      <c r="BY7" s="408"/>
      <c r="BZ7" s="408"/>
      <c r="CA7" s="408"/>
      <c r="CB7" s="408"/>
      <c r="CC7" s="409"/>
      <c r="CD7" s="416" t="s">
        <v>103</v>
      </c>
      <c r="CE7" s="417"/>
      <c r="CF7" s="417"/>
      <c r="CG7" s="417"/>
      <c r="CH7" s="417"/>
      <c r="CI7" s="417"/>
      <c r="CJ7" s="417"/>
      <c r="CK7" s="417"/>
      <c r="CL7" s="417"/>
      <c r="CM7" s="417"/>
      <c r="CN7" s="417"/>
      <c r="CO7" s="417"/>
      <c r="CP7" s="417"/>
      <c r="CQ7" s="417"/>
      <c r="CR7" s="417"/>
      <c r="CS7" s="418"/>
      <c r="CT7" s="407">
        <v>2760475</v>
      </c>
      <c r="CU7" s="408"/>
      <c r="CV7" s="408"/>
      <c r="CW7" s="408"/>
      <c r="CX7" s="408"/>
      <c r="CY7" s="408"/>
      <c r="CZ7" s="408"/>
      <c r="DA7" s="409"/>
      <c r="DB7" s="407">
        <v>2800203</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104</v>
      </c>
      <c r="AN8" s="381"/>
      <c r="AO8" s="381"/>
      <c r="AP8" s="381"/>
      <c r="AQ8" s="381"/>
      <c r="AR8" s="381"/>
      <c r="AS8" s="381"/>
      <c r="AT8" s="382"/>
      <c r="AU8" s="464" t="s">
        <v>105</v>
      </c>
      <c r="AV8" s="465"/>
      <c r="AW8" s="465"/>
      <c r="AX8" s="465"/>
      <c r="AY8" s="387" t="s">
        <v>106</v>
      </c>
      <c r="AZ8" s="388"/>
      <c r="BA8" s="388"/>
      <c r="BB8" s="388"/>
      <c r="BC8" s="388"/>
      <c r="BD8" s="388"/>
      <c r="BE8" s="388"/>
      <c r="BF8" s="388"/>
      <c r="BG8" s="388"/>
      <c r="BH8" s="388"/>
      <c r="BI8" s="388"/>
      <c r="BJ8" s="388"/>
      <c r="BK8" s="388"/>
      <c r="BL8" s="388"/>
      <c r="BM8" s="389"/>
      <c r="BN8" s="407">
        <v>41707</v>
      </c>
      <c r="BO8" s="408"/>
      <c r="BP8" s="408"/>
      <c r="BQ8" s="408"/>
      <c r="BR8" s="408"/>
      <c r="BS8" s="408"/>
      <c r="BT8" s="408"/>
      <c r="BU8" s="409"/>
      <c r="BV8" s="407">
        <v>1197</v>
      </c>
      <c r="BW8" s="408"/>
      <c r="BX8" s="408"/>
      <c r="BY8" s="408"/>
      <c r="BZ8" s="408"/>
      <c r="CA8" s="408"/>
      <c r="CB8" s="408"/>
      <c r="CC8" s="409"/>
      <c r="CD8" s="416" t="s">
        <v>107</v>
      </c>
      <c r="CE8" s="417"/>
      <c r="CF8" s="417"/>
      <c r="CG8" s="417"/>
      <c r="CH8" s="417"/>
      <c r="CI8" s="417"/>
      <c r="CJ8" s="417"/>
      <c r="CK8" s="417"/>
      <c r="CL8" s="417"/>
      <c r="CM8" s="417"/>
      <c r="CN8" s="417"/>
      <c r="CO8" s="417"/>
      <c r="CP8" s="417"/>
      <c r="CQ8" s="417"/>
      <c r="CR8" s="417"/>
      <c r="CS8" s="418"/>
      <c r="CT8" s="520">
        <v>0.18</v>
      </c>
      <c r="CU8" s="521"/>
      <c r="CV8" s="521"/>
      <c r="CW8" s="521"/>
      <c r="CX8" s="521"/>
      <c r="CY8" s="521"/>
      <c r="CZ8" s="521"/>
      <c r="DA8" s="522"/>
      <c r="DB8" s="520">
        <v>0.17</v>
      </c>
      <c r="DC8" s="521"/>
      <c r="DD8" s="521"/>
      <c r="DE8" s="521"/>
      <c r="DF8" s="521"/>
      <c r="DG8" s="521"/>
      <c r="DH8" s="521"/>
      <c r="DI8" s="522"/>
      <c r="DJ8" s="165"/>
      <c r="DK8" s="165"/>
      <c r="DL8" s="165"/>
      <c r="DM8" s="165"/>
      <c r="DN8" s="165"/>
      <c r="DO8" s="165"/>
    </row>
    <row r="9" spans="1:119" ht="18.75" customHeight="1" thickBot="1">
      <c r="A9" s="166"/>
      <c r="B9" s="546" t="s">
        <v>108</v>
      </c>
      <c r="C9" s="547"/>
      <c r="D9" s="547"/>
      <c r="E9" s="547"/>
      <c r="F9" s="547"/>
      <c r="G9" s="547"/>
      <c r="H9" s="547"/>
      <c r="I9" s="547"/>
      <c r="J9" s="547"/>
      <c r="K9" s="470"/>
      <c r="L9" s="548" t="s">
        <v>109</v>
      </c>
      <c r="M9" s="549"/>
      <c r="N9" s="549"/>
      <c r="O9" s="549"/>
      <c r="P9" s="549"/>
      <c r="Q9" s="550"/>
      <c r="R9" s="551">
        <v>4518</v>
      </c>
      <c r="S9" s="552"/>
      <c r="T9" s="552"/>
      <c r="U9" s="552"/>
      <c r="V9" s="553"/>
      <c r="W9" s="486" t="s">
        <v>110</v>
      </c>
      <c r="X9" s="487"/>
      <c r="Y9" s="487"/>
      <c r="Z9" s="487"/>
      <c r="AA9" s="487"/>
      <c r="AB9" s="487"/>
      <c r="AC9" s="487"/>
      <c r="AD9" s="487"/>
      <c r="AE9" s="487"/>
      <c r="AF9" s="487"/>
      <c r="AG9" s="487"/>
      <c r="AH9" s="487"/>
      <c r="AI9" s="487"/>
      <c r="AJ9" s="487"/>
      <c r="AK9" s="487"/>
      <c r="AL9" s="554"/>
      <c r="AM9" s="476" t="s">
        <v>111</v>
      </c>
      <c r="AN9" s="381"/>
      <c r="AO9" s="381"/>
      <c r="AP9" s="381"/>
      <c r="AQ9" s="381"/>
      <c r="AR9" s="381"/>
      <c r="AS9" s="381"/>
      <c r="AT9" s="382"/>
      <c r="AU9" s="464" t="s">
        <v>97</v>
      </c>
      <c r="AV9" s="465"/>
      <c r="AW9" s="465"/>
      <c r="AX9" s="465"/>
      <c r="AY9" s="387" t="s">
        <v>112</v>
      </c>
      <c r="AZ9" s="388"/>
      <c r="BA9" s="388"/>
      <c r="BB9" s="388"/>
      <c r="BC9" s="388"/>
      <c r="BD9" s="388"/>
      <c r="BE9" s="388"/>
      <c r="BF9" s="388"/>
      <c r="BG9" s="388"/>
      <c r="BH9" s="388"/>
      <c r="BI9" s="388"/>
      <c r="BJ9" s="388"/>
      <c r="BK9" s="388"/>
      <c r="BL9" s="388"/>
      <c r="BM9" s="389"/>
      <c r="BN9" s="407">
        <v>40510</v>
      </c>
      <c r="BO9" s="408"/>
      <c r="BP9" s="408"/>
      <c r="BQ9" s="408"/>
      <c r="BR9" s="408"/>
      <c r="BS9" s="408"/>
      <c r="BT9" s="408"/>
      <c r="BU9" s="409"/>
      <c r="BV9" s="407">
        <v>-53080</v>
      </c>
      <c r="BW9" s="408"/>
      <c r="BX9" s="408"/>
      <c r="BY9" s="408"/>
      <c r="BZ9" s="408"/>
      <c r="CA9" s="408"/>
      <c r="CB9" s="408"/>
      <c r="CC9" s="409"/>
      <c r="CD9" s="416" t="s">
        <v>113</v>
      </c>
      <c r="CE9" s="417"/>
      <c r="CF9" s="417"/>
      <c r="CG9" s="417"/>
      <c r="CH9" s="417"/>
      <c r="CI9" s="417"/>
      <c r="CJ9" s="417"/>
      <c r="CK9" s="417"/>
      <c r="CL9" s="417"/>
      <c r="CM9" s="417"/>
      <c r="CN9" s="417"/>
      <c r="CO9" s="417"/>
      <c r="CP9" s="417"/>
      <c r="CQ9" s="417"/>
      <c r="CR9" s="417"/>
      <c r="CS9" s="418"/>
      <c r="CT9" s="377">
        <v>17.3</v>
      </c>
      <c r="CU9" s="378"/>
      <c r="CV9" s="378"/>
      <c r="CW9" s="378"/>
      <c r="CX9" s="378"/>
      <c r="CY9" s="378"/>
      <c r="CZ9" s="378"/>
      <c r="DA9" s="379"/>
      <c r="DB9" s="377">
        <v>16.5</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114</v>
      </c>
      <c r="M10" s="381"/>
      <c r="N10" s="381"/>
      <c r="O10" s="381"/>
      <c r="P10" s="381"/>
      <c r="Q10" s="382"/>
      <c r="R10" s="383">
        <v>5114</v>
      </c>
      <c r="S10" s="384"/>
      <c r="T10" s="384"/>
      <c r="U10" s="384"/>
      <c r="V10" s="386"/>
      <c r="W10" s="555"/>
      <c r="X10" s="369"/>
      <c r="Y10" s="369"/>
      <c r="Z10" s="369"/>
      <c r="AA10" s="369"/>
      <c r="AB10" s="369"/>
      <c r="AC10" s="369"/>
      <c r="AD10" s="369"/>
      <c r="AE10" s="369"/>
      <c r="AF10" s="369"/>
      <c r="AG10" s="369"/>
      <c r="AH10" s="369"/>
      <c r="AI10" s="369"/>
      <c r="AJ10" s="369"/>
      <c r="AK10" s="369"/>
      <c r="AL10" s="556"/>
      <c r="AM10" s="476" t="s">
        <v>115</v>
      </c>
      <c r="AN10" s="381"/>
      <c r="AO10" s="381"/>
      <c r="AP10" s="381"/>
      <c r="AQ10" s="381"/>
      <c r="AR10" s="381"/>
      <c r="AS10" s="381"/>
      <c r="AT10" s="382"/>
      <c r="AU10" s="464" t="s">
        <v>116</v>
      </c>
      <c r="AV10" s="465"/>
      <c r="AW10" s="465"/>
      <c r="AX10" s="465"/>
      <c r="AY10" s="387" t="s">
        <v>117</v>
      </c>
      <c r="AZ10" s="388"/>
      <c r="BA10" s="388"/>
      <c r="BB10" s="388"/>
      <c r="BC10" s="388"/>
      <c r="BD10" s="388"/>
      <c r="BE10" s="388"/>
      <c r="BF10" s="388"/>
      <c r="BG10" s="388"/>
      <c r="BH10" s="388"/>
      <c r="BI10" s="388"/>
      <c r="BJ10" s="388"/>
      <c r="BK10" s="388"/>
      <c r="BL10" s="388"/>
      <c r="BM10" s="389"/>
      <c r="BN10" s="407">
        <v>172</v>
      </c>
      <c r="BO10" s="408"/>
      <c r="BP10" s="408"/>
      <c r="BQ10" s="408"/>
      <c r="BR10" s="408"/>
      <c r="BS10" s="408"/>
      <c r="BT10" s="408"/>
      <c r="BU10" s="409"/>
      <c r="BV10" s="407">
        <v>4678</v>
      </c>
      <c r="BW10" s="408"/>
      <c r="BX10" s="408"/>
      <c r="BY10" s="408"/>
      <c r="BZ10" s="408"/>
      <c r="CA10" s="408"/>
      <c r="CB10" s="408"/>
      <c r="CC10" s="409"/>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5" t="s">
        <v>119</v>
      </c>
      <c r="M11" s="456"/>
      <c r="N11" s="456"/>
      <c r="O11" s="456"/>
      <c r="P11" s="456"/>
      <c r="Q11" s="457"/>
      <c r="R11" s="543" t="s">
        <v>120</v>
      </c>
      <c r="S11" s="544"/>
      <c r="T11" s="544"/>
      <c r="U11" s="544"/>
      <c r="V11" s="545"/>
      <c r="W11" s="555"/>
      <c r="X11" s="369"/>
      <c r="Y11" s="369"/>
      <c r="Z11" s="369"/>
      <c r="AA11" s="369"/>
      <c r="AB11" s="369"/>
      <c r="AC11" s="369"/>
      <c r="AD11" s="369"/>
      <c r="AE11" s="369"/>
      <c r="AF11" s="369"/>
      <c r="AG11" s="369"/>
      <c r="AH11" s="369"/>
      <c r="AI11" s="369"/>
      <c r="AJ11" s="369"/>
      <c r="AK11" s="369"/>
      <c r="AL11" s="556"/>
      <c r="AM11" s="476" t="s">
        <v>121</v>
      </c>
      <c r="AN11" s="381"/>
      <c r="AO11" s="381"/>
      <c r="AP11" s="381"/>
      <c r="AQ11" s="381"/>
      <c r="AR11" s="381"/>
      <c r="AS11" s="381"/>
      <c r="AT11" s="382"/>
      <c r="AU11" s="464" t="s">
        <v>116</v>
      </c>
      <c r="AV11" s="465"/>
      <c r="AW11" s="465"/>
      <c r="AX11" s="465"/>
      <c r="AY11" s="387" t="s">
        <v>122</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123</v>
      </c>
      <c r="CE11" s="417"/>
      <c r="CF11" s="417"/>
      <c r="CG11" s="417"/>
      <c r="CH11" s="417"/>
      <c r="CI11" s="417"/>
      <c r="CJ11" s="417"/>
      <c r="CK11" s="417"/>
      <c r="CL11" s="417"/>
      <c r="CM11" s="417"/>
      <c r="CN11" s="417"/>
      <c r="CO11" s="417"/>
      <c r="CP11" s="417"/>
      <c r="CQ11" s="417"/>
      <c r="CR11" s="417"/>
      <c r="CS11" s="418"/>
      <c r="CT11" s="520" t="s">
        <v>124</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4420</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97</v>
      </c>
      <c r="AV12" s="465"/>
      <c r="AW12" s="465"/>
      <c r="AX12" s="465"/>
      <c r="AY12" s="387" t="s">
        <v>130</v>
      </c>
      <c r="AZ12" s="388"/>
      <c r="BA12" s="388"/>
      <c r="BB12" s="388"/>
      <c r="BC12" s="388"/>
      <c r="BD12" s="388"/>
      <c r="BE12" s="388"/>
      <c r="BF12" s="388"/>
      <c r="BG12" s="388"/>
      <c r="BH12" s="388"/>
      <c r="BI12" s="388"/>
      <c r="BJ12" s="388"/>
      <c r="BK12" s="388"/>
      <c r="BL12" s="388"/>
      <c r="BM12" s="389"/>
      <c r="BN12" s="407">
        <v>57600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124</v>
      </c>
      <c r="CU12" s="521"/>
      <c r="CV12" s="521"/>
      <c r="CW12" s="521"/>
      <c r="CX12" s="521"/>
      <c r="CY12" s="521"/>
      <c r="CZ12" s="521"/>
      <c r="DA12" s="522"/>
      <c r="DB12" s="520" t="s">
        <v>124</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4398</v>
      </c>
      <c r="S13" s="511"/>
      <c r="T13" s="511"/>
      <c r="U13" s="511"/>
      <c r="V13" s="512"/>
      <c r="W13" s="498" t="s">
        <v>133</v>
      </c>
      <c r="X13" s="422"/>
      <c r="Y13" s="422"/>
      <c r="Z13" s="422"/>
      <c r="AA13" s="422"/>
      <c r="AB13" s="423"/>
      <c r="AC13" s="383">
        <v>609</v>
      </c>
      <c r="AD13" s="384"/>
      <c r="AE13" s="384"/>
      <c r="AF13" s="384"/>
      <c r="AG13" s="385"/>
      <c r="AH13" s="383">
        <v>698</v>
      </c>
      <c r="AI13" s="384"/>
      <c r="AJ13" s="384"/>
      <c r="AK13" s="384"/>
      <c r="AL13" s="386"/>
      <c r="AM13" s="476" t="s">
        <v>134</v>
      </c>
      <c r="AN13" s="381"/>
      <c r="AO13" s="381"/>
      <c r="AP13" s="381"/>
      <c r="AQ13" s="381"/>
      <c r="AR13" s="381"/>
      <c r="AS13" s="381"/>
      <c r="AT13" s="382"/>
      <c r="AU13" s="464" t="s">
        <v>116</v>
      </c>
      <c r="AV13" s="465"/>
      <c r="AW13" s="465"/>
      <c r="AX13" s="465"/>
      <c r="AY13" s="387" t="s">
        <v>135</v>
      </c>
      <c r="AZ13" s="388"/>
      <c r="BA13" s="388"/>
      <c r="BB13" s="388"/>
      <c r="BC13" s="388"/>
      <c r="BD13" s="388"/>
      <c r="BE13" s="388"/>
      <c r="BF13" s="388"/>
      <c r="BG13" s="388"/>
      <c r="BH13" s="388"/>
      <c r="BI13" s="388"/>
      <c r="BJ13" s="388"/>
      <c r="BK13" s="388"/>
      <c r="BL13" s="388"/>
      <c r="BM13" s="389"/>
      <c r="BN13" s="407">
        <v>-16918</v>
      </c>
      <c r="BO13" s="408"/>
      <c r="BP13" s="408"/>
      <c r="BQ13" s="408"/>
      <c r="BR13" s="408"/>
      <c r="BS13" s="408"/>
      <c r="BT13" s="408"/>
      <c r="BU13" s="409"/>
      <c r="BV13" s="407">
        <v>-48402</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6.3</v>
      </c>
      <c r="CU13" s="378"/>
      <c r="CV13" s="378"/>
      <c r="CW13" s="378"/>
      <c r="CX13" s="378"/>
      <c r="CY13" s="378"/>
      <c r="CZ13" s="378"/>
      <c r="DA13" s="379"/>
      <c r="DB13" s="377">
        <v>5.5</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4534</v>
      </c>
      <c r="S14" s="511"/>
      <c r="T14" s="511"/>
      <c r="U14" s="511"/>
      <c r="V14" s="512"/>
      <c r="W14" s="513"/>
      <c r="X14" s="425"/>
      <c r="Y14" s="425"/>
      <c r="Z14" s="425"/>
      <c r="AA14" s="425"/>
      <c r="AB14" s="426"/>
      <c r="AC14" s="503">
        <v>26.5</v>
      </c>
      <c r="AD14" s="504"/>
      <c r="AE14" s="504"/>
      <c r="AF14" s="504"/>
      <c r="AG14" s="505"/>
      <c r="AH14" s="503">
        <v>27.3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75.7</v>
      </c>
      <c r="CU14" s="515"/>
      <c r="CV14" s="515"/>
      <c r="CW14" s="515"/>
      <c r="CX14" s="515"/>
      <c r="CY14" s="515"/>
      <c r="CZ14" s="515"/>
      <c r="DA14" s="516"/>
      <c r="DB14" s="514">
        <v>64.400000000000006</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139</v>
      </c>
      <c r="N15" s="508"/>
      <c r="O15" s="508"/>
      <c r="P15" s="508"/>
      <c r="Q15" s="509"/>
      <c r="R15" s="510">
        <v>4516</v>
      </c>
      <c r="S15" s="511"/>
      <c r="T15" s="511"/>
      <c r="U15" s="511"/>
      <c r="V15" s="512"/>
      <c r="W15" s="498" t="s">
        <v>140</v>
      </c>
      <c r="X15" s="422"/>
      <c r="Y15" s="422"/>
      <c r="Z15" s="422"/>
      <c r="AA15" s="422"/>
      <c r="AB15" s="423"/>
      <c r="AC15" s="383">
        <v>481</v>
      </c>
      <c r="AD15" s="384"/>
      <c r="AE15" s="384"/>
      <c r="AF15" s="384"/>
      <c r="AG15" s="385"/>
      <c r="AH15" s="383">
        <v>542</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486374</v>
      </c>
      <c r="BO15" s="403"/>
      <c r="BP15" s="403"/>
      <c r="BQ15" s="403"/>
      <c r="BR15" s="403"/>
      <c r="BS15" s="403"/>
      <c r="BT15" s="403"/>
      <c r="BU15" s="404"/>
      <c r="BV15" s="402">
        <v>450676</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5"/>
      <c r="Y16" s="425"/>
      <c r="Z16" s="425"/>
      <c r="AA16" s="425"/>
      <c r="AB16" s="426"/>
      <c r="AC16" s="503">
        <v>20.9</v>
      </c>
      <c r="AD16" s="504"/>
      <c r="AE16" s="504"/>
      <c r="AF16" s="504"/>
      <c r="AG16" s="505"/>
      <c r="AH16" s="503">
        <v>21.2</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2533172</v>
      </c>
      <c r="BO16" s="408"/>
      <c r="BP16" s="408"/>
      <c r="BQ16" s="408"/>
      <c r="BR16" s="408"/>
      <c r="BS16" s="408"/>
      <c r="BT16" s="408"/>
      <c r="BU16" s="409"/>
      <c r="BV16" s="407">
        <v>2583987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2"/>
      <c r="Y17" s="422"/>
      <c r="Z17" s="422"/>
      <c r="AA17" s="422"/>
      <c r="AB17" s="423"/>
      <c r="AC17" s="383">
        <v>1208</v>
      </c>
      <c r="AD17" s="384"/>
      <c r="AE17" s="384"/>
      <c r="AF17" s="384"/>
      <c r="AG17" s="385"/>
      <c r="AH17" s="383">
        <v>1318</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608855</v>
      </c>
      <c r="BO17" s="408"/>
      <c r="BP17" s="408"/>
      <c r="BQ17" s="408"/>
      <c r="BR17" s="408"/>
      <c r="BS17" s="408"/>
      <c r="BT17" s="408"/>
      <c r="BU17" s="409"/>
      <c r="BV17" s="407">
        <v>561004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364.3</v>
      </c>
      <c r="M18" s="472"/>
      <c r="N18" s="472"/>
      <c r="O18" s="472"/>
      <c r="P18" s="472"/>
      <c r="Q18" s="472"/>
      <c r="R18" s="473"/>
      <c r="S18" s="473"/>
      <c r="T18" s="473"/>
      <c r="U18" s="473"/>
      <c r="V18" s="474"/>
      <c r="W18" s="488"/>
      <c r="X18" s="489"/>
      <c r="Y18" s="489"/>
      <c r="Z18" s="489"/>
      <c r="AA18" s="489"/>
      <c r="AB18" s="499"/>
      <c r="AC18" s="371">
        <v>52.6</v>
      </c>
      <c r="AD18" s="372"/>
      <c r="AE18" s="372"/>
      <c r="AF18" s="372"/>
      <c r="AG18" s="475"/>
      <c r="AH18" s="371">
        <v>51.5</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2488431</v>
      </c>
      <c r="BO18" s="408"/>
      <c r="BP18" s="408"/>
      <c r="BQ18" s="408"/>
      <c r="BR18" s="408"/>
      <c r="BS18" s="408"/>
      <c r="BT18" s="408"/>
      <c r="BU18" s="409"/>
      <c r="BV18" s="407">
        <v>2406916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12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3149187</v>
      </c>
      <c r="BO19" s="408"/>
      <c r="BP19" s="408"/>
      <c r="BQ19" s="408"/>
      <c r="BR19" s="408"/>
      <c r="BS19" s="408"/>
      <c r="BT19" s="408"/>
      <c r="BU19" s="409"/>
      <c r="BV19" s="407">
        <v>3166254</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2044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6"/>
      <c r="AO20" s="456"/>
      <c r="AP20" s="456"/>
      <c r="AQ20" s="456"/>
      <c r="AR20" s="456"/>
      <c r="AS20" s="456"/>
      <c r="AT20" s="457"/>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8" t="s">
        <v>156</v>
      </c>
      <c r="C22" s="439"/>
      <c r="D22" s="440"/>
      <c r="E22" s="447" t="s">
        <v>1</v>
      </c>
      <c r="F22" s="422"/>
      <c r="G22" s="422"/>
      <c r="H22" s="422"/>
      <c r="I22" s="422"/>
      <c r="J22" s="422"/>
      <c r="K22" s="423"/>
      <c r="L22" s="447" t="s">
        <v>157</v>
      </c>
      <c r="M22" s="422"/>
      <c r="N22" s="422"/>
      <c r="O22" s="422"/>
      <c r="P22" s="423"/>
      <c r="Q22" s="432" t="s">
        <v>158</v>
      </c>
      <c r="R22" s="433"/>
      <c r="S22" s="433"/>
      <c r="T22" s="433"/>
      <c r="U22" s="433"/>
      <c r="V22" s="448"/>
      <c r="W22" s="450" t="s">
        <v>159</v>
      </c>
      <c r="X22" s="439"/>
      <c r="Y22" s="440"/>
      <c r="Z22" s="447" t="s">
        <v>1</v>
      </c>
      <c r="AA22" s="422"/>
      <c r="AB22" s="422"/>
      <c r="AC22" s="422"/>
      <c r="AD22" s="422"/>
      <c r="AE22" s="422"/>
      <c r="AF22" s="422"/>
      <c r="AG22" s="423"/>
      <c r="AH22" s="421" t="s">
        <v>160</v>
      </c>
      <c r="AI22" s="422"/>
      <c r="AJ22" s="422"/>
      <c r="AK22" s="422"/>
      <c r="AL22" s="423"/>
      <c r="AM22" s="421" t="s">
        <v>161</v>
      </c>
      <c r="AN22" s="427"/>
      <c r="AO22" s="427"/>
      <c r="AP22" s="427"/>
      <c r="AQ22" s="427"/>
      <c r="AR22" s="428"/>
      <c r="AS22" s="432" t="s">
        <v>158</v>
      </c>
      <c r="AT22" s="433"/>
      <c r="AU22" s="433"/>
      <c r="AV22" s="433"/>
      <c r="AW22" s="433"/>
      <c r="AX22" s="434"/>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41"/>
      <c r="C23" s="442"/>
      <c r="D23" s="443"/>
      <c r="E23" s="424"/>
      <c r="F23" s="425"/>
      <c r="G23" s="425"/>
      <c r="H23" s="425"/>
      <c r="I23" s="425"/>
      <c r="J23" s="425"/>
      <c r="K23" s="426"/>
      <c r="L23" s="424"/>
      <c r="M23" s="425"/>
      <c r="N23" s="425"/>
      <c r="O23" s="425"/>
      <c r="P23" s="426"/>
      <c r="Q23" s="435"/>
      <c r="R23" s="436"/>
      <c r="S23" s="436"/>
      <c r="T23" s="436"/>
      <c r="U23" s="436"/>
      <c r="V23" s="449"/>
      <c r="W23" s="451"/>
      <c r="X23" s="442"/>
      <c r="Y23" s="443"/>
      <c r="Z23" s="424"/>
      <c r="AA23" s="425"/>
      <c r="AB23" s="425"/>
      <c r="AC23" s="425"/>
      <c r="AD23" s="425"/>
      <c r="AE23" s="425"/>
      <c r="AF23" s="425"/>
      <c r="AG23" s="426"/>
      <c r="AH23" s="424"/>
      <c r="AI23" s="425"/>
      <c r="AJ23" s="425"/>
      <c r="AK23" s="425"/>
      <c r="AL23" s="426"/>
      <c r="AM23" s="429"/>
      <c r="AN23" s="430"/>
      <c r="AO23" s="430"/>
      <c r="AP23" s="430"/>
      <c r="AQ23" s="430"/>
      <c r="AR23" s="431"/>
      <c r="AS23" s="435"/>
      <c r="AT23" s="436"/>
      <c r="AU23" s="436"/>
      <c r="AV23" s="436"/>
      <c r="AW23" s="436"/>
      <c r="AX23" s="437"/>
      <c r="AY23" s="399" t="s">
        <v>162</v>
      </c>
      <c r="AZ23" s="400"/>
      <c r="BA23" s="400"/>
      <c r="BB23" s="400"/>
      <c r="BC23" s="400"/>
      <c r="BD23" s="400"/>
      <c r="BE23" s="400"/>
      <c r="BF23" s="400"/>
      <c r="BG23" s="400"/>
      <c r="BH23" s="400"/>
      <c r="BI23" s="400"/>
      <c r="BJ23" s="400"/>
      <c r="BK23" s="400"/>
      <c r="BL23" s="400"/>
      <c r="BM23" s="401"/>
      <c r="BN23" s="407">
        <v>7888356</v>
      </c>
      <c r="BO23" s="408"/>
      <c r="BP23" s="408"/>
      <c r="BQ23" s="408"/>
      <c r="BR23" s="408"/>
      <c r="BS23" s="408"/>
      <c r="BT23" s="408"/>
      <c r="BU23" s="409"/>
      <c r="BV23" s="407">
        <v>7837305</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41"/>
      <c r="C24" s="442"/>
      <c r="D24" s="443"/>
      <c r="E24" s="380" t="s">
        <v>163</v>
      </c>
      <c r="F24" s="381"/>
      <c r="G24" s="381"/>
      <c r="H24" s="381"/>
      <c r="I24" s="381"/>
      <c r="J24" s="381"/>
      <c r="K24" s="382"/>
      <c r="L24" s="383">
        <v>1</v>
      </c>
      <c r="M24" s="384"/>
      <c r="N24" s="384"/>
      <c r="O24" s="384"/>
      <c r="P24" s="385"/>
      <c r="Q24" s="383">
        <v>7100</v>
      </c>
      <c r="R24" s="384"/>
      <c r="S24" s="384"/>
      <c r="T24" s="384"/>
      <c r="U24" s="384"/>
      <c r="V24" s="385"/>
      <c r="W24" s="451"/>
      <c r="X24" s="442"/>
      <c r="Y24" s="443"/>
      <c r="Z24" s="380" t="s">
        <v>164</v>
      </c>
      <c r="AA24" s="381"/>
      <c r="AB24" s="381"/>
      <c r="AC24" s="381"/>
      <c r="AD24" s="381"/>
      <c r="AE24" s="381"/>
      <c r="AF24" s="381"/>
      <c r="AG24" s="382"/>
      <c r="AH24" s="383">
        <v>94</v>
      </c>
      <c r="AI24" s="384"/>
      <c r="AJ24" s="384"/>
      <c r="AK24" s="384"/>
      <c r="AL24" s="385"/>
      <c r="AM24" s="383">
        <v>269874</v>
      </c>
      <c r="AN24" s="384"/>
      <c r="AO24" s="384"/>
      <c r="AP24" s="384"/>
      <c r="AQ24" s="384"/>
      <c r="AR24" s="385"/>
      <c r="AS24" s="383">
        <v>2871</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6318837</v>
      </c>
      <c r="BO24" s="408"/>
      <c r="BP24" s="408"/>
      <c r="BQ24" s="408"/>
      <c r="BR24" s="408"/>
      <c r="BS24" s="408"/>
      <c r="BT24" s="408"/>
      <c r="BU24" s="409"/>
      <c r="BV24" s="407">
        <v>6236694</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41"/>
      <c r="C25" s="442"/>
      <c r="D25" s="443"/>
      <c r="E25" s="380" t="s">
        <v>166</v>
      </c>
      <c r="F25" s="381"/>
      <c r="G25" s="381"/>
      <c r="H25" s="381"/>
      <c r="I25" s="381"/>
      <c r="J25" s="381"/>
      <c r="K25" s="382"/>
      <c r="L25" s="383">
        <v>1</v>
      </c>
      <c r="M25" s="384"/>
      <c r="N25" s="384"/>
      <c r="O25" s="384"/>
      <c r="P25" s="385"/>
      <c r="Q25" s="383">
        <v>6000</v>
      </c>
      <c r="R25" s="384"/>
      <c r="S25" s="384"/>
      <c r="T25" s="384"/>
      <c r="U25" s="384"/>
      <c r="V25" s="385"/>
      <c r="W25" s="451"/>
      <c r="X25" s="442"/>
      <c r="Y25" s="443"/>
      <c r="Z25" s="380" t="s">
        <v>167</v>
      </c>
      <c r="AA25" s="381"/>
      <c r="AB25" s="381"/>
      <c r="AC25" s="381"/>
      <c r="AD25" s="381"/>
      <c r="AE25" s="381"/>
      <c r="AF25" s="381"/>
      <c r="AG25" s="382"/>
      <c r="AH25" s="383" t="s">
        <v>124</v>
      </c>
      <c r="AI25" s="384"/>
      <c r="AJ25" s="384"/>
      <c r="AK25" s="384"/>
      <c r="AL25" s="385"/>
      <c r="AM25" s="383" t="s">
        <v>168</v>
      </c>
      <c r="AN25" s="384"/>
      <c r="AO25" s="384"/>
      <c r="AP25" s="384"/>
      <c r="AQ25" s="384"/>
      <c r="AR25" s="385"/>
      <c r="AS25" s="383" t="s">
        <v>168</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56469</v>
      </c>
      <c r="BO25" s="403"/>
      <c r="BP25" s="403"/>
      <c r="BQ25" s="403"/>
      <c r="BR25" s="403"/>
      <c r="BS25" s="403"/>
      <c r="BT25" s="403"/>
      <c r="BU25" s="404"/>
      <c r="BV25" s="402">
        <v>330171</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41"/>
      <c r="C26" s="442"/>
      <c r="D26" s="443"/>
      <c r="E26" s="380" t="s">
        <v>170</v>
      </c>
      <c r="F26" s="381"/>
      <c r="G26" s="381"/>
      <c r="H26" s="381"/>
      <c r="I26" s="381"/>
      <c r="J26" s="381"/>
      <c r="K26" s="382"/>
      <c r="L26" s="383">
        <v>1</v>
      </c>
      <c r="M26" s="384"/>
      <c r="N26" s="384"/>
      <c r="O26" s="384"/>
      <c r="P26" s="385"/>
      <c r="Q26" s="383">
        <v>5700</v>
      </c>
      <c r="R26" s="384"/>
      <c r="S26" s="384"/>
      <c r="T26" s="384"/>
      <c r="U26" s="384"/>
      <c r="V26" s="385"/>
      <c r="W26" s="451"/>
      <c r="X26" s="442"/>
      <c r="Y26" s="443"/>
      <c r="Z26" s="380" t="s">
        <v>171</v>
      </c>
      <c r="AA26" s="419"/>
      <c r="AB26" s="419"/>
      <c r="AC26" s="419"/>
      <c r="AD26" s="419"/>
      <c r="AE26" s="419"/>
      <c r="AF26" s="419"/>
      <c r="AG26" s="420"/>
      <c r="AH26" s="383" t="s">
        <v>168</v>
      </c>
      <c r="AI26" s="384"/>
      <c r="AJ26" s="384"/>
      <c r="AK26" s="384"/>
      <c r="AL26" s="385"/>
      <c r="AM26" s="383" t="s">
        <v>124</v>
      </c>
      <c r="AN26" s="384"/>
      <c r="AO26" s="384"/>
      <c r="AP26" s="384"/>
      <c r="AQ26" s="384"/>
      <c r="AR26" s="385"/>
      <c r="AS26" s="383" t="s">
        <v>172</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168</v>
      </c>
      <c r="BO26" s="408"/>
      <c r="BP26" s="408"/>
      <c r="BQ26" s="408"/>
      <c r="BR26" s="408"/>
      <c r="BS26" s="408"/>
      <c r="BT26" s="408"/>
      <c r="BU26" s="409"/>
      <c r="BV26" s="407" t="s">
        <v>168</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41"/>
      <c r="C27" s="442"/>
      <c r="D27" s="443"/>
      <c r="E27" s="380" t="s">
        <v>174</v>
      </c>
      <c r="F27" s="381"/>
      <c r="G27" s="381"/>
      <c r="H27" s="381"/>
      <c r="I27" s="381"/>
      <c r="J27" s="381"/>
      <c r="K27" s="382"/>
      <c r="L27" s="383">
        <v>1</v>
      </c>
      <c r="M27" s="384"/>
      <c r="N27" s="384"/>
      <c r="O27" s="384"/>
      <c r="P27" s="385"/>
      <c r="Q27" s="383">
        <v>2800</v>
      </c>
      <c r="R27" s="384"/>
      <c r="S27" s="384"/>
      <c r="T27" s="384"/>
      <c r="U27" s="384"/>
      <c r="V27" s="385"/>
      <c r="W27" s="451"/>
      <c r="X27" s="442"/>
      <c r="Y27" s="443"/>
      <c r="Z27" s="380" t="s">
        <v>175</v>
      </c>
      <c r="AA27" s="381"/>
      <c r="AB27" s="381"/>
      <c r="AC27" s="381"/>
      <c r="AD27" s="381"/>
      <c r="AE27" s="381"/>
      <c r="AF27" s="381"/>
      <c r="AG27" s="382"/>
      <c r="AH27" s="383">
        <v>6</v>
      </c>
      <c r="AI27" s="384"/>
      <c r="AJ27" s="384"/>
      <c r="AK27" s="384"/>
      <c r="AL27" s="385"/>
      <c r="AM27" s="383">
        <v>16992</v>
      </c>
      <c r="AN27" s="384"/>
      <c r="AO27" s="384"/>
      <c r="AP27" s="384"/>
      <c r="AQ27" s="384"/>
      <c r="AR27" s="385"/>
      <c r="AS27" s="383">
        <v>2832</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t="s">
        <v>168</v>
      </c>
      <c r="BO27" s="411"/>
      <c r="BP27" s="411"/>
      <c r="BQ27" s="411"/>
      <c r="BR27" s="411"/>
      <c r="BS27" s="411"/>
      <c r="BT27" s="411"/>
      <c r="BU27" s="412"/>
      <c r="BV27" s="410" t="s">
        <v>124</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41"/>
      <c r="C28" s="442"/>
      <c r="D28" s="443"/>
      <c r="E28" s="380" t="s">
        <v>177</v>
      </c>
      <c r="F28" s="381"/>
      <c r="G28" s="381"/>
      <c r="H28" s="381"/>
      <c r="I28" s="381"/>
      <c r="J28" s="381"/>
      <c r="K28" s="382"/>
      <c r="L28" s="383">
        <v>1</v>
      </c>
      <c r="M28" s="384"/>
      <c r="N28" s="384"/>
      <c r="O28" s="384"/>
      <c r="P28" s="385"/>
      <c r="Q28" s="383">
        <v>2200</v>
      </c>
      <c r="R28" s="384"/>
      <c r="S28" s="384"/>
      <c r="T28" s="384"/>
      <c r="U28" s="384"/>
      <c r="V28" s="385"/>
      <c r="W28" s="451"/>
      <c r="X28" s="442"/>
      <c r="Y28" s="443"/>
      <c r="Z28" s="380" t="s">
        <v>178</v>
      </c>
      <c r="AA28" s="381"/>
      <c r="AB28" s="381"/>
      <c r="AC28" s="381"/>
      <c r="AD28" s="381"/>
      <c r="AE28" s="381"/>
      <c r="AF28" s="381"/>
      <c r="AG28" s="382"/>
      <c r="AH28" s="383" t="s">
        <v>168</v>
      </c>
      <c r="AI28" s="384"/>
      <c r="AJ28" s="384"/>
      <c r="AK28" s="384"/>
      <c r="AL28" s="385"/>
      <c r="AM28" s="383" t="s">
        <v>168</v>
      </c>
      <c r="AN28" s="384"/>
      <c r="AO28" s="384"/>
      <c r="AP28" s="384"/>
      <c r="AQ28" s="384"/>
      <c r="AR28" s="385"/>
      <c r="AS28" s="383" t="s">
        <v>168</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797159</v>
      </c>
      <c r="BO28" s="403"/>
      <c r="BP28" s="403"/>
      <c r="BQ28" s="403"/>
      <c r="BR28" s="403"/>
      <c r="BS28" s="403"/>
      <c r="BT28" s="403"/>
      <c r="BU28" s="404"/>
      <c r="BV28" s="402">
        <v>854587</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41"/>
      <c r="C29" s="442"/>
      <c r="D29" s="443"/>
      <c r="E29" s="380" t="s">
        <v>180</v>
      </c>
      <c r="F29" s="381"/>
      <c r="G29" s="381"/>
      <c r="H29" s="381"/>
      <c r="I29" s="381"/>
      <c r="J29" s="381"/>
      <c r="K29" s="382"/>
      <c r="L29" s="383">
        <v>8</v>
      </c>
      <c r="M29" s="384"/>
      <c r="N29" s="384"/>
      <c r="O29" s="384"/>
      <c r="P29" s="385"/>
      <c r="Q29" s="383">
        <v>2000</v>
      </c>
      <c r="R29" s="384"/>
      <c r="S29" s="384"/>
      <c r="T29" s="384"/>
      <c r="U29" s="384"/>
      <c r="V29" s="385"/>
      <c r="W29" s="452"/>
      <c r="X29" s="453"/>
      <c r="Y29" s="454"/>
      <c r="Z29" s="380" t="s">
        <v>181</v>
      </c>
      <c r="AA29" s="381"/>
      <c r="AB29" s="381"/>
      <c r="AC29" s="381"/>
      <c r="AD29" s="381"/>
      <c r="AE29" s="381"/>
      <c r="AF29" s="381"/>
      <c r="AG29" s="382"/>
      <c r="AH29" s="383">
        <v>100</v>
      </c>
      <c r="AI29" s="384"/>
      <c r="AJ29" s="384"/>
      <c r="AK29" s="384"/>
      <c r="AL29" s="385"/>
      <c r="AM29" s="383">
        <v>286866</v>
      </c>
      <c r="AN29" s="384"/>
      <c r="AO29" s="384"/>
      <c r="AP29" s="384"/>
      <c r="AQ29" s="384"/>
      <c r="AR29" s="385"/>
      <c r="AS29" s="383">
        <v>2869</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414900</v>
      </c>
      <c r="BO29" s="408"/>
      <c r="BP29" s="408"/>
      <c r="BQ29" s="408"/>
      <c r="BR29" s="408"/>
      <c r="BS29" s="408"/>
      <c r="BT29" s="408"/>
      <c r="BU29" s="409"/>
      <c r="BV29" s="407">
        <v>464835</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4"/>
      <c r="C30" s="445"/>
      <c r="D30" s="446"/>
      <c r="E30" s="455"/>
      <c r="F30" s="456"/>
      <c r="G30" s="456"/>
      <c r="H30" s="456"/>
      <c r="I30" s="456"/>
      <c r="J30" s="456"/>
      <c r="K30" s="457"/>
      <c r="L30" s="458"/>
      <c r="M30" s="459"/>
      <c r="N30" s="459"/>
      <c r="O30" s="459"/>
      <c r="P30" s="460"/>
      <c r="Q30" s="458"/>
      <c r="R30" s="459"/>
      <c r="S30" s="459"/>
      <c r="T30" s="459"/>
      <c r="U30" s="459"/>
      <c r="V30" s="460"/>
      <c r="W30" s="461" t="s">
        <v>183</v>
      </c>
      <c r="X30" s="462"/>
      <c r="Y30" s="462"/>
      <c r="Z30" s="462"/>
      <c r="AA30" s="462"/>
      <c r="AB30" s="462"/>
      <c r="AC30" s="462"/>
      <c r="AD30" s="462"/>
      <c r="AE30" s="462"/>
      <c r="AF30" s="462"/>
      <c r="AG30" s="463"/>
      <c r="AH30" s="371">
        <v>95.9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219925</v>
      </c>
      <c r="BO30" s="411"/>
      <c r="BP30" s="411"/>
      <c r="BQ30" s="411"/>
      <c r="BR30" s="411"/>
      <c r="BS30" s="411"/>
      <c r="BT30" s="411"/>
      <c r="BU30" s="412"/>
      <c r="BV30" s="410">
        <v>343535</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190</v>
      </c>
      <c r="V33" s="370"/>
      <c r="W33" s="369" t="s">
        <v>192</v>
      </c>
      <c r="X33" s="369"/>
      <c r="Y33" s="369"/>
      <c r="Z33" s="369"/>
      <c r="AA33" s="369"/>
      <c r="AB33" s="369"/>
      <c r="AC33" s="369"/>
      <c r="AD33" s="369"/>
      <c r="AE33" s="369"/>
      <c r="AF33" s="369"/>
      <c r="AG33" s="369"/>
      <c r="AH33" s="369"/>
      <c r="AI33" s="369"/>
      <c r="AJ33" s="369"/>
      <c r="AK33" s="369"/>
      <c r="AL33" s="195"/>
      <c r="AM33" s="370" t="s">
        <v>193</v>
      </c>
      <c r="AN33" s="370"/>
      <c r="AO33" s="369" t="s">
        <v>191</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193</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7</v>
      </c>
      <c r="BX34" s="366"/>
      <c r="BY34" s="365" t="str">
        <f>IF('各会計、関係団体の財政状況及び健全化判断比率'!B68="","",'各会計、関係団体の財政状況及び健全化判断比率'!B68)</f>
        <v>日高東部衛生組合</v>
      </c>
      <c r="BZ34" s="365"/>
      <c r="CA34" s="365"/>
      <c r="CB34" s="365"/>
      <c r="CC34" s="365"/>
      <c r="CD34" s="365"/>
      <c r="CE34" s="365"/>
      <c r="CF34" s="365"/>
      <c r="CG34" s="365"/>
      <c r="CH34" s="365"/>
      <c r="CI34" s="365"/>
      <c r="CJ34" s="365"/>
      <c r="CK34" s="365"/>
      <c r="CL34" s="365"/>
      <c r="CM34" s="365"/>
      <c r="CN34" s="193"/>
      <c r="CO34" s="366">
        <f>IF(CQ34="","",MAX(C34:D43,U34:V43,AM34:AN43,BE34:BF43,BW34:BX43)+1)</f>
        <v>11</v>
      </c>
      <c r="CP34" s="366"/>
      <c r="CQ34" s="365" t="str">
        <f>IF('各会計、関係団体の財政状況及び健全化判断比率'!BS7="","",'各会計、関係団体の財政状況及び健全化判断比率'!BS7)</f>
        <v>様似観光開発公社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8</v>
      </c>
      <c r="BX35" s="366"/>
      <c r="BY35" s="365" t="str">
        <f>IF('各会計、関係団体の財政状況及び健全化判断比率'!B69="","",'各会計、関係団体の財政状況及び健全化判断比率'!B69)</f>
        <v>日高東部消防組合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9</v>
      </c>
      <c r="BX36" s="366"/>
      <c r="BY36" s="365" t="str">
        <f>IF('各会計、関係団体の財政状況及び健全化判断比率'!B70="","",'各会計、関係団体の財政状況及び健全化判断比率'!B70)</f>
        <v>日高管内地方税滞納整理機構</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10</v>
      </c>
      <c r="BX37" s="366"/>
      <c r="BY37" s="365" t="str">
        <f>IF('各会計、関係団体の財政状況及び健全化判断比率'!B71="","",'各会計、関係団体の財政状況及び健全化判断比率'!B71)</f>
        <v>日高地区交通災害共済組合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dRGl/dAhsZMikHaHgZ5k7uNK8xiI3IOQHpkkig1zKhQgg4pTFV/YTEcB8K5ySYjlNfaEwkcs1tbzgfijDR8dVw==" saltValue="2dyW6ae6RKSO3lCmgrVi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479856</v>
      </c>
      <c r="S5" s="669"/>
      <c r="T5" s="669"/>
      <c r="U5" s="669"/>
      <c r="V5" s="669"/>
      <c r="W5" s="669"/>
      <c r="X5" s="669"/>
      <c r="Y5" s="715"/>
      <c r="Z5" s="733">
        <v>9.4</v>
      </c>
      <c r="AA5" s="733"/>
      <c r="AB5" s="733"/>
      <c r="AC5" s="733"/>
      <c r="AD5" s="734">
        <v>479856</v>
      </c>
      <c r="AE5" s="734"/>
      <c r="AF5" s="734"/>
      <c r="AG5" s="734"/>
      <c r="AH5" s="734"/>
      <c r="AI5" s="734"/>
      <c r="AJ5" s="734"/>
      <c r="AK5" s="734"/>
      <c r="AL5" s="716">
        <v>17.899999999999999</v>
      </c>
      <c r="AM5" s="685"/>
      <c r="AN5" s="685"/>
      <c r="AO5" s="717"/>
      <c r="AP5" s="702" t="s">
        <v>222</v>
      </c>
      <c r="AQ5" s="703"/>
      <c r="AR5" s="703"/>
      <c r="AS5" s="703"/>
      <c r="AT5" s="703"/>
      <c r="AU5" s="703"/>
      <c r="AV5" s="703"/>
      <c r="AW5" s="703"/>
      <c r="AX5" s="703"/>
      <c r="AY5" s="703"/>
      <c r="AZ5" s="703"/>
      <c r="BA5" s="703"/>
      <c r="BB5" s="703"/>
      <c r="BC5" s="703"/>
      <c r="BD5" s="703"/>
      <c r="BE5" s="703"/>
      <c r="BF5" s="704"/>
      <c r="BG5" s="616">
        <v>479856</v>
      </c>
      <c r="BH5" s="617"/>
      <c r="BI5" s="617"/>
      <c r="BJ5" s="617"/>
      <c r="BK5" s="617"/>
      <c r="BL5" s="617"/>
      <c r="BM5" s="617"/>
      <c r="BN5" s="618"/>
      <c r="BO5" s="665">
        <v>100</v>
      </c>
      <c r="BP5" s="665"/>
      <c r="BQ5" s="665"/>
      <c r="BR5" s="665"/>
      <c r="BS5" s="666">
        <v>7964</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13" t="s">
        <v>226</v>
      </c>
      <c r="C6" s="614"/>
      <c r="D6" s="614"/>
      <c r="E6" s="614"/>
      <c r="F6" s="614"/>
      <c r="G6" s="614"/>
      <c r="H6" s="614"/>
      <c r="I6" s="614"/>
      <c r="J6" s="614"/>
      <c r="K6" s="614"/>
      <c r="L6" s="614"/>
      <c r="M6" s="614"/>
      <c r="N6" s="614"/>
      <c r="O6" s="614"/>
      <c r="P6" s="614"/>
      <c r="Q6" s="615"/>
      <c r="R6" s="616">
        <v>44713</v>
      </c>
      <c r="S6" s="617"/>
      <c r="T6" s="617"/>
      <c r="U6" s="617"/>
      <c r="V6" s="617"/>
      <c r="W6" s="617"/>
      <c r="X6" s="617"/>
      <c r="Y6" s="618"/>
      <c r="Z6" s="665">
        <v>0.9</v>
      </c>
      <c r="AA6" s="665"/>
      <c r="AB6" s="665"/>
      <c r="AC6" s="665"/>
      <c r="AD6" s="666">
        <v>44713</v>
      </c>
      <c r="AE6" s="666"/>
      <c r="AF6" s="666"/>
      <c r="AG6" s="666"/>
      <c r="AH6" s="666"/>
      <c r="AI6" s="666"/>
      <c r="AJ6" s="666"/>
      <c r="AK6" s="666"/>
      <c r="AL6" s="619">
        <v>1.7</v>
      </c>
      <c r="AM6" s="620"/>
      <c r="AN6" s="620"/>
      <c r="AO6" s="667"/>
      <c r="AP6" s="613" t="s">
        <v>227</v>
      </c>
      <c r="AQ6" s="614"/>
      <c r="AR6" s="614"/>
      <c r="AS6" s="614"/>
      <c r="AT6" s="614"/>
      <c r="AU6" s="614"/>
      <c r="AV6" s="614"/>
      <c r="AW6" s="614"/>
      <c r="AX6" s="614"/>
      <c r="AY6" s="614"/>
      <c r="AZ6" s="614"/>
      <c r="BA6" s="614"/>
      <c r="BB6" s="614"/>
      <c r="BC6" s="614"/>
      <c r="BD6" s="614"/>
      <c r="BE6" s="614"/>
      <c r="BF6" s="615"/>
      <c r="BG6" s="616">
        <v>479856</v>
      </c>
      <c r="BH6" s="617"/>
      <c r="BI6" s="617"/>
      <c r="BJ6" s="617"/>
      <c r="BK6" s="617"/>
      <c r="BL6" s="617"/>
      <c r="BM6" s="617"/>
      <c r="BN6" s="618"/>
      <c r="BO6" s="665">
        <v>100</v>
      </c>
      <c r="BP6" s="665"/>
      <c r="BQ6" s="665"/>
      <c r="BR6" s="665"/>
      <c r="BS6" s="666">
        <v>7964</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16">
        <v>62675</v>
      </c>
      <c r="CS6" s="617"/>
      <c r="CT6" s="617"/>
      <c r="CU6" s="617"/>
      <c r="CV6" s="617"/>
      <c r="CW6" s="617"/>
      <c r="CX6" s="617"/>
      <c r="CY6" s="618"/>
      <c r="CZ6" s="716">
        <v>1.2</v>
      </c>
      <c r="DA6" s="685"/>
      <c r="DB6" s="685"/>
      <c r="DC6" s="719"/>
      <c r="DD6" s="622" t="s">
        <v>229</v>
      </c>
      <c r="DE6" s="617"/>
      <c r="DF6" s="617"/>
      <c r="DG6" s="617"/>
      <c r="DH6" s="617"/>
      <c r="DI6" s="617"/>
      <c r="DJ6" s="617"/>
      <c r="DK6" s="617"/>
      <c r="DL6" s="617"/>
      <c r="DM6" s="617"/>
      <c r="DN6" s="617"/>
      <c r="DO6" s="617"/>
      <c r="DP6" s="618"/>
      <c r="DQ6" s="622">
        <v>62675</v>
      </c>
      <c r="DR6" s="617"/>
      <c r="DS6" s="617"/>
      <c r="DT6" s="617"/>
      <c r="DU6" s="617"/>
      <c r="DV6" s="617"/>
      <c r="DW6" s="617"/>
      <c r="DX6" s="617"/>
      <c r="DY6" s="617"/>
      <c r="DZ6" s="617"/>
      <c r="EA6" s="617"/>
      <c r="EB6" s="617"/>
      <c r="EC6" s="646"/>
    </row>
    <row r="7" spans="2:143" ht="11.25" customHeight="1">
      <c r="B7" s="613" t="s">
        <v>230</v>
      </c>
      <c r="C7" s="614"/>
      <c r="D7" s="614"/>
      <c r="E7" s="614"/>
      <c r="F7" s="614"/>
      <c r="G7" s="614"/>
      <c r="H7" s="614"/>
      <c r="I7" s="614"/>
      <c r="J7" s="614"/>
      <c r="K7" s="614"/>
      <c r="L7" s="614"/>
      <c r="M7" s="614"/>
      <c r="N7" s="614"/>
      <c r="O7" s="614"/>
      <c r="P7" s="614"/>
      <c r="Q7" s="615"/>
      <c r="R7" s="616">
        <v>773</v>
      </c>
      <c r="S7" s="617"/>
      <c r="T7" s="617"/>
      <c r="U7" s="617"/>
      <c r="V7" s="617"/>
      <c r="W7" s="617"/>
      <c r="X7" s="617"/>
      <c r="Y7" s="618"/>
      <c r="Z7" s="665">
        <v>0</v>
      </c>
      <c r="AA7" s="665"/>
      <c r="AB7" s="665"/>
      <c r="AC7" s="665"/>
      <c r="AD7" s="666">
        <v>773</v>
      </c>
      <c r="AE7" s="666"/>
      <c r="AF7" s="666"/>
      <c r="AG7" s="666"/>
      <c r="AH7" s="666"/>
      <c r="AI7" s="666"/>
      <c r="AJ7" s="666"/>
      <c r="AK7" s="666"/>
      <c r="AL7" s="619">
        <v>0</v>
      </c>
      <c r="AM7" s="620"/>
      <c r="AN7" s="620"/>
      <c r="AO7" s="667"/>
      <c r="AP7" s="613" t="s">
        <v>231</v>
      </c>
      <c r="AQ7" s="614"/>
      <c r="AR7" s="614"/>
      <c r="AS7" s="614"/>
      <c r="AT7" s="614"/>
      <c r="AU7" s="614"/>
      <c r="AV7" s="614"/>
      <c r="AW7" s="614"/>
      <c r="AX7" s="614"/>
      <c r="AY7" s="614"/>
      <c r="AZ7" s="614"/>
      <c r="BA7" s="614"/>
      <c r="BB7" s="614"/>
      <c r="BC7" s="614"/>
      <c r="BD7" s="614"/>
      <c r="BE7" s="614"/>
      <c r="BF7" s="615"/>
      <c r="BG7" s="616">
        <v>223765</v>
      </c>
      <c r="BH7" s="617"/>
      <c r="BI7" s="617"/>
      <c r="BJ7" s="617"/>
      <c r="BK7" s="617"/>
      <c r="BL7" s="617"/>
      <c r="BM7" s="617"/>
      <c r="BN7" s="618"/>
      <c r="BO7" s="665">
        <v>46.6</v>
      </c>
      <c r="BP7" s="665"/>
      <c r="BQ7" s="665"/>
      <c r="BR7" s="665"/>
      <c r="BS7" s="666">
        <v>7964</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16">
        <v>533417</v>
      </c>
      <c r="CS7" s="617"/>
      <c r="CT7" s="617"/>
      <c r="CU7" s="617"/>
      <c r="CV7" s="617"/>
      <c r="CW7" s="617"/>
      <c r="CX7" s="617"/>
      <c r="CY7" s="618"/>
      <c r="CZ7" s="665">
        <v>10.6</v>
      </c>
      <c r="DA7" s="665"/>
      <c r="DB7" s="665"/>
      <c r="DC7" s="665"/>
      <c r="DD7" s="622">
        <v>79812</v>
      </c>
      <c r="DE7" s="617"/>
      <c r="DF7" s="617"/>
      <c r="DG7" s="617"/>
      <c r="DH7" s="617"/>
      <c r="DI7" s="617"/>
      <c r="DJ7" s="617"/>
      <c r="DK7" s="617"/>
      <c r="DL7" s="617"/>
      <c r="DM7" s="617"/>
      <c r="DN7" s="617"/>
      <c r="DO7" s="617"/>
      <c r="DP7" s="618"/>
      <c r="DQ7" s="622">
        <v>371620</v>
      </c>
      <c r="DR7" s="617"/>
      <c r="DS7" s="617"/>
      <c r="DT7" s="617"/>
      <c r="DU7" s="617"/>
      <c r="DV7" s="617"/>
      <c r="DW7" s="617"/>
      <c r="DX7" s="617"/>
      <c r="DY7" s="617"/>
      <c r="DZ7" s="617"/>
      <c r="EA7" s="617"/>
      <c r="EB7" s="617"/>
      <c r="EC7" s="646"/>
    </row>
    <row r="8" spans="2:143" ht="11.25" customHeight="1">
      <c r="B8" s="613" t="s">
        <v>233</v>
      </c>
      <c r="C8" s="614"/>
      <c r="D8" s="614"/>
      <c r="E8" s="614"/>
      <c r="F8" s="614"/>
      <c r="G8" s="614"/>
      <c r="H8" s="614"/>
      <c r="I8" s="614"/>
      <c r="J8" s="614"/>
      <c r="K8" s="614"/>
      <c r="L8" s="614"/>
      <c r="M8" s="614"/>
      <c r="N8" s="614"/>
      <c r="O8" s="614"/>
      <c r="P8" s="614"/>
      <c r="Q8" s="615"/>
      <c r="R8" s="616">
        <v>1098</v>
      </c>
      <c r="S8" s="617"/>
      <c r="T8" s="617"/>
      <c r="U8" s="617"/>
      <c r="V8" s="617"/>
      <c r="W8" s="617"/>
      <c r="X8" s="617"/>
      <c r="Y8" s="618"/>
      <c r="Z8" s="665">
        <v>0</v>
      </c>
      <c r="AA8" s="665"/>
      <c r="AB8" s="665"/>
      <c r="AC8" s="665"/>
      <c r="AD8" s="666">
        <v>1098</v>
      </c>
      <c r="AE8" s="666"/>
      <c r="AF8" s="666"/>
      <c r="AG8" s="666"/>
      <c r="AH8" s="666"/>
      <c r="AI8" s="666"/>
      <c r="AJ8" s="666"/>
      <c r="AK8" s="666"/>
      <c r="AL8" s="619">
        <v>0</v>
      </c>
      <c r="AM8" s="620"/>
      <c r="AN8" s="620"/>
      <c r="AO8" s="667"/>
      <c r="AP8" s="613" t="s">
        <v>234</v>
      </c>
      <c r="AQ8" s="614"/>
      <c r="AR8" s="614"/>
      <c r="AS8" s="614"/>
      <c r="AT8" s="614"/>
      <c r="AU8" s="614"/>
      <c r="AV8" s="614"/>
      <c r="AW8" s="614"/>
      <c r="AX8" s="614"/>
      <c r="AY8" s="614"/>
      <c r="AZ8" s="614"/>
      <c r="BA8" s="614"/>
      <c r="BB8" s="614"/>
      <c r="BC8" s="614"/>
      <c r="BD8" s="614"/>
      <c r="BE8" s="614"/>
      <c r="BF8" s="615"/>
      <c r="BG8" s="616">
        <v>7490</v>
      </c>
      <c r="BH8" s="617"/>
      <c r="BI8" s="617"/>
      <c r="BJ8" s="617"/>
      <c r="BK8" s="617"/>
      <c r="BL8" s="617"/>
      <c r="BM8" s="617"/>
      <c r="BN8" s="618"/>
      <c r="BO8" s="665">
        <v>1.6</v>
      </c>
      <c r="BP8" s="665"/>
      <c r="BQ8" s="665"/>
      <c r="BR8" s="665"/>
      <c r="BS8" s="622" t="s">
        <v>124</v>
      </c>
      <c r="BT8" s="617"/>
      <c r="BU8" s="617"/>
      <c r="BV8" s="617"/>
      <c r="BW8" s="617"/>
      <c r="BX8" s="617"/>
      <c r="BY8" s="617"/>
      <c r="BZ8" s="617"/>
      <c r="CA8" s="617"/>
      <c r="CB8" s="646"/>
      <c r="CD8" s="647" t="s">
        <v>235</v>
      </c>
      <c r="CE8" s="644"/>
      <c r="CF8" s="644"/>
      <c r="CG8" s="644"/>
      <c r="CH8" s="644"/>
      <c r="CI8" s="644"/>
      <c r="CJ8" s="644"/>
      <c r="CK8" s="644"/>
      <c r="CL8" s="644"/>
      <c r="CM8" s="644"/>
      <c r="CN8" s="644"/>
      <c r="CO8" s="644"/>
      <c r="CP8" s="644"/>
      <c r="CQ8" s="645"/>
      <c r="CR8" s="616">
        <v>789853</v>
      </c>
      <c r="CS8" s="617"/>
      <c r="CT8" s="617"/>
      <c r="CU8" s="617"/>
      <c r="CV8" s="617"/>
      <c r="CW8" s="617"/>
      <c r="CX8" s="617"/>
      <c r="CY8" s="618"/>
      <c r="CZ8" s="665">
        <v>15.6</v>
      </c>
      <c r="DA8" s="665"/>
      <c r="DB8" s="665"/>
      <c r="DC8" s="665"/>
      <c r="DD8" s="622">
        <v>16843</v>
      </c>
      <c r="DE8" s="617"/>
      <c r="DF8" s="617"/>
      <c r="DG8" s="617"/>
      <c r="DH8" s="617"/>
      <c r="DI8" s="617"/>
      <c r="DJ8" s="617"/>
      <c r="DK8" s="617"/>
      <c r="DL8" s="617"/>
      <c r="DM8" s="617"/>
      <c r="DN8" s="617"/>
      <c r="DO8" s="617"/>
      <c r="DP8" s="618"/>
      <c r="DQ8" s="622">
        <v>473265</v>
      </c>
      <c r="DR8" s="617"/>
      <c r="DS8" s="617"/>
      <c r="DT8" s="617"/>
      <c r="DU8" s="617"/>
      <c r="DV8" s="617"/>
      <c r="DW8" s="617"/>
      <c r="DX8" s="617"/>
      <c r="DY8" s="617"/>
      <c r="DZ8" s="617"/>
      <c r="EA8" s="617"/>
      <c r="EB8" s="617"/>
      <c r="EC8" s="646"/>
    </row>
    <row r="9" spans="2:143" ht="11.25" customHeight="1">
      <c r="B9" s="613" t="s">
        <v>236</v>
      </c>
      <c r="C9" s="614"/>
      <c r="D9" s="614"/>
      <c r="E9" s="614"/>
      <c r="F9" s="614"/>
      <c r="G9" s="614"/>
      <c r="H9" s="614"/>
      <c r="I9" s="614"/>
      <c r="J9" s="614"/>
      <c r="K9" s="614"/>
      <c r="L9" s="614"/>
      <c r="M9" s="614"/>
      <c r="N9" s="614"/>
      <c r="O9" s="614"/>
      <c r="P9" s="614"/>
      <c r="Q9" s="615"/>
      <c r="R9" s="616">
        <v>1111</v>
      </c>
      <c r="S9" s="617"/>
      <c r="T9" s="617"/>
      <c r="U9" s="617"/>
      <c r="V9" s="617"/>
      <c r="W9" s="617"/>
      <c r="X9" s="617"/>
      <c r="Y9" s="618"/>
      <c r="Z9" s="665">
        <v>0</v>
      </c>
      <c r="AA9" s="665"/>
      <c r="AB9" s="665"/>
      <c r="AC9" s="665"/>
      <c r="AD9" s="666">
        <v>1111</v>
      </c>
      <c r="AE9" s="666"/>
      <c r="AF9" s="666"/>
      <c r="AG9" s="666"/>
      <c r="AH9" s="666"/>
      <c r="AI9" s="666"/>
      <c r="AJ9" s="666"/>
      <c r="AK9" s="666"/>
      <c r="AL9" s="619">
        <v>0</v>
      </c>
      <c r="AM9" s="620"/>
      <c r="AN9" s="620"/>
      <c r="AO9" s="667"/>
      <c r="AP9" s="613" t="s">
        <v>237</v>
      </c>
      <c r="AQ9" s="614"/>
      <c r="AR9" s="614"/>
      <c r="AS9" s="614"/>
      <c r="AT9" s="614"/>
      <c r="AU9" s="614"/>
      <c r="AV9" s="614"/>
      <c r="AW9" s="614"/>
      <c r="AX9" s="614"/>
      <c r="AY9" s="614"/>
      <c r="AZ9" s="614"/>
      <c r="BA9" s="614"/>
      <c r="BB9" s="614"/>
      <c r="BC9" s="614"/>
      <c r="BD9" s="614"/>
      <c r="BE9" s="614"/>
      <c r="BF9" s="615"/>
      <c r="BG9" s="616">
        <v>173013</v>
      </c>
      <c r="BH9" s="617"/>
      <c r="BI9" s="617"/>
      <c r="BJ9" s="617"/>
      <c r="BK9" s="617"/>
      <c r="BL9" s="617"/>
      <c r="BM9" s="617"/>
      <c r="BN9" s="618"/>
      <c r="BO9" s="665">
        <v>36.1</v>
      </c>
      <c r="BP9" s="665"/>
      <c r="BQ9" s="665"/>
      <c r="BR9" s="665"/>
      <c r="BS9" s="622" t="s">
        <v>124</v>
      </c>
      <c r="BT9" s="617"/>
      <c r="BU9" s="617"/>
      <c r="BV9" s="617"/>
      <c r="BW9" s="617"/>
      <c r="BX9" s="617"/>
      <c r="BY9" s="617"/>
      <c r="BZ9" s="617"/>
      <c r="CA9" s="617"/>
      <c r="CB9" s="646"/>
      <c r="CD9" s="647" t="s">
        <v>238</v>
      </c>
      <c r="CE9" s="644"/>
      <c r="CF9" s="644"/>
      <c r="CG9" s="644"/>
      <c r="CH9" s="644"/>
      <c r="CI9" s="644"/>
      <c r="CJ9" s="644"/>
      <c r="CK9" s="644"/>
      <c r="CL9" s="644"/>
      <c r="CM9" s="644"/>
      <c r="CN9" s="644"/>
      <c r="CO9" s="644"/>
      <c r="CP9" s="644"/>
      <c r="CQ9" s="645"/>
      <c r="CR9" s="616">
        <v>334062</v>
      </c>
      <c r="CS9" s="617"/>
      <c r="CT9" s="617"/>
      <c r="CU9" s="617"/>
      <c r="CV9" s="617"/>
      <c r="CW9" s="617"/>
      <c r="CX9" s="617"/>
      <c r="CY9" s="618"/>
      <c r="CZ9" s="665">
        <v>6.6</v>
      </c>
      <c r="DA9" s="665"/>
      <c r="DB9" s="665"/>
      <c r="DC9" s="665"/>
      <c r="DD9" s="622">
        <v>27777</v>
      </c>
      <c r="DE9" s="617"/>
      <c r="DF9" s="617"/>
      <c r="DG9" s="617"/>
      <c r="DH9" s="617"/>
      <c r="DI9" s="617"/>
      <c r="DJ9" s="617"/>
      <c r="DK9" s="617"/>
      <c r="DL9" s="617"/>
      <c r="DM9" s="617"/>
      <c r="DN9" s="617"/>
      <c r="DO9" s="617"/>
      <c r="DP9" s="618"/>
      <c r="DQ9" s="622">
        <v>271686</v>
      </c>
      <c r="DR9" s="617"/>
      <c r="DS9" s="617"/>
      <c r="DT9" s="617"/>
      <c r="DU9" s="617"/>
      <c r="DV9" s="617"/>
      <c r="DW9" s="617"/>
      <c r="DX9" s="617"/>
      <c r="DY9" s="617"/>
      <c r="DZ9" s="617"/>
      <c r="EA9" s="617"/>
      <c r="EB9" s="617"/>
      <c r="EC9" s="646"/>
    </row>
    <row r="10" spans="2:143" ht="11.25" customHeight="1">
      <c r="B10" s="613" t="s">
        <v>239</v>
      </c>
      <c r="C10" s="614"/>
      <c r="D10" s="614"/>
      <c r="E10" s="614"/>
      <c r="F10" s="614"/>
      <c r="G10" s="614"/>
      <c r="H10" s="614"/>
      <c r="I10" s="614"/>
      <c r="J10" s="614"/>
      <c r="K10" s="614"/>
      <c r="L10" s="614"/>
      <c r="M10" s="614"/>
      <c r="N10" s="614"/>
      <c r="O10" s="614"/>
      <c r="P10" s="614"/>
      <c r="Q10" s="615"/>
      <c r="R10" s="616" t="s">
        <v>229</v>
      </c>
      <c r="S10" s="617"/>
      <c r="T10" s="617"/>
      <c r="U10" s="617"/>
      <c r="V10" s="617"/>
      <c r="W10" s="617"/>
      <c r="X10" s="617"/>
      <c r="Y10" s="618"/>
      <c r="Z10" s="665" t="s">
        <v>229</v>
      </c>
      <c r="AA10" s="665"/>
      <c r="AB10" s="665"/>
      <c r="AC10" s="665"/>
      <c r="AD10" s="666" t="s">
        <v>124</v>
      </c>
      <c r="AE10" s="666"/>
      <c r="AF10" s="666"/>
      <c r="AG10" s="666"/>
      <c r="AH10" s="666"/>
      <c r="AI10" s="666"/>
      <c r="AJ10" s="666"/>
      <c r="AK10" s="666"/>
      <c r="AL10" s="619" t="s">
        <v>124</v>
      </c>
      <c r="AM10" s="620"/>
      <c r="AN10" s="620"/>
      <c r="AO10" s="667"/>
      <c r="AP10" s="613" t="s">
        <v>240</v>
      </c>
      <c r="AQ10" s="614"/>
      <c r="AR10" s="614"/>
      <c r="AS10" s="614"/>
      <c r="AT10" s="614"/>
      <c r="AU10" s="614"/>
      <c r="AV10" s="614"/>
      <c r="AW10" s="614"/>
      <c r="AX10" s="614"/>
      <c r="AY10" s="614"/>
      <c r="AZ10" s="614"/>
      <c r="BA10" s="614"/>
      <c r="BB10" s="614"/>
      <c r="BC10" s="614"/>
      <c r="BD10" s="614"/>
      <c r="BE10" s="614"/>
      <c r="BF10" s="615"/>
      <c r="BG10" s="616">
        <v>17013</v>
      </c>
      <c r="BH10" s="617"/>
      <c r="BI10" s="617"/>
      <c r="BJ10" s="617"/>
      <c r="BK10" s="617"/>
      <c r="BL10" s="617"/>
      <c r="BM10" s="617"/>
      <c r="BN10" s="618"/>
      <c r="BO10" s="665">
        <v>3.5</v>
      </c>
      <c r="BP10" s="665"/>
      <c r="BQ10" s="665"/>
      <c r="BR10" s="665"/>
      <c r="BS10" s="622">
        <v>2830</v>
      </c>
      <c r="BT10" s="617"/>
      <c r="BU10" s="617"/>
      <c r="BV10" s="617"/>
      <c r="BW10" s="617"/>
      <c r="BX10" s="617"/>
      <c r="BY10" s="617"/>
      <c r="BZ10" s="617"/>
      <c r="CA10" s="617"/>
      <c r="CB10" s="646"/>
      <c r="CD10" s="647" t="s">
        <v>241</v>
      </c>
      <c r="CE10" s="644"/>
      <c r="CF10" s="644"/>
      <c r="CG10" s="644"/>
      <c r="CH10" s="644"/>
      <c r="CI10" s="644"/>
      <c r="CJ10" s="644"/>
      <c r="CK10" s="644"/>
      <c r="CL10" s="644"/>
      <c r="CM10" s="644"/>
      <c r="CN10" s="644"/>
      <c r="CO10" s="644"/>
      <c r="CP10" s="644"/>
      <c r="CQ10" s="645"/>
      <c r="CR10" s="616">
        <v>10119</v>
      </c>
      <c r="CS10" s="617"/>
      <c r="CT10" s="617"/>
      <c r="CU10" s="617"/>
      <c r="CV10" s="617"/>
      <c r="CW10" s="617"/>
      <c r="CX10" s="617"/>
      <c r="CY10" s="618"/>
      <c r="CZ10" s="665">
        <v>0.2</v>
      </c>
      <c r="DA10" s="665"/>
      <c r="DB10" s="665"/>
      <c r="DC10" s="665"/>
      <c r="DD10" s="622" t="s">
        <v>229</v>
      </c>
      <c r="DE10" s="617"/>
      <c r="DF10" s="617"/>
      <c r="DG10" s="617"/>
      <c r="DH10" s="617"/>
      <c r="DI10" s="617"/>
      <c r="DJ10" s="617"/>
      <c r="DK10" s="617"/>
      <c r="DL10" s="617"/>
      <c r="DM10" s="617"/>
      <c r="DN10" s="617"/>
      <c r="DO10" s="617"/>
      <c r="DP10" s="618"/>
      <c r="DQ10" s="622">
        <v>119</v>
      </c>
      <c r="DR10" s="617"/>
      <c r="DS10" s="617"/>
      <c r="DT10" s="617"/>
      <c r="DU10" s="617"/>
      <c r="DV10" s="617"/>
      <c r="DW10" s="617"/>
      <c r="DX10" s="617"/>
      <c r="DY10" s="617"/>
      <c r="DZ10" s="617"/>
      <c r="EA10" s="617"/>
      <c r="EB10" s="617"/>
      <c r="EC10" s="646"/>
    </row>
    <row r="11" spans="2:143" ht="11.25" customHeight="1">
      <c r="B11" s="613" t="s">
        <v>242</v>
      </c>
      <c r="C11" s="614"/>
      <c r="D11" s="614"/>
      <c r="E11" s="614"/>
      <c r="F11" s="614"/>
      <c r="G11" s="614"/>
      <c r="H11" s="614"/>
      <c r="I11" s="614"/>
      <c r="J11" s="614"/>
      <c r="K11" s="614"/>
      <c r="L11" s="614"/>
      <c r="M11" s="614"/>
      <c r="N11" s="614"/>
      <c r="O11" s="614"/>
      <c r="P11" s="614"/>
      <c r="Q11" s="615"/>
      <c r="R11" s="616" t="s">
        <v>124</v>
      </c>
      <c r="S11" s="617"/>
      <c r="T11" s="617"/>
      <c r="U11" s="617"/>
      <c r="V11" s="617"/>
      <c r="W11" s="617"/>
      <c r="X11" s="617"/>
      <c r="Y11" s="618"/>
      <c r="Z11" s="665" t="s">
        <v>124</v>
      </c>
      <c r="AA11" s="665"/>
      <c r="AB11" s="665"/>
      <c r="AC11" s="665"/>
      <c r="AD11" s="666" t="s">
        <v>229</v>
      </c>
      <c r="AE11" s="666"/>
      <c r="AF11" s="666"/>
      <c r="AG11" s="666"/>
      <c r="AH11" s="666"/>
      <c r="AI11" s="666"/>
      <c r="AJ11" s="666"/>
      <c r="AK11" s="666"/>
      <c r="AL11" s="619" t="s">
        <v>124</v>
      </c>
      <c r="AM11" s="620"/>
      <c r="AN11" s="620"/>
      <c r="AO11" s="667"/>
      <c r="AP11" s="613" t="s">
        <v>243</v>
      </c>
      <c r="AQ11" s="614"/>
      <c r="AR11" s="614"/>
      <c r="AS11" s="614"/>
      <c r="AT11" s="614"/>
      <c r="AU11" s="614"/>
      <c r="AV11" s="614"/>
      <c r="AW11" s="614"/>
      <c r="AX11" s="614"/>
      <c r="AY11" s="614"/>
      <c r="AZ11" s="614"/>
      <c r="BA11" s="614"/>
      <c r="BB11" s="614"/>
      <c r="BC11" s="614"/>
      <c r="BD11" s="614"/>
      <c r="BE11" s="614"/>
      <c r="BF11" s="615"/>
      <c r="BG11" s="616">
        <v>26249</v>
      </c>
      <c r="BH11" s="617"/>
      <c r="BI11" s="617"/>
      <c r="BJ11" s="617"/>
      <c r="BK11" s="617"/>
      <c r="BL11" s="617"/>
      <c r="BM11" s="617"/>
      <c r="BN11" s="618"/>
      <c r="BO11" s="665">
        <v>5.5</v>
      </c>
      <c r="BP11" s="665"/>
      <c r="BQ11" s="665"/>
      <c r="BR11" s="665"/>
      <c r="BS11" s="622">
        <v>5134</v>
      </c>
      <c r="BT11" s="617"/>
      <c r="BU11" s="617"/>
      <c r="BV11" s="617"/>
      <c r="BW11" s="617"/>
      <c r="BX11" s="617"/>
      <c r="BY11" s="617"/>
      <c r="BZ11" s="617"/>
      <c r="CA11" s="617"/>
      <c r="CB11" s="646"/>
      <c r="CD11" s="647" t="s">
        <v>244</v>
      </c>
      <c r="CE11" s="644"/>
      <c r="CF11" s="644"/>
      <c r="CG11" s="644"/>
      <c r="CH11" s="644"/>
      <c r="CI11" s="644"/>
      <c r="CJ11" s="644"/>
      <c r="CK11" s="644"/>
      <c r="CL11" s="644"/>
      <c r="CM11" s="644"/>
      <c r="CN11" s="644"/>
      <c r="CO11" s="644"/>
      <c r="CP11" s="644"/>
      <c r="CQ11" s="645"/>
      <c r="CR11" s="616">
        <v>893509</v>
      </c>
      <c r="CS11" s="617"/>
      <c r="CT11" s="617"/>
      <c r="CU11" s="617"/>
      <c r="CV11" s="617"/>
      <c r="CW11" s="617"/>
      <c r="CX11" s="617"/>
      <c r="CY11" s="618"/>
      <c r="CZ11" s="665">
        <v>17.7</v>
      </c>
      <c r="DA11" s="665"/>
      <c r="DB11" s="665"/>
      <c r="DC11" s="665"/>
      <c r="DD11" s="622">
        <v>663720</v>
      </c>
      <c r="DE11" s="617"/>
      <c r="DF11" s="617"/>
      <c r="DG11" s="617"/>
      <c r="DH11" s="617"/>
      <c r="DI11" s="617"/>
      <c r="DJ11" s="617"/>
      <c r="DK11" s="617"/>
      <c r="DL11" s="617"/>
      <c r="DM11" s="617"/>
      <c r="DN11" s="617"/>
      <c r="DO11" s="617"/>
      <c r="DP11" s="618"/>
      <c r="DQ11" s="622">
        <v>230259</v>
      </c>
      <c r="DR11" s="617"/>
      <c r="DS11" s="617"/>
      <c r="DT11" s="617"/>
      <c r="DU11" s="617"/>
      <c r="DV11" s="617"/>
      <c r="DW11" s="617"/>
      <c r="DX11" s="617"/>
      <c r="DY11" s="617"/>
      <c r="DZ11" s="617"/>
      <c r="EA11" s="617"/>
      <c r="EB11" s="617"/>
      <c r="EC11" s="646"/>
    </row>
    <row r="12" spans="2:143" ht="11.25" customHeight="1">
      <c r="B12" s="613" t="s">
        <v>245</v>
      </c>
      <c r="C12" s="614"/>
      <c r="D12" s="614"/>
      <c r="E12" s="614"/>
      <c r="F12" s="614"/>
      <c r="G12" s="614"/>
      <c r="H12" s="614"/>
      <c r="I12" s="614"/>
      <c r="J12" s="614"/>
      <c r="K12" s="614"/>
      <c r="L12" s="614"/>
      <c r="M12" s="614"/>
      <c r="N12" s="614"/>
      <c r="O12" s="614"/>
      <c r="P12" s="614"/>
      <c r="Q12" s="615"/>
      <c r="R12" s="616">
        <v>87171</v>
      </c>
      <c r="S12" s="617"/>
      <c r="T12" s="617"/>
      <c r="U12" s="617"/>
      <c r="V12" s="617"/>
      <c r="W12" s="617"/>
      <c r="X12" s="617"/>
      <c r="Y12" s="618"/>
      <c r="Z12" s="665">
        <v>1.7</v>
      </c>
      <c r="AA12" s="665"/>
      <c r="AB12" s="665"/>
      <c r="AC12" s="665"/>
      <c r="AD12" s="666">
        <v>87171</v>
      </c>
      <c r="AE12" s="666"/>
      <c r="AF12" s="666"/>
      <c r="AG12" s="666"/>
      <c r="AH12" s="666"/>
      <c r="AI12" s="666"/>
      <c r="AJ12" s="666"/>
      <c r="AK12" s="666"/>
      <c r="AL12" s="619">
        <v>3.2</v>
      </c>
      <c r="AM12" s="620"/>
      <c r="AN12" s="620"/>
      <c r="AO12" s="667"/>
      <c r="AP12" s="613" t="s">
        <v>246</v>
      </c>
      <c r="AQ12" s="614"/>
      <c r="AR12" s="614"/>
      <c r="AS12" s="614"/>
      <c r="AT12" s="614"/>
      <c r="AU12" s="614"/>
      <c r="AV12" s="614"/>
      <c r="AW12" s="614"/>
      <c r="AX12" s="614"/>
      <c r="AY12" s="614"/>
      <c r="AZ12" s="614"/>
      <c r="BA12" s="614"/>
      <c r="BB12" s="614"/>
      <c r="BC12" s="614"/>
      <c r="BD12" s="614"/>
      <c r="BE12" s="614"/>
      <c r="BF12" s="615"/>
      <c r="BG12" s="616">
        <v>204039</v>
      </c>
      <c r="BH12" s="617"/>
      <c r="BI12" s="617"/>
      <c r="BJ12" s="617"/>
      <c r="BK12" s="617"/>
      <c r="BL12" s="617"/>
      <c r="BM12" s="617"/>
      <c r="BN12" s="618"/>
      <c r="BO12" s="665">
        <v>42.5</v>
      </c>
      <c r="BP12" s="665"/>
      <c r="BQ12" s="665"/>
      <c r="BR12" s="665"/>
      <c r="BS12" s="622" t="s">
        <v>124</v>
      </c>
      <c r="BT12" s="617"/>
      <c r="BU12" s="617"/>
      <c r="BV12" s="617"/>
      <c r="BW12" s="617"/>
      <c r="BX12" s="617"/>
      <c r="BY12" s="617"/>
      <c r="BZ12" s="617"/>
      <c r="CA12" s="617"/>
      <c r="CB12" s="646"/>
      <c r="CD12" s="647" t="s">
        <v>247</v>
      </c>
      <c r="CE12" s="644"/>
      <c r="CF12" s="644"/>
      <c r="CG12" s="644"/>
      <c r="CH12" s="644"/>
      <c r="CI12" s="644"/>
      <c r="CJ12" s="644"/>
      <c r="CK12" s="644"/>
      <c r="CL12" s="644"/>
      <c r="CM12" s="644"/>
      <c r="CN12" s="644"/>
      <c r="CO12" s="644"/>
      <c r="CP12" s="644"/>
      <c r="CQ12" s="645"/>
      <c r="CR12" s="616">
        <v>221193</v>
      </c>
      <c r="CS12" s="617"/>
      <c r="CT12" s="617"/>
      <c r="CU12" s="617"/>
      <c r="CV12" s="617"/>
      <c r="CW12" s="617"/>
      <c r="CX12" s="617"/>
      <c r="CY12" s="618"/>
      <c r="CZ12" s="665">
        <v>4.4000000000000004</v>
      </c>
      <c r="DA12" s="665"/>
      <c r="DB12" s="665"/>
      <c r="DC12" s="665"/>
      <c r="DD12" s="622">
        <v>5409</v>
      </c>
      <c r="DE12" s="617"/>
      <c r="DF12" s="617"/>
      <c r="DG12" s="617"/>
      <c r="DH12" s="617"/>
      <c r="DI12" s="617"/>
      <c r="DJ12" s="617"/>
      <c r="DK12" s="617"/>
      <c r="DL12" s="617"/>
      <c r="DM12" s="617"/>
      <c r="DN12" s="617"/>
      <c r="DO12" s="617"/>
      <c r="DP12" s="618"/>
      <c r="DQ12" s="622">
        <v>159487</v>
      </c>
      <c r="DR12" s="617"/>
      <c r="DS12" s="617"/>
      <c r="DT12" s="617"/>
      <c r="DU12" s="617"/>
      <c r="DV12" s="617"/>
      <c r="DW12" s="617"/>
      <c r="DX12" s="617"/>
      <c r="DY12" s="617"/>
      <c r="DZ12" s="617"/>
      <c r="EA12" s="617"/>
      <c r="EB12" s="617"/>
      <c r="EC12" s="646"/>
    </row>
    <row r="13" spans="2:143" ht="11.25" customHeight="1">
      <c r="B13" s="613" t="s">
        <v>248</v>
      </c>
      <c r="C13" s="614"/>
      <c r="D13" s="614"/>
      <c r="E13" s="614"/>
      <c r="F13" s="614"/>
      <c r="G13" s="614"/>
      <c r="H13" s="614"/>
      <c r="I13" s="614"/>
      <c r="J13" s="614"/>
      <c r="K13" s="614"/>
      <c r="L13" s="614"/>
      <c r="M13" s="614"/>
      <c r="N13" s="614"/>
      <c r="O13" s="614"/>
      <c r="P13" s="614"/>
      <c r="Q13" s="615"/>
      <c r="R13" s="616" t="s">
        <v>229</v>
      </c>
      <c r="S13" s="617"/>
      <c r="T13" s="617"/>
      <c r="U13" s="617"/>
      <c r="V13" s="617"/>
      <c r="W13" s="617"/>
      <c r="X13" s="617"/>
      <c r="Y13" s="618"/>
      <c r="Z13" s="665" t="s">
        <v>124</v>
      </c>
      <c r="AA13" s="665"/>
      <c r="AB13" s="665"/>
      <c r="AC13" s="665"/>
      <c r="AD13" s="666" t="s">
        <v>124</v>
      </c>
      <c r="AE13" s="666"/>
      <c r="AF13" s="666"/>
      <c r="AG13" s="666"/>
      <c r="AH13" s="666"/>
      <c r="AI13" s="666"/>
      <c r="AJ13" s="666"/>
      <c r="AK13" s="666"/>
      <c r="AL13" s="619" t="s">
        <v>124</v>
      </c>
      <c r="AM13" s="620"/>
      <c r="AN13" s="620"/>
      <c r="AO13" s="667"/>
      <c r="AP13" s="613" t="s">
        <v>249</v>
      </c>
      <c r="AQ13" s="614"/>
      <c r="AR13" s="614"/>
      <c r="AS13" s="614"/>
      <c r="AT13" s="614"/>
      <c r="AU13" s="614"/>
      <c r="AV13" s="614"/>
      <c r="AW13" s="614"/>
      <c r="AX13" s="614"/>
      <c r="AY13" s="614"/>
      <c r="AZ13" s="614"/>
      <c r="BA13" s="614"/>
      <c r="BB13" s="614"/>
      <c r="BC13" s="614"/>
      <c r="BD13" s="614"/>
      <c r="BE13" s="614"/>
      <c r="BF13" s="615"/>
      <c r="BG13" s="616">
        <v>203919</v>
      </c>
      <c r="BH13" s="617"/>
      <c r="BI13" s="617"/>
      <c r="BJ13" s="617"/>
      <c r="BK13" s="617"/>
      <c r="BL13" s="617"/>
      <c r="BM13" s="617"/>
      <c r="BN13" s="618"/>
      <c r="BO13" s="665">
        <v>42.5</v>
      </c>
      <c r="BP13" s="665"/>
      <c r="BQ13" s="665"/>
      <c r="BR13" s="665"/>
      <c r="BS13" s="622" t="s">
        <v>229</v>
      </c>
      <c r="BT13" s="617"/>
      <c r="BU13" s="617"/>
      <c r="BV13" s="617"/>
      <c r="BW13" s="617"/>
      <c r="BX13" s="617"/>
      <c r="BY13" s="617"/>
      <c r="BZ13" s="617"/>
      <c r="CA13" s="617"/>
      <c r="CB13" s="646"/>
      <c r="CD13" s="647" t="s">
        <v>250</v>
      </c>
      <c r="CE13" s="644"/>
      <c r="CF13" s="644"/>
      <c r="CG13" s="644"/>
      <c r="CH13" s="644"/>
      <c r="CI13" s="644"/>
      <c r="CJ13" s="644"/>
      <c r="CK13" s="644"/>
      <c r="CL13" s="644"/>
      <c r="CM13" s="644"/>
      <c r="CN13" s="644"/>
      <c r="CO13" s="644"/>
      <c r="CP13" s="644"/>
      <c r="CQ13" s="645"/>
      <c r="CR13" s="616">
        <v>589061</v>
      </c>
      <c r="CS13" s="617"/>
      <c r="CT13" s="617"/>
      <c r="CU13" s="617"/>
      <c r="CV13" s="617"/>
      <c r="CW13" s="617"/>
      <c r="CX13" s="617"/>
      <c r="CY13" s="618"/>
      <c r="CZ13" s="665">
        <v>11.7</v>
      </c>
      <c r="DA13" s="665"/>
      <c r="DB13" s="665"/>
      <c r="DC13" s="665"/>
      <c r="DD13" s="622">
        <v>142107</v>
      </c>
      <c r="DE13" s="617"/>
      <c r="DF13" s="617"/>
      <c r="DG13" s="617"/>
      <c r="DH13" s="617"/>
      <c r="DI13" s="617"/>
      <c r="DJ13" s="617"/>
      <c r="DK13" s="617"/>
      <c r="DL13" s="617"/>
      <c r="DM13" s="617"/>
      <c r="DN13" s="617"/>
      <c r="DO13" s="617"/>
      <c r="DP13" s="618"/>
      <c r="DQ13" s="622">
        <v>400524</v>
      </c>
      <c r="DR13" s="617"/>
      <c r="DS13" s="617"/>
      <c r="DT13" s="617"/>
      <c r="DU13" s="617"/>
      <c r="DV13" s="617"/>
      <c r="DW13" s="617"/>
      <c r="DX13" s="617"/>
      <c r="DY13" s="617"/>
      <c r="DZ13" s="617"/>
      <c r="EA13" s="617"/>
      <c r="EB13" s="617"/>
      <c r="EC13" s="646"/>
    </row>
    <row r="14" spans="2:143" ht="11.25" customHeight="1">
      <c r="B14" s="613" t="s">
        <v>251</v>
      </c>
      <c r="C14" s="614"/>
      <c r="D14" s="614"/>
      <c r="E14" s="614"/>
      <c r="F14" s="614"/>
      <c r="G14" s="614"/>
      <c r="H14" s="614"/>
      <c r="I14" s="614"/>
      <c r="J14" s="614"/>
      <c r="K14" s="614"/>
      <c r="L14" s="614"/>
      <c r="M14" s="614"/>
      <c r="N14" s="614"/>
      <c r="O14" s="614"/>
      <c r="P14" s="614"/>
      <c r="Q14" s="615"/>
      <c r="R14" s="616" t="s">
        <v>229</v>
      </c>
      <c r="S14" s="617"/>
      <c r="T14" s="617"/>
      <c r="U14" s="617"/>
      <c r="V14" s="617"/>
      <c r="W14" s="617"/>
      <c r="X14" s="617"/>
      <c r="Y14" s="618"/>
      <c r="Z14" s="665" t="s">
        <v>229</v>
      </c>
      <c r="AA14" s="665"/>
      <c r="AB14" s="665"/>
      <c r="AC14" s="665"/>
      <c r="AD14" s="666" t="s">
        <v>124</v>
      </c>
      <c r="AE14" s="666"/>
      <c r="AF14" s="666"/>
      <c r="AG14" s="666"/>
      <c r="AH14" s="666"/>
      <c r="AI14" s="666"/>
      <c r="AJ14" s="666"/>
      <c r="AK14" s="666"/>
      <c r="AL14" s="619" t="s">
        <v>124</v>
      </c>
      <c r="AM14" s="620"/>
      <c r="AN14" s="620"/>
      <c r="AO14" s="667"/>
      <c r="AP14" s="613" t="s">
        <v>252</v>
      </c>
      <c r="AQ14" s="614"/>
      <c r="AR14" s="614"/>
      <c r="AS14" s="614"/>
      <c r="AT14" s="614"/>
      <c r="AU14" s="614"/>
      <c r="AV14" s="614"/>
      <c r="AW14" s="614"/>
      <c r="AX14" s="614"/>
      <c r="AY14" s="614"/>
      <c r="AZ14" s="614"/>
      <c r="BA14" s="614"/>
      <c r="BB14" s="614"/>
      <c r="BC14" s="614"/>
      <c r="BD14" s="614"/>
      <c r="BE14" s="614"/>
      <c r="BF14" s="615"/>
      <c r="BG14" s="616">
        <v>11935</v>
      </c>
      <c r="BH14" s="617"/>
      <c r="BI14" s="617"/>
      <c r="BJ14" s="617"/>
      <c r="BK14" s="617"/>
      <c r="BL14" s="617"/>
      <c r="BM14" s="617"/>
      <c r="BN14" s="618"/>
      <c r="BO14" s="665">
        <v>2.5</v>
      </c>
      <c r="BP14" s="665"/>
      <c r="BQ14" s="665"/>
      <c r="BR14" s="665"/>
      <c r="BS14" s="622" t="s">
        <v>229</v>
      </c>
      <c r="BT14" s="617"/>
      <c r="BU14" s="617"/>
      <c r="BV14" s="617"/>
      <c r="BW14" s="617"/>
      <c r="BX14" s="617"/>
      <c r="BY14" s="617"/>
      <c r="BZ14" s="617"/>
      <c r="CA14" s="617"/>
      <c r="CB14" s="646"/>
      <c r="CD14" s="647" t="s">
        <v>253</v>
      </c>
      <c r="CE14" s="644"/>
      <c r="CF14" s="644"/>
      <c r="CG14" s="644"/>
      <c r="CH14" s="644"/>
      <c r="CI14" s="644"/>
      <c r="CJ14" s="644"/>
      <c r="CK14" s="644"/>
      <c r="CL14" s="644"/>
      <c r="CM14" s="644"/>
      <c r="CN14" s="644"/>
      <c r="CO14" s="644"/>
      <c r="CP14" s="644"/>
      <c r="CQ14" s="645"/>
      <c r="CR14" s="616">
        <v>220068</v>
      </c>
      <c r="CS14" s="617"/>
      <c r="CT14" s="617"/>
      <c r="CU14" s="617"/>
      <c r="CV14" s="617"/>
      <c r="CW14" s="617"/>
      <c r="CX14" s="617"/>
      <c r="CY14" s="618"/>
      <c r="CZ14" s="665">
        <v>4.4000000000000004</v>
      </c>
      <c r="DA14" s="665"/>
      <c r="DB14" s="665"/>
      <c r="DC14" s="665"/>
      <c r="DD14" s="622" t="s">
        <v>229</v>
      </c>
      <c r="DE14" s="617"/>
      <c r="DF14" s="617"/>
      <c r="DG14" s="617"/>
      <c r="DH14" s="617"/>
      <c r="DI14" s="617"/>
      <c r="DJ14" s="617"/>
      <c r="DK14" s="617"/>
      <c r="DL14" s="617"/>
      <c r="DM14" s="617"/>
      <c r="DN14" s="617"/>
      <c r="DO14" s="617"/>
      <c r="DP14" s="618"/>
      <c r="DQ14" s="622">
        <v>214668</v>
      </c>
      <c r="DR14" s="617"/>
      <c r="DS14" s="617"/>
      <c r="DT14" s="617"/>
      <c r="DU14" s="617"/>
      <c r="DV14" s="617"/>
      <c r="DW14" s="617"/>
      <c r="DX14" s="617"/>
      <c r="DY14" s="617"/>
      <c r="DZ14" s="617"/>
      <c r="EA14" s="617"/>
      <c r="EB14" s="617"/>
      <c r="EC14" s="646"/>
    </row>
    <row r="15" spans="2:143" ht="11.25" customHeight="1">
      <c r="B15" s="613" t="s">
        <v>254</v>
      </c>
      <c r="C15" s="614"/>
      <c r="D15" s="614"/>
      <c r="E15" s="614"/>
      <c r="F15" s="614"/>
      <c r="G15" s="614"/>
      <c r="H15" s="614"/>
      <c r="I15" s="614"/>
      <c r="J15" s="614"/>
      <c r="K15" s="614"/>
      <c r="L15" s="614"/>
      <c r="M15" s="614"/>
      <c r="N15" s="614"/>
      <c r="O15" s="614"/>
      <c r="P15" s="614"/>
      <c r="Q15" s="615"/>
      <c r="R15" s="616">
        <v>11324</v>
      </c>
      <c r="S15" s="617"/>
      <c r="T15" s="617"/>
      <c r="U15" s="617"/>
      <c r="V15" s="617"/>
      <c r="W15" s="617"/>
      <c r="X15" s="617"/>
      <c r="Y15" s="618"/>
      <c r="Z15" s="665">
        <v>0.2</v>
      </c>
      <c r="AA15" s="665"/>
      <c r="AB15" s="665"/>
      <c r="AC15" s="665"/>
      <c r="AD15" s="666">
        <v>11324</v>
      </c>
      <c r="AE15" s="666"/>
      <c r="AF15" s="666"/>
      <c r="AG15" s="666"/>
      <c r="AH15" s="666"/>
      <c r="AI15" s="666"/>
      <c r="AJ15" s="666"/>
      <c r="AK15" s="666"/>
      <c r="AL15" s="619">
        <v>0.4</v>
      </c>
      <c r="AM15" s="620"/>
      <c r="AN15" s="620"/>
      <c r="AO15" s="667"/>
      <c r="AP15" s="613" t="s">
        <v>255</v>
      </c>
      <c r="AQ15" s="614"/>
      <c r="AR15" s="614"/>
      <c r="AS15" s="614"/>
      <c r="AT15" s="614"/>
      <c r="AU15" s="614"/>
      <c r="AV15" s="614"/>
      <c r="AW15" s="614"/>
      <c r="AX15" s="614"/>
      <c r="AY15" s="614"/>
      <c r="AZ15" s="614"/>
      <c r="BA15" s="614"/>
      <c r="BB15" s="614"/>
      <c r="BC15" s="614"/>
      <c r="BD15" s="614"/>
      <c r="BE15" s="614"/>
      <c r="BF15" s="615"/>
      <c r="BG15" s="616">
        <v>40117</v>
      </c>
      <c r="BH15" s="617"/>
      <c r="BI15" s="617"/>
      <c r="BJ15" s="617"/>
      <c r="BK15" s="617"/>
      <c r="BL15" s="617"/>
      <c r="BM15" s="617"/>
      <c r="BN15" s="618"/>
      <c r="BO15" s="665">
        <v>8.4</v>
      </c>
      <c r="BP15" s="665"/>
      <c r="BQ15" s="665"/>
      <c r="BR15" s="665"/>
      <c r="BS15" s="622" t="s">
        <v>124</v>
      </c>
      <c r="BT15" s="617"/>
      <c r="BU15" s="617"/>
      <c r="BV15" s="617"/>
      <c r="BW15" s="617"/>
      <c r="BX15" s="617"/>
      <c r="BY15" s="617"/>
      <c r="BZ15" s="617"/>
      <c r="CA15" s="617"/>
      <c r="CB15" s="646"/>
      <c r="CD15" s="647" t="s">
        <v>256</v>
      </c>
      <c r="CE15" s="644"/>
      <c r="CF15" s="644"/>
      <c r="CG15" s="644"/>
      <c r="CH15" s="644"/>
      <c r="CI15" s="644"/>
      <c r="CJ15" s="644"/>
      <c r="CK15" s="644"/>
      <c r="CL15" s="644"/>
      <c r="CM15" s="644"/>
      <c r="CN15" s="644"/>
      <c r="CO15" s="644"/>
      <c r="CP15" s="644"/>
      <c r="CQ15" s="645"/>
      <c r="CR15" s="616">
        <v>364559</v>
      </c>
      <c r="CS15" s="617"/>
      <c r="CT15" s="617"/>
      <c r="CU15" s="617"/>
      <c r="CV15" s="617"/>
      <c r="CW15" s="617"/>
      <c r="CX15" s="617"/>
      <c r="CY15" s="618"/>
      <c r="CZ15" s="665">
        <v>7.2</v>
      </c>
      <c r="DA15" s="665"/>
      <c r="DB15" s="665"/>
      <c r="DC15" s="665"/>
      <c r="DD15" s="622">
        <v>16788</v>
      </c>
      <c r="DE15" s="617"/>
      <c r="DF15" s="617"/>
      <c r="DG15" s="617"/>
      <c r="DH15" s="617"/>
      <c r="DI15" s="617"/>
      <c r="DJ15" s="617"/>
      <c r="DK15" s="617"/>
      <c r="DL15" s="617"/>
      <c r="DM15" s="617"/>
      <c r="DN15" s="617"/>
      <c r="DO15" s="617"/>
      <c r="DP15" s="618"/>
      <c r="DQ15" s="622">
        <v>339726</v>
      </c>
      <c r="DR15" s="617"/>
      <c r="DS15" s="617"/>
      <c r="DT15" s="617"/>
      <c r="DU15" s="617"/>
      <c r="DV15" s="617"/>
      <c r="DW15" s="617"/>
      <c r="DX15" s="617"/>
      <c r="DY15" s="617"/>
      <c r="DZ15" s="617"/>
      <c r="EA15" s="617"/>
      <c r="EB15" s="617"/>
      <c r="EC15" s="646"/>
    </row>
    <row r="16" spans="2:143" ht="11.25" customHeight="1">
      <c r="B16" s="613" t="s">
        <v>257</v>
      </c>
      <c r="C16" s="614"/>
      <c r="D16" s="614"/>
      <c r="E16" s="614"/>
      <c r="F16" s="614"/>
      <c r="G16" s="614"/>
      <c r="H16" s="614"/>
      <c r="I16" s="614"/>
      <c r="J16" s="614"/>
      <c r="K16" s="614"/>
      <c r="L16" s="614"/>
      <c r="M16" s="614"/>
      <c r="N16" s="614"/>
      <c r="O16" s="614"/>
      <c r="P16" s="614"/>
      <c r="Q16" s="615"/>
      <c r="R16" s="616" t="s">
        <v>124</v>
      </c>
      <c r="S16" s="617"/>
      <c r="T16" s="617"/>
      <c r="U16" s="617"/>
      <c r="V16" s="617"/>
      <c r="W16" s="617"/>
      <c r="X16" s="617"/>
      <c r="Y16" s="618"/>
      <c r="Z16" s="665" t="s">
        <v>229</v>
      </c>
      <c r="AA16" s="665"/>
      <c r="AB16" s="665"/>
      <c r="AC16" s="665"/>
      <c r="AD16" s="666" t="s">
        <v>229</v>
      </c>
      <c r="AE16" s="666"/>
      <c r="AF16" s="666"/>
      <c r="AG16" s="666"/>
      <c r="AH16" s="666"/>
      <c r="AI16" s="666"/>
      <c r="AJ16" s="666"/>
      <c r="AK16" s="666"/>
      <c r="AL16" s="619" t="s">
        <v>124</v>
      </c>
      <c r="AM16" s="620"/>
      <c r="AN16" s="620"/>
      <c r="AO16" s="667"/>
      <c r="AP16" s="613" t="s">
        <v>258</v>
      </c>
      <c r="AQ16" s="614"/>
      <c r="AR16" s="614"/>
      <c r="AS16" s="614"/>
      <c r="AT16" s="614"/>
      <c r="AU16" s="614"/>
      <c r="AV16" s="614"/>
      <c r="AW16" s="614"/>
      <c r="AX16" s="614"/>
      <c r="AY16" s="614"/>
      <c r="AZ16" s="614"/>
      <c r="BA16" s="614"/>
      <c r="BB16" s="614"/>
      <c r="BC16" s="614"/>
      <c r="BD16" s="614"/>
      <c r="BE16" s="614"/>
      <c r="BF16" s="615"/>
      <c r="BG16" s="616" t="s">
        <v>124</v>
      </c>
      <c r="BH16" s="617"/>
      <c r="BI16" s="617"/>
      <c r="BJ16" s="617"/>
      <c r="BK16" s="617"/>
      <c r="BL16" s="617"/>
      <c r="BM16" s="617"/>
      <c r="BN16" s="618"/>
      <c r="BO16" s="665" t="s">
        <v>229</v>
      </c>
      <c r="BP16" s="665"/>
      <c r="BQ16" s="665"/>
      <c r="BR16" s="665"/>
      <c r="BS16" s="622" t="s">
        <v>124</v>
      </c>
      <c r="BT16" s="617"/>
      <c r="BU16" s="617"/>
      <c r="BV16" s="617"/>
      <c r="BW16" s="617"/>
      <c r="BX16" s="617"/>
      <c r="BY16" s="617"/>
      <c r="BZ16" s="617"/>
      <c r="CA16" s="617"/>
      <c r="CB16" s="646"/>
      <c r="CD16" s="647" t="s">
        <v>259</v>
      </c>
      <c r="CE16" s="644"/>
      <c r="CF16" s="644"/>
      <c r="CG16" s="644"/>
      <c r="CH16" s="644"/>
      <c r="CI16" s="644"/>
      <c r="CJ16" s="644"/>
      <c r="CK16" s="644"/>
      <c r="CL16" s="644"/>
      <c r="CM16" s="644"/>
      <c r="CN16" s="644"/>
      <c r="CO16" s="644"/>
      <c r="CP16" s="644"/>
      <c r="CQ16" s="645"/>
      <c r="CR16" s="616">
        <v>424793</v>
      </c>
      <c r="CS16" s="617"/>
      <c r="CT16" s="617"/>
      <c r="CU16" s="617"/>
      <c r="CV16" s="617"/>
      <c r="CW16" s="617"/>
      <c r="CX16" s="617"/>
      <c r="CY16" s="618"/>
      <c r="CZ16" s="665">
        <v>8.4</v>
      </c>
      <c r="DA16" s="665"/>
      <c r="DB16" s="665"/>
      <c r="DC16" s="665"/>
      <c r="DD16" s="622" t="s">
        <v>229</v>
      </c>
      <c r="DE16" s="617"/>
      <c r="DF16" s="617"/>
      <c r="DG16" s="617"/>
      <c r="DH16" s="617"/>
      <c r="DI16" s="617"/>
      <c r="DJ16" s="617"/>
      <c r="DK16" s="617"/>
      <c r="DL16" s="617"/>
      <c r="DM16" s="617"/>
      <c r="DN16" s="617"/>
      <c r="DO16" s="617"/>
      <c r="DP16" s="618"/>
      <c r="DQ16" s="622">
        <v>39892</v>
      </c>
      <c r="DR16" s="617"/>
      <c r="DS16" s="617"/>
      <c r="DT16" s="617"/>
      <c r="DU16" s="617"/>
      <c r="DV16" s="617"/>
      <c r="DW16" s="617"/>
      <c r="DX16" s="617"/>
      <c r="DY16" s="617"/>
      <c r="DZ16" s="617"/>
      <c r="EA16" s="617"/>
      <c r="EB16" s="617"/>
      <c r="EC16" s="646"/>
    </row>
    <row r="17" spans="2:133" ht="11.25" customHeight="1">
      <c r="B17" s="613" t="s">
        <v>260</v>
      </c>
      <c r="C17" s="614"/>
      <c r="D17" s="614"/>
      <c r="E17" s="614"/>
      <c r="F17" s="614"/>
      <c r="G17" s="614"/>
      <c r="H17" s="614"/>
      <c r="I17" s="614"/>
      <c r="J17" s="614"/>
      <c r="K17" s="614"/>
      <c r="L17" s="614"/>
      <c r="M17" s="614"/>
      <c r="N17" s="614"/>
      <c r="O17" s="614"/>
      <c r="P17" s="614"/>
      <c r="Q17" s="615"/>
      <c r="R17" s="616">
        <v>1149</v>
      </c>
      <c r="S17" s="617"/>
      <c r="T17" s="617"/>
      <c r="U17" s="617"/>
      <c r="V17" s="617"/>
      <c r="W17" s="617"/>
      <c r="X17" s="617"/>
      <c r="Y17" s="618"/>
      <c r="Z17" s="665">
        <v>0</v>
      </c>
      <c r="AA17" s="665"/>
      <c r="AB17" s="665"/>
      <c r="AC17" s="665"/>
      <c r="AD17" s="666">
        <v>1149</v>
      </c>
      <c r="AE17" s="666"/>
      <c r="AF17" s="666"/>
      <c r="AG17" s="666"/>
      <c r="AH17" s="666"/>
      <c r="AI17" s="666"/>
      <c r="AJ17" s="666"/>
      <c r="AK17" s="666"/>
      <c r="AL17" s="619">
        <v>0</v>
      </c>
      <c r="AM17" s="620"/>
      <c r="AN17" s="620"/>
      <c r="AO17" s="667"/>
      <c r="AP17" s="613" t="s">
        <v>261</v>
      </c>
      <c r="AQ17" s="614"/>
      <c r="AR17" s="614"/>
      <c r="AS17" s="614"/>
      <c r="AT17" s="614"/>
      <c r="AU17" s="614"/>
      <c r="AV17" s="614"/>
      <c r="AW17" s="614"/>
      <c r="AX17" s="614"/>
      <c r="AY17" s="614"/>
      <c r="AZ17" s="614"/>
      <c r="BA17" s="614"/>
      <c r="BB17" s="614"/>
      <c r="BC17" s="614"/>
      <c r="BD17" s="614"/>
      <c r="BE17" s="614"/>
      <c r="BF17" s="615"/>
      <c r="BG17" s="616" t="s">
        <v>229</v>
      </c>
      <c r="BH17" s="617"/>
      <c r="BI17" s="617"/>
      <c r="BJ17" s="617"/>
      <c r="BK17" s="617"/>
      <c r="BL17" s="617"/>
      <c r="BM17" s="617"/>
      <c r="BN17" s="618"/>
      <c r="BO17" s="665" t="s">
        <v>124</v>
      </c>
      <c r="BP17" s="665"/>
      <c r="BQ17" s="665"/>
      <c r="BR17" s="665"/>
      <c r="BS17" s="622" t="s">
        <v>124</v>
      </c>
      <c r="BT17" s="617"/>
      <c r="BU17" s="617"/>
      <c r="BV17" s="617"/>
      <c r="BW17" s="617"/>
      <c r="BX17" s="617"/>
      <c r="BY17" s="617"/>
      <c r="BZ17" s="617"/>
      <c r="CA17" s="617"/>
      <c r="CB17" s="646"/>
      <c r="CD17" s="647" t="s">
        <v>262</v>
      </c>
      <c r="CE17" s="644"/>
      <c r="CF17" s="644"/>
      <c r="CG17" s="644"/>
      <c r="CH17" s="644"/>
      <c r="CI17" s="644"/>
      <c r="CJ17" s="644"/>
      <c r="CK17" s="644"/>
      <c r="CL17" s="644"/>
      <c r="CM17" s="644"/>
      <c r="CN17" s="644"/>
      <c r="CO17" s="644"/>
      <c r="CP17" s="644"/>
      <c r="CQ17" s="645"/>
      <c r="CR17" s="616">
        <v>608933</v>
      </c>
      <c r="CS17" s="617"/>
      <c r="CT17" s="617"/>
      <c r="CU17" s="617"/>
      <c r="CV17" s="617"/>
      <c r="CW17" s="617"/>
      <c r="CX17" s="617"/>
      <c r="CY17" s="618"/>
      <c r="CZ17" s="665">
        <v>12.1</v>
      </c>
      <c r="DA17" s="665"/>
      <c r="DB17" s="665"/>
      <c r="DC17" s="665"/>
      <c r="DD17" s="622" t="s">
        <v>229</v>
      </c>
      <c r="DE17" s="617"/>
      <c r="DF17" s="617"/>
      <c r="DG17" s="617"/>
      <c r="DH17" s="617"/>
      <c r="DI17" s="617"/>
      <c r="DJ17" s="617"/>
      <c r="DK17" s="617"/>
      <c r="DL17" s="617"/>
      <c r="DM17" s="617"/>
      <c r="DN17" s="617"/>
      <c r="DO17" s="617"/>
      <c r="DP17" s="618"/>
      <c r="DQ17" s="622">
        <v>543559</v>
      </c>
      <c r="DR17" s="617"/>
      <c r="DS17" s="617"/>
      <c r="DT17" s="617"/>
      <c r="DU17" s="617"/>
      <c r="DV17" s="617"/>
      <c r="DW17" s="617"/>
      <c r="DX17" s="617"/>
      <c r="DY17" s="617"/>
      <c r="DZ17" s="617"/>
      <c r="EA17" s="617"/>
      <c r="EB17" s="617"/>
      <c r="EC17" s="646"/>
    </row>
    <row r="18" spans="2:133" ht="11.25" customHeight="1">
      <c r="B18" s="613" t="s">
        <v>263</v>
      </c>
      <c r="C18" s="614"/>
      <c r="D18" s="614"/>
      <c r="E18" s="614"/>
      <c r="F18" s="614"/>
      <c r="G18" s="614"/>
      <c r="H18" s="614"/>
      <c r="I18" s="614"/>
      <c r="J18" s="614"/>
      <c r="K18" s="614"/>
      <c r="L18" s="614"/>
      <c r="M18" s="614"/>
      <c r="N18" s="614"/>
      <c r="O18" s="614"/>
      <c r="P18" s="614"/>
      <c r="Q18" s="615"/>
      <c r="R18" s="616">
        <v>2227604</v>
      </c>
      <c r="S18" s="617"/>
      <c r="T18" s="617"/>
      <c r="U18" s="617"/>
      <c r="V18" s="617"/>
      <c r="W18" s="617"/>
      <c r="X18" s="617"/>
      <c r="Y18" s="618"/>
      <c r="Z18" s="665">
        <v>43.7</v>
      </c>
      <c r="AA18" s="665"/>
      <c r="AB18" s="665"/>
      <c r="AC18" s="665"/>
      <c r="AD18" s="666">
        <v>2045057</v>
      </c>
      <c r="AE18" s="666"/>
      <c r="AF18" s="666"/>
      <c r="AG18" s="666"/>
      <c r="AH18" s="666"/>
      <c r="AI18" s="666"/>
      <c r="AJ18" s="666"/>
      <c r="AK18" s="666"/>
      <c r="AL18" s="619">
        <v>76.2</v>
      </c>
      <c r="AM18" s="620"/>
      <c r="AN18" s="620"/>
      <c r="AO18" s="667"/>
      <c r="AP18" s="613" t="s">
        <v>264</v>
      </c>
      <c r="AQ18" s="614"/>
      <c r="AR18" s="614"/>
      <c r="AS18" s="614"/>
      <c r="AT18" s="614"/>
      <c r="AU18" s="614"/>
      <c r="AV18" s="614"/>
      <c r="AW18" s="614"/>
      <c r="AX18" s="614"/>
      <c r="AY18" s="614"/>
      <c r="AZ18" s="614"/>
      <c r="BA18" s="614"/>
      <c r="BB18" s="614"/>
      <c r="BC18" s="614"/>
      <c r="BD18" s="614"/>
      <c r="BE18" s="614"/>
      <c r="BF18" s="615"/>
      <c r="BG18" s="616" t="s">
        <v>124</v>
      </c>
      <c r="BH18" s="617"/>
      <c r="BI18" s="617"/>
      <c r="BJ18" s="617"/>
      <c r="BK18" s="617"/>
      <c r="BL18" s="617"/>
      <c r="BM18" s="617"/>
      <c r="BN18" s="618"/>
      <c r="BO18" s="665" t="s">
        <v>229</v>
      </c>
      <c r="BP18" s="665"/>
      <c r="BQ18" s="665"/>
      <c r="BR18" s="665"/>
      <c r="BS18" s="622" t="s">
        <v>124</v>
      </c>
      <c r="BT18" s="617"/>
      <c r="BU18" s="617"/>
      <c r="BV18" s="617"/>
      <c r="BW18" s="617"/>
      <c r="BX18" s="617"/>
      <c r="BY18" s="617"/>
      <c r="BZ18" s="617"/>
      <c r="CA18" s="617"/>
      <c r="CB18" s="646"/>
      <c r="CD18" s="647" t="s">
        <v>265</v>
      </c>
      <c r="CE18" s="644"/>
      <c r="CF18" s="644"/>
      <c r="CG18" s="644"/>
      <c r="CH18" s="644"/>
      <c r="CI18" s="644"/>
      <c r="CJ18" s="644"/>
      <c r="CK18" s="644"/>
      <c r="CL18" s="644"/>
      <c r="CM18" s="644"/>
      <c r="CN18" s="644"/>
      <c r="CO18" s="644"/>
      <c r="CP18" s="644"/>
      <c r="CQ18" s="645"/>
      <c r="CR18" s="616" t="s">
        <v>229</v>
      </c>
      <c r="CS18" s="617"/>
      <c r="CT18" s="617"/>
      <c r="CU18" s="617"/>
      <c r="CV18" s="617"/>
      <c r="CW18" s="617"/>
      <c r="CX18" s="617"/>
      <c r="CY18" s="618"/>
      <c r="CZ18" s="665" t="s">
        <v>124</v>
      </c>
      <c r="DA18" s="665"/>
      <c r="DB18" s="665"/>
      <c r="DC18" s="665"/>
      <c r="DD18" s="622" t="s">
        <v>124</v>
      </c>
      <c r="DE18" s="617"/>
      <c r="DF18" s="617"/>
      <c r="DG18" s="617"/>
      <c r="DH18" s="617"/>
      <c r="DI18" s="617"/>
      <c r="DJ18" s="617"/>
      <c r="DK18" s="617"/>
      <c r="DL18" s="617"/>
      <c r="DM18" s="617"/>
      <c r="DN18" s="617"/>
      <c r="DO18" s="617"/>
      <c r="DP18" s="618"/>
      <c r="DQ18" s="622" t="s">
        <v>229</v>
      </c>
      <c r="DR18" s="617"/>
      <c r="DS18" s="617"/>
      <c r="DT18" s="617"/>
      <c r="DU18" s="617"/>
      <c r="DV18" s="617"/>
      <c r="DW18" s="617"/>
      <c r="DX18" s="617"/>
      <c r="DY18" s="617"/>
      <c r="DZ18" s="617"/>
      <c r="EA18" s="617"/>
      <c r="EB18" s="617"/>
      <c r="EC18" s="646"/>
    </row>
    <row r="19" spans="2:133" ht="11.25" customHeight="1">
      <c r="B19" s="613" t="s">
        <v>266</v>
      </c>
      <c r="C19" s="614"/>
      <c r="D19" s="614"/>
      <c r="E19" s="614"/>
      <c r="F19" s="614"/>
      <c r="G19" s="614"/>
      <c r="H19" s="614"/>
      <c r="I19" s="614"/>
      <c r="J19" s="614"/>
      <c r="K19" s="614"/>
      <c r="L19" s="614"/>
      <c r="M19" s="614"/>
      <c r="N19" s="614"/>
      <c r="O19" s="614"/>
      <c r="P19" s="614"/>
      <c r="Q19" s="615"/>
      <c r="R19" s="616">
        <v>2045057</v>
      </c>
      <c r="S19" s="617"/>
      <c r="T19" s="617"/>
      <c r="U19" s="617"/>
      <c r="V19" s="617"/>
      <c r="W19" s="617"/>
      <c r="X19" s="617"/>
      <c r="Y19" s="618"/>
      <c r="Z19" s="665">
        <v>40.1</v>
      </c>
      <c r="AA19" s="665"/>
      <c r="AB19" s="665"/>
      <c r="AC19" s="665"/>
      <c r="AD19" s="666">
        <v>2045057</v>
      </c>
      <c r="AE19" s="666"/>
      <c r="AF19" s="666"/>
      <c r="AG19" s="666"/>
      <c r="AH19" s="666"/>
      <c r="AI19" s="666"/>
      <c r="AJ19" s="666"/>
      <c r="AK19" s="666"/>
      <c r="AL19" s="619">
        <v>76.2</v>
      </c>
      <c r="AM19" s="620"/>
      <c r="AN19" s="620"/>
      <c r="AO19" s="667"/>
      <c r="AP19" s="613" t="s">
        <v>267</v>
      </c>
      <c r="AQ19" s="614"/>
      <c r="AR19" s="614"/>
      <c r="AS19" s="614"/>
      <c r="AT19" s="614"/>
      <c r="AU19" s="614"/>
      <c r="AV19" s="614"/>
      <c r="AW19" s="614"/>
      <c r="AX19" s="614"/>
      <c r="AY19" s="614"/>
      <c r="AZ19" s="614"/>
      <c r="BA19" s="614"/>
      <c r="BB19" s="614"/>
      <c r="BC19" s="614"/>
      <c r="BD19" s="614"/>
      <c r="BE19" s="614"/>
      <c r="BF19" s="615"/>
      <c r="BG19" s="616" t="s">
        <v>124</v>
      </c>
      <c r="BH19" s="617"/>
      <c r="BI19" s="617"/>
      <c r="BJ19" s="617"/>
      <c r="BK19" s="617"/>
      <c r="BL19" s="617"/>
      <c r="BM19" s="617"/>
      <c r="BN19" s="618"/>
      <c r="BO19" s="665" t="s">
        <v>229</v>
      </c>
      <c r="BP19" s="665"/>
      <c r="BQ19" s="665"/>
      <c r="BR19" s="665"/>
      <c r="BS19" s="622" t="s">
        <v>124</v>
      </c>
      <c r="BT19" s="617"/>
      <c r="BU19" s="617"/>
      <c r="BV19" s="617"/>
      <c r="BW19" s="617"/>
      <c r="BX19" s="617"/>
      <c r="BY19" s="617"/>
      <c r="BZ19" s="617"/>
      <c r="CA19" s="617"/>
      <c r="CB19" s="646"/>
      <c r="CD19" s="647" t="s">
        <v>268</v>
      </c>
      <c r="CE19" s="644"/>
      <c r="CF19" s="644"/>
      <c r="CG19" s="644"/>
      <c r="CH19" s="644"/>
      <c r="CI19" s="644"/>
      <c r="CJ19" s="644"/>
      <c r="CK19" s="644"/>
      <c r="CL19" s="644"/>
      <c r="CM19" s="644"/>
      <c r="CN19" s="644"/>
      <c r="CO19" s="644"/>
      <c r="CP19" s="644"/>
      <c r="CQ19" s="645"/>
      <c r="CR19" s="616" t="s">
        <v>124</v>
      </c>
      <c r="CS19" s="617"/>
      <c r="CT19" s="617"/>
      <c r="CU19" s="617"/>
      <c r="CV19" s="617"/>
      <c r="CW19" s="617"/>
      <c r="CX19" s="617"/>
      <c r="CY19" s="618"/>
      <c r="CZ19" s="665" t="s">
        <v>229</v>
      </c>
      <c r="DA19" s="665"/>
      <c r="DB19" s="665"/>
      <c r="DC19" s="665"/>
      <c r="DD19" s="622" t="s">
        <v>229</v>
      </c>
      <c r="DE19" s="617"/>
      <c r="DF19" s="617"/>
      <c r="DG19" s="617"/>
      <c r="DH19" s="617"/>
      <c r="DI19" s="617"/>
      <c r="DJ19" s="617"/>
      <c r="DK19" s="617"/>
      <c r="DL19" s="617"/>
      <c r="DM19" s="617"/>
      <c r="DN19" s="617"/>
      <c r="DO19" s="617"/>
      <c r="DP19" s="618"/>
      <c r="DQ19" s="622" t="s">
        <v>229</v>
      </c>
      <c r="DR19" s="617"/>
      <c r="DS19" s="617"/>
      <c r="DT19" s="617"/>
      <c r="DU19" s="617"/>
      <c r="DV19" s="617"/>
      <c r="DW19" s="617"/>
      <c r="DX19" s="617"/>
      <c r="DY19" s="617"/>
      <c r="DZ19" s="617"/>
      <c r="EA19" s="617"/>
      <c r="EB19" s="617"/>
      <c r="EC19" s="646"/>
    </row>
    <row r="20" spans="2:133" ht="11.25" customHeight="1">
      <c r="B20" s="613" t="s">
        <v>269</v>
      </c>
      <c r="C20" s="614"/>
      <c r="D20" s="614"/>
      <c r="E20" s="614"/>
      <c r="F20" s="614"/>
      <c r="G20" s="614"/>
      <c r="H20" s="614"/>
      <c r="I20" s="614"/>
      <c r="J20" s="614"/>
      <c r="K20" s="614"/>
      <c r="L20" s="614"/>
      <c r="M20" s="614"/>
      <c r="N20" s="614"/>
      <c r="O20" s="614"/>
      <c r="P20" s="614"/>
      <c r="Q20" s="615"/>
      <c r="R20" s="616">
        <v>182547</v>
      </c>
      <c r="S20" s="617"/>
      <c r="T20" s="617"/>
      <c r="U20" s="617"/>
      <c r="V20" s="617"/>
      <c r="W20" s="617"/>
      <c r="X20" s="617"/>
      <c r="Y20" s="618"/>
      <c r="Z20" s="665">
        <v>3.6</v>
      </c>
      <c r="AA20" s="665"/>
      <c r="AB20" s="665"/>
      <c r="AC20" s="665"/>
      <c r="AD20" s="666" t="s">
        <v>124</v>
      </c>
      <c r="AE20" s="666"/>
      <c r="AF20" s="666"/>
      <c r="AG20" s="666"/>
      <c r="AH20" s="666"/>
      <c r="AI20" s="666"/>
      <c r="AJ20" s="666"/>
      <c r="AK20" s="666"/>
      <c r="AL20" s="619" t="s">
        <v>124</v>
      </c>
      <c r="AM20" s="620"/>
      <c r="AN20" s="620"/>
      <c r="AO20" s="667"/>
      <c r="AP20" s="613" t="s">
        <v>270</v>
      </c>
      <c r="AQ20" s="614"/>
      <c r="AR20" s="614"/>
      <c r="AS20" s="614"/>
      <c r="AT20" s="614"/>
      <c r="AU20" s="614"/>
      <c r="AV20" s="614"/>
      <c r="AW20" s="614"/>
      <c r="AX20" s="614"/>
      <c r="AY20" s="614"/>
      <c r="AZ20" s="614"/>
      <c r="BA20" s="614"/>
      <c r="BB20" s="614"/>
      <c r="BC20" s="614"/>
      <c r="BD20" s="614"/>
      <c r="BE20" s="614"/>
      <c r="BF20" s="615"/>
      <c r="BG20" s="616" t="s">
        <v>124</v>
      </c>
      <c r="BH20" s="617"/>
      <c r="BI20" s="617"/>
      <c r="BJ20" s="617"/>
      <c r="BK20" s="617"/>
      <c r="BL20" s="617"/>
      <c r="BM20" s="617"/>
      <c r="BN20" s="618"/>
      <c r="BO20" s="665" t="s">
        <v>229</v>
      </c>
      <c r="BP20" s="665"/>
      <c r="BQ20" s="665"/>
      <c r="BR20" s="665"/>
      <c r="BS20" s="622" t="s">
        <v>229</v>
      </c>
      <c r="BT20" s="617"/>
      <c r="BU20" s="617"/>
      <c r="BV20" s="617"/>
      <c r="BW20" s="617"/>
      <c r="BX20" s="617"/>
      <c r="BY20" s="617"/>
      <c r="BZ20" s="617"/>
      <c r="CA20" s="617"/>
      <c r="CB20" s="646"/>
      <c r="CD20" s="647" t="s">
        <v>271</v>
      </c>
      <c r="CE20" s="644"/>
      <c r="CF20" s="644"/>
      <c r="CG20" s="644"/>
      <c r="CH20" s="644"/>
      <c r="CI20" s="644"/>
      <c r="CJ20" s="644"/>
      <c r="CK20" s="644"/>
      <c r="CL20" s="644"/>
      <c r="CM20" s="644"/>
      <c r="CN20" s="644"/>
      <c r="CO20" s="644"/>
      <c r="CP20" s="644"/>
      <c r="CQ20" s="645"/>
      <c r="CR20" s="616">
        <v>5052242</v>
      </c>
      <c r="CS20" s="617"/>
      <c r="CT20" s="617"/>
      <c r="CU20" s="617"/>
      <c r="CV20" s="617"/>
      <c r="CW20" s="617"/>
      <c r="CX20" s="617"/>
      <c r="CY20" s="618"/>
      <c r="CZ20" s="665">
        <v>100</v>
      </c>
      <c r="DA20" s="665"/>
      <c r="DB20" s="665"/>
      <c r="DC20" s="665"/>
      <c r="DD20" s="622">
        <v>952456</v>
      </c>
      <c r="DE20" s="617"/>
      <c r="DF20" s="617"/>
      <c r="DG20" s="617"/>
      <c r="DH20" s="617"/>
      <c r="DI20" s="617"/>
      <c r="DJ20" s="617"/>
      <c r="DK20" s="617"/>
      <c r="DL20" s="617"/>
      <c r="DM20" s="617"/>
      <c r="DN20" s="617"/>
      <c r="DO20" s="617"/>
      <c r="DP20" s="618"/>
      <c r="DQ20" s="622">
        <v>3107480</v>
      </c>
      <c r="DR20" s="617"/>
      <c r="DS20" s="617"/>
      <c r="DT20" s="617"/>
      <c r="DU20" s="617"/>
      <c r="DV20" s="617"/>
      <c r="DW20" s="617"/>
      <c r="DX20" s="617"/>
      <c r="DY20" s="617"/>
      <c r="DZ20" s="617"/>
      <c r="EA20" s="617"/>
      <c r="EB20" s="617"/>
      <c r="EC20" s="646"/>
    </row>
    <row r="21" spans="2:133" ht="11.25" customHeight="1">
      <c r="B21" s="613" t="s">
        <v>272</v>
      </c>
      <c r="C21" s="614"/>
      <c r="D21" s="614"/>
      <c r="E21" s="614"/>
      <c r="F21" s="614"/>
      <c r="G21" s="614"/>
      <c r="H21" s="614"/>
      <c r="I21" s="614"/>
      <c r="J21" s="614"/>
      <c r="K21" s="614"/>
      <c r="L21" s="614"/>
      <c r="M21" s="614"/>
      <c r="N21" s="614"/>
      <c r="O21" s="614"/>
      <c r="P21" s="614"/>
      <c r="Q21" s="615"/>
      <c r="R21" s="616" t="s">
        <v>124</v>
      </c>
      <c r="S21" s="617"/>
      <c r="T21" s="617"/>
      <c r="U21" s="617"/>
      <c r="V21" s="617"/>
      <c r="W21" s="617"/>
      <c r="X21" s="617"/>
      <c r="Y21" s="618"/>
      <c r="Z21" s="665" t="s">
        <v>124</v>
      </c>
      <c r="AA21" s="665"/>
      <c r="AB21" s="665"/>
      <c r="AC21" s="665"/>
      <c r="AD21" s="666" t="s">
        <v>229</v>
      </c>
      <c r="AE21" s="666"/>
      <c r="AF21" s="666"/>
      <c r="AG21" s="666"/>
      <c r="AH21" s="666"/>
      <c r="AI21" s="666"/>
      <c r="AJ21" s="666"/>
      <c r="AK21" s="666"/>
      <c r="AL21" s="619" t="s">
        <v>124</v>
      </c>
      <c r="AM21" s="620"/>
      <c r="AN21" s="620"/>
      <c r="AO21" s="667"/>
      <c r="AP21" s="711" t="s">
        <v>273</v>
      </c>
      <c r="AQ21" s="718"/>
      <c r="AR21" s="718"/>
      <c r="AS21" s="718"/>
      <c r="AT21" s="718"/>
      <c r="AU21" s="718"/>
      <c r="AV21" s="718"/>
      <c r="AW21" s="718"/>
      <c r="AX21" s="718"/>
      <c r="AY21" s="718"/>
      <c r="AZ21" s="718"/>
      <c r="BA21" s="718"/>
      <c r="BB21" s="718"/>
      <c r="BC21" s="718"/>
      <c r="BD21" s="718"/>
      <c r="BE21" s="718"/>
      <c r="BF21" s="713"/>
      <c r="BG21" s="616" t="s">
        <v>124</v>
      </c>
      <c r="BH21" s="617"/>
      <c r="BI21" s="617"/>
      <c r="BJ21" s="617"/>
      <c r="BK21" s="617"/>
      <c r="BL21" s="617"/>
      <c r="BM21" s="617"/>
      <c r="BN21" s="618"/>
      <c r="BO21" s="665" t="s">
        <v>229</v>
      </c>
      <c r="BP21" s="665"/>
      <c r="BQ21" s="665"/>
      <c r="BR21" s="665"/>
      <c r="BS21" s="622" t="s">
        <v>229</v>
      </c>
      <c r="BT21" s="617"/>
      <c r="BU21" s="617"/>
      <c r="BV21" s="617"/>
      <c r="BW21" s="617"/>
      <c r="BX21" s="617"/>
      <c r="BY21" s="617"/>
      <c r="BZ21" s="617"/>
      <c r="CA21" s="617"/>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13" t="s">
        <v>274</v>
      </c>
      <c r="C22" s="614"/>
      <c r="D22" s="614"/>
      <c r="E22" s="614"/>
      <c r="F22" s="614"/>
      <c r="G22" s="614"/>
      <c r="H22" s="614"/>
      <c r="I22" s="614"/>
      <c r="J22" s="614"/>
      <c r="K22" s="614"/>
      <c r="L22" s="614"/>
      <c r="M22" s="614"/>
      <c r="N22" s="614"/>
      <c r="O22" s="614"/>
      <c r="P22" s="614"/>
      <c r="Q22" s="615"/>
      <c r="R22" s="616">
        <v>2854799</v>
      </c>
      <c r="S22" s="617"/>
      <c r="T22" s="617"/>
      <c r="U22" s="617"/>
      <c r="V22" s="617"/>
      <c r="W22" s="617"/>
      <c r="X22" s="617"/>
      <c r="Y22" s="618"/>
      <c r="Z22" s="665">
        <v>56</v>
      </c>
      <c r="AA22" s="665"/>
      <c r="AB22" s="665"/>
      <c r="AC22" s="665"/>
      <c r="AD22" s="666">
        <v>2672252</v>
      </c>
      <c r="AE22" s="666"/>
      <c r="AF22" s="666"/>
      <c r="AG22" s="666"/>
      <c r="AH22" s="666"/>
      <c r="AI22" s="666"/>
      <c r="AJ22" s="666"/>
      <c r="AK22" s="666"/>
      <c r="AL22" s="619">
        <v>99.6</v>
      </c>
      <c r="AM22" s="620"/>
      <c r="AN22" s="620"/>
      <c r="AO22" s="667"/>
      <c r="AP22" s="711" t="s">
        <v>275</v>
      </c>
      <c r="AQ22" s="718"/>
      <c r="AR22" s="718"/>
      <c r="AS22" s="718"/>
      <c r="AT22" s="718"/>
      <c r="AU22" s="718"/>
      <c r="AV22" s="718"/>
      <c r="AW22" s="718"/>
      <c r="AX22" s="718"/>
      <c r="AY22" s="718"/>
      <c r="AZ22" s="718"/>
      <c r="BA22" s="718"/>
      <c r="BB22" s="718"/>
      <c r="BC22" s="718"/>
      <c r="BD22" s="718"/>
      <c r="BE22" s="718"/>
      <c r="BF22" s="713"/>
      <c r="BG22" s="616" t="s">
        <v>229</v>
      </c>
      <c r="BH22" s="617"/>
      <c r="BI22" s="617"/>
      <c r="BJ22" s="617"/>
      <c r="BK22" s="617"/>
      <c r="BL22" s="617"/>
      <c r="BM22" s="617"/>
      <c r="BN22" s="618"/>
      <c r="BO22" s="665" t="s">
        <v>229</v>
      </c>
      <c r="BP22" s="665"/>
      <c r="BQ22" s="665"/>
      <c r="BR22" s="665"/>
      <c r="BS22" s="622" t="s">
        <v>229</v>
      </c>
      <c r="BT22" s="617"/>
      <c r="BU22" s="617"/>
      <c r="BV22" s="617"/>
      <c r="BW22" s="617"/>
      <c r="BX22" s="617"/>
      <c r="BY22" s="617"/>
      <c r="BZ22" s="617"/>
      <c r="CA22" s="617"/>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13" t="s">
        <v>277</v>
      </c>
      <c r="C23" s="614"/>
      <c r="D23" s="614"/>
      <c r="E23" s="614"/>
      <c r="F23" s="614"/>
      <c r="G23" s="614"/>
      <c r="H23" s="614"/>
      <c r="I23" s="614"/>
      <c r="J23" s="614"/>
      <c r="K23" s="614"/>
      <c r="L23" s="614"/>
      <c r="M23" s="614"/>
      <c r="N23" s="614"/>
      <c r="O23" s="614"/>
      <c r="P23" s="614"/>
      <c r="Q23" s="615"/>
      <c r="R23" s="616" t="s">
        <v>124</v>
      </c>
      <c r="S23" s="617"/>
      <c r="T23" s="617"/>
      <c r="U23" s="617"/>
      <c r="V23" s="617"/>
      <c r="W23" s="617"/>
      <c r="X23" s="617"/>
      <c r="Y23" s="618"/>
      <c r="Z23" s="665" t="s">
        <v>229</v>
      </c>
      <c r="AA23" s="665"/>
      <c r="AB23" s="665"/>
      <c r="AC23" s="665"/>
      <c r="AD23" s="666" t="s">
        <v>124</v>
      </c>
      <c r="AE23" s="666"/>
      <c r="AF23" s="666"/>
      <c r="AG23" s="666"/>
      <c r="AH23" s="666"/>
      <c r="AI23" s="666"/>
      <c r="AJ23" s="666"/>
      <c r="AK23" s="666"/>
      <c r="AL23" s="619" t="s">
        <v>229</v>
      </c>
      <c r="AM23" s="620"/>
      <c r="AN23" s="620"/>
      <c r="AO23" s="667"/>
      <c r="AP23" s="711" t="s">
        <v>278</v>
      </c>
      <c r="AQ23" s="718"/>
      <c r="AR23" s="718"/>
      <c r="AS23" s="718"/>
      <c r="AT23" s="718"/>
      <c r="AU23" s="718"/>
      <c r="AV23" s="718"/>
      <c r="AW23" s="718"/>
      <c r="AX23" s="718"/>
      <c r="AY23" s="718"/>
      <c r="AZ23" s="718"/>
      <c r="BA23" s="718"/>
      <c r="BB23" s="718"/>
      <c r="BC23" s="718"/>
      <c r="BD23" s="718"/>
      <c r="BE23" s="718"/>
      <c r="BF23" s="713"/>
      <c r="BG23" s="616" t="s">
        <v>124</v>
      </c>
      <c r="BH23" s="617"/>
      <c r="BI23" s="617"/>
      <c r="BJ23" s="617"/>
      <c r="BK23" s="617"/>
      <c r="BL23" s="617"/>
      <c r="BM23" s="617"/>
      <c r="BN23" s="618"/>
      <c r="BO23" s="665" t="s">
        <v>124</v>
      </c>
      <c r="BP23" s="665"/>
      <c r="BQ23" s="665"/>
      <c r="BR23" s="665"/>
      <c r="BS23" s="622" t="s">
        <v>229</v>
      </c>
      <c r="BT23" s="617"/>
      <c r="BU23" s="617"/>
      <c r="BV23" s="617"/>
      <c r="BW23" s="617"/>
      <c r="BX23" s="617"/>
      <c r="BY23" s="617"/>
      <c r="BZ23" s="617"/>
      <c r="CA23" s="617"/>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13" t="s">
        <v>284</v>
      </c>
      <c r="C24" s="614"/>
      <c r="D24" s="614"/>
      <c r="E24" s="614"/>
      <c r="F24" s="614"/>
      <c r="G24" s="614"/>
      <c r="H24" s="614"/>
      <c r="I24" s="614"/>
      <c r="J24" s="614"/>
      <c r="K24" s="614"/>
      <c r="L24" s="614"/>
      <c r="M24" s="614"/>
      <c r="N24" s="614"/>
      <c r="O24" s="614"/>
      <c r="P24" s="614"/>
      <c r="Q24" s="615"/>
      <c r="R24" s="616">
        <v>39113</v>
      </c>
      <c r="S24" s="617"/>
      <c r="T24" s="617"/>
      <c r="U24" s="617"/>
      <c r="V24" s="617"/>
      <c r="W24" s="617"/>
      <c r="X24" s="617"/>
      <c r="Y24" s="618"/>
      <c r="Z24" s="665">
        <v>0.8</v>
      </c>
      <c r="AA24" s="665"/>
      <c r="AB24" s="665"/>
      <c r="AC24" s="665"/>
      <c r="AD24" s="666" t="s">
        <v>229</v>
      </c>
      <c r="AE24" s="666"/>
      <c r="AF24" s="666"/>
      <c r="AG24" s="666"/>
      <c r="AH24" s="666"/>
      <c r="AI24" s="666"/>
      <c r="AJ24" s="666"/>
      <c r="AK24" s="666"/>
      <c r="AL24" s="619" t="s">
        <v>124</v>
      </c>
      <c r="AM24" s="620"/>
      <c r="AN24" s="620"/>
      <c r="AO24" s="667"/>
      <c r="AP24" s="711" t="s">
        <v>285</v>
      </c>
      <c r="AQ24" s="718"/>
      <c r="AR24" s="718"/>
      <c r="AS24" s="718"/>
      <c r="AT24" s="718"/>
      <c r="AU24" s="718"/>
      <c r="AV24" s="718"/>
      <c r="AW24" s="718"/>
      <c r="AX24" s="718"/>
      <c r="AY24" s="718"/>
      <c r="AZ24" s="718"/>
      <c r="BA24" s="718"/>
      <c r="BB24" s="718"/>
      <c r="BC24" s="718"/>
      <c r="BD24" s="718"/>
      <c r="BE24" s="718"/>
      <c r="BF24" s="713"/>
      <c r="BG24" s="616" t="s">
        <v>124</v>
      </c>
      <c r="BH24" s="617"/>
      <c r="BI24" s="617"/>
      <c r="BJ24" s="617"/>
      <c r="BK24" s="617"/>
      <c r="BL24" s="617"/>
      <c r="BM24" s="617"/>
      <c r="BN24" s="618"/>
      <c r="BO24" s="665" t="s">
        <v>124</v>
      </c>
      <c r="BP24" s="665"/>
      <c r="BQ24" s="665"/>
      <c r="BR24" s="665"/>
      <c r="BS24" s="622" t="s">
        <v>124</v>
      </c>
      <c r="BT24" s="617"/>
      <c r="BU24" s="617"/>
      <c r="BV24" s="617"/>
      <c r="BW24" s="617"/>
      <c r="BX24" s="617"/>
      <c r="BY24" s="617"/>
      <c r="BZ24" s="617"/>
      <c r="CA24" s="617"/>
      <c r="CB24" s="646"/>
      <c r="CD24" s="674" t="s">
        <v>286</v>
      </c>
      <c r="CE24" s="675"/>
      <c r="CF24" s="675"/>
      <c r="CG24" s="675"/>
      <c r="CH24" s="675"/>
      <c r="CI24" s="675"/>
      <c r="CJ24" s="675"/>
      <c r="CK24" s="675"/>
      <c r="CL24" s="675"/>
      <c r="CM24" s="675"/>
      <c r="CN24" s="675"/>
      <c r="CO24" s="675"/>
      <c r="CP24" s="675"/>
      <c r="CQ24" s="676"/>
      <c r="CR24" s="668">
        <v>1716030</v>
      </c>
      <c r="CS24" s="669"/>
      <c r="CT24" s="669"/>
      <c r="CU24" s="669"/>
      <c r="CV24" s="669"/>
      <c r="CW24" s="669"/>
      <c r="CX24" s="669"/>
      <c r="CY24" s="715"/>
      <c r="CZ24" s="716">
        <v>34</v>
      </c>
      <c r="DA24" s="685"/>
      <c r="DB24" s="685"/>
      <c r="DC24" s="719"/>
      <c r="DD24" s="714">
        <v>1398606</v>
      </c>
      <c r="DE24" s="669"/>
      <c r="DF24" s="669"/>
      <c r="DG24" s="669"/>
      <c r="DH24" s="669"/>
      <c r="DI24" s="669"/>
      <c r="DJ24" s="669"/>
      <c r="DK24" s="715"/>
      <c r="DL24" s="714">
        <v>1390832</v>
      </c>
      <c r="DM24" s="669"/>
      <c r="DN24" s="669"/>
      <c r="DO24" s="669"/>
      <c r="DP24" s="669"/>
      <c r="DQ24" s="669"/>
      <c r="DR24" s="669"/>
      <c r="DS24" s="669"/>
      <c r="DT24" s="669"/>
      <c r="DU24" s="669"/>
      <c r="DV24" s="715"/>
      <c r="DW24" s="716">
        <v>49.8</v>
      </c>
      <c r="DX24" s="685"/>
      <c r="DY24" s="685"/>
      <c r="DZ24" s="685"/>
      <c r="EA24" s="685"/>
      <c r="EB24" s="685"/>
      <c r="EC24" s="717"/>
    </row>
    <row r="25" spans="2:133" ht="11.25" customHeight="1">
      <c r="B25" s="613" t="s">
        <v>287</v>
      </c>
      <c r="C25" s="614"/>
      <c r="D25" s="614"/>
      <c r="E25" s="614"/>
      <c r="F25" s="614"/>
      <c r="G25" s="614"/>
      <c r="H25" s="614"/>
      <c r="I25" s="614"/>
      <c r="J25" s="614"/>
      <c r="K25" s="614"/>
      <c r="L25" s="614"/>
      <c r="M25" s="614"/>
      <c r="N25" s="614"/>
      <c r="O25" s="614"/>
      <c r="P25" s="614"/>
      <c r="Q25" s="615"/>
      <c r="R25" s="616">
        <v>107864</v>
      </c>
      <c r="S25" s="617"/>
      <c r="T25" s="617"/>
      <c r="U25" s="617"/>
      <c r="V25" s="617"/>
      <c r="W25" s="617"/>
      <c r="X25" s="617"/>
      <c r="Y25" s="618"/>
      <c r="Z25" s="665">
        <v>2.1</v>
      </c>
      <c r="AA25" s="665"/>
      <c r="AB25" s="665"/>
      <c r="AC25" s="665"/>
      <c r="AD25" s="666">
        <v>3764</v>
      </c>
      <c r="AE25" s="666"/>
      <c r="AF25" s="666"/>
      <c r="AG25" s="666"/>
      <c r="AH25" s="666"/>
      <c r="AI25" s="666"/>
      <c r="AJ25" s="666"/>
      <c r="AK25" s="666"/>
      <c r="AL25" s="619">
        <v>0.1</v>
      </c>
      <c r="AM25" s="620"/>
      <c r="AN25" s="620"/>
      <c r="AO25" s="667"/>
      <c r="AP25" s="711" t="s">
        <v>288</v>
      </c>
      <c r="AQ25" s="718"/>
      <c r="AR25" s="718"/>
      <c r="AS25" s="718"/>
      <c r="AT25" s="718"/>
      <c r="AU25" s="718"/>
      <c r="AV25" s="718"/>
      <c r="AW25" s="718"/>
      <c r="AX25" s="718"/>
      <c r="AY25" s="718"/>
      <c r="AZ25" s="718"/>
      <c r="BA25" s="718"/>
      <c r="BB25" s="718"/>
      <c r="BC25" s="718"/>
      <c r="BD25" s="718"/>
      <c r="BE25" s="718"/>
      <c r="BF25" s="713"/>
      <c r="BG25" s="616" t="s">
        <v>229</v>
      </c>
      <c r="BH25" s="617"/>
      <c r="BI25" s="617"/>
      <c r="BJ25" s="617"/>
      <c r="BK25" s="617"/>
      <c r="BL25" s="617"/>
      <c r="BM25" s="617"/>
      <c r="BN25" s="618"/>
      <c r="BO25" s="665" t="s">
        <v>229</v>
      </c>
      <c r="BP25" s="665"/>
      <c r="BQ25" s="665"/>
      <c r="BR25" s="665"/>
      <c r="BS25" s="622" t="s">
        <v>124</v>
      </c>
      <c r="BT25" s="617"/>
      <c r="BU25" s="617"/>
      <c r="BV25" s="617"/>
      <c r="BW25" s="617"/>
      <c r="BX25" s="617"/>
      <c r="BY25" s="617"/>
      <c r="BZ25" s="617"/>
      <c r="CA25" s="617"/>
      <c r="CB25" s="646"/>
      <c r="CD25" s="647" t="s">
        <v>289</v>
      </c>
      <c r="CE25" s="644"/>
      <c r="CF25" s="644"/>
      <c r="CG25" s="644"/>
      <c r="CH25" s="644"/>
      <c r="CI25" s="644"/>
      <c r="CJ25" s="644"/>
      <c r="CK25" s="644"/>
      <c r="CL25" s="644"/>
      <c r="CM25" s="644"/>
      <c r="CN25" s="644"/>
      <c r="CO25" s="644"/>
      <c r="CP25" s="644"/>
      <c r="CQ25" s="645"/>
      <c r="CR25" s="616">
        <v>809374</v>
      </c>
      <c r="CS25" s="635"/>
      <c r="CT25" s="635"/>
      <c r="CU25" s="635"/>
      <c r="CV25" s="635"/>
      <c r="CW25" s="635"/>
      <c r="CX25" s="635"/>
      <c r="CY25" s="636"/>
      <c r="CZ25" s="619">
        <v>16</v>
      </c>
      <c r="DA25" s="637"/>
      <c r="DB25" s="637"/>
      <c r="DC25" s="638"/>
      <c r="DD25" s="622">
        <v>763845</v>
      </c>
      <c r="DE25" s="635"/>
      <c r="DF25" s="635"/>
      <c r="DG25" s="635"/>
      <c r="DH25" s="635"/>
      <c r="DI25" s="635"/>
      <c r="DJ25" s="635"/>
      <c r="DK25" s="636"/>
      <c r="DL25" s="622">
        <v>763744</v>
      </c>
      <c r="DM25" s="635"/>
      <c r="DN25" s="635"/>
      <c r="DO25" s="635"/>
      <c r="DP25" s="635"/>
      <c r="DQ25" s="635"/>
      <c r="DR25" s="635"/>
      <c r="DS25" s="635"/>
      <c r="DT25" s="635"/>
      <c r="DU25" s="635"/>
      <c r="DV25" s="636"/>
      <c r="DW25" s="619">
        <v>27.4</v>
      </c>
      <c r="DX25" s="637"/>
      <c r="DY25" s="637"/>
      <c r="DZ25" s="637"/>
      <c r="EA25" s="637"/>
      <c r="EB25" s="637"/>
      <c r="EC25" s="639"/>
    </row>
    <row r="26" spans="2:133" ht="11.25" customHeight="1">
      <c r="B26" s="613" t="s">
        <v>290</v>
      </c>
      <c r="C26" s="614"/>
      <c r="D26" s="614"/>
      <c r="E26" s="614"/>
      <c r="F26" s="614"/>
      <c r="G26" s="614"/>
      <c r="H26" s="614"/>
      <c r="I26" s="614"/>
      <c r="J26" s="614"/>
      <c r="K26" s="614"/>
      <c r="L26" s="614"/>
      <c r="M26" s="614"/>
      <c r="N26" s="614"/>
      <c r="O26" s="614"/>
      <c r="P26" s="614"/>
      <c r="Q26" s="615"/>
      <c r="R26" s="616">
        <v>25860</v>
      </c>
      <c r="S26" s="617"/>
      <c r="T26" s="617"/>
      <c r="U26" s="617"/>
      <c r="V26" s="617"/>
      <c r="W26" s="617"/>
      <c r="X26" s="617"/>
      <c r="Y26" s="618"/>
      <c r="Z26" s="665">
        <v>0.5</v>
      </c>
      <c r="AA26" s="665"/>
      <c r="AB26" s="665"/>
      <c r="AC26" s="665"/>
      <c r="AD26" s="666" t="s">
        <v>124</v>
      </c>
      <c r="AE26" s="666"/>
      <c r="AF26" s="666"/>
      <c r="AG26" s="666"/>
      <c r="AH26" s="666"/>
      <c r="AI26" s="666"/>
      <c r="AJ26" s="666"/>
      <c r="AK26" s="666"/>
      <c r="AL26" s="619" t="s">
        <v>229</v>
      </c>
      <c r="AM26" s="620"/>
      <c r="AN26" s="620"/>
      <c r="AO26" s="667"/>
      <c r="AP26" s="711" t="s">
        <v>291</v>
      </c>
      <c r="AQ26" s="712"/>
      <c r="AR26" s="712"/>
      <c r="AS26" s="712"/>
      <c r="AT26" s="712"/>
      <c r="AU26" s="712"/>
      <c r="AV26" s="712"/>
      <c r="AW26" s="712"/>
      <c r="AX26" s="712"/>
      <c r="AY26" s="712"/>
      <c r="AZ26" s="712"/>
      <c r="BA26" s="712"/>
      <c r="BB26" s="712"/>
      <c r="BC26" s="712"/>
      <c r="BD26" s="712"/>
      <c r="BE26" s="712"/>
      <c r="BF26" s="713"/>
      <c r="BG26" s="616" t="s">
        <v>124</v>
      </c>
      <c r="BH26" s="617"/>
      <c r="BI26" s="617"/>
      <c r="BJ26" s="617"/>
      <c r="BK26" s="617"/>
      <c r="BL26" s="617"/>
      <c r="BM26" s="617"/>
      <c r="BN26" s="618"/>
      <c r="BO26" s="665" t="s">
        <v>124</v>
      </c>
      <c r="BP26" s="665"/>
      <c r="BQ26" s="665"/>
      <c r="BR26" s="665"/>
      <c r="BS26" s="622" t="s">
        <v>124</v>
      </c>
      <c r="BT26" s="617"/>
      <c r="BU26" s="617"/>
      <c r="BV26" s="617"/>
      <c r="BW26" s="617"/>
      <c r="BX26" s="617"/>
      <c r="BY26" s="617"/>
      <c r="BZ26" s="617"/>
      <c r="CA26" s="617"/>
      <c r="CB26" s="646"/>
      <c r="CD26" s="647" t="s">
        <v>292</v>
      </c>
      <c r="CE26" s="644"/>
      <c r="CF26" s="644"/>
      <c r="CG26" s="644"/>
      <c r="CH26" s="644"/>
      <c r="CI26" s="644"/>
      <c r="CJ26" s="644"/>
      <c r="CK26" s="644"/>
      <c r="CL26" s="644"/>
      <c r="CM26" s="644"/>
      <c r="CN26" s="644"/>
      <c r="CO26" s="644"/>
      <c r="CP26" s="644"/>
      <c r="CQ26" s="645"/>
      <c r="CR26" s="616">
        <v>522184</v>
      </c>
      <c r="CS26" s="617"/>
      <c r="CT26" s="617"/>
      <c r="CU26" s="617"/>
      <c r="CV26" s="617"/>
      <c r="CW26" s="617"/>
      <c r="CX26" s="617"/>
      <c r="CY26" s="618"/>
      <c r="CZ26" s="619">
        <v>10.3</v>
      </c>
      <c r="DA26" s="637"/>
      <c r="DB26" s="637"/>
      <c r="DC26" s="638"/>
      <c r="DD26" s="622">
        <v>478243</v>
      </c>
      <c r="DE26" s="617"/>
      <c r="DF26" s="617"/>
      <c r="DG26" s="617"/>
      <c r="DH26" s="617"/>
      <c r="DI26" s="617"/>
      <c r="DJ26" s="617"/>
      <c r="DK26" s="618"/>
      <c r="DL26" s="622" t="s">
        <v>124</v>
      </c>
      <c r="DM26" s="617"/>
      <c r="DN26" s="617"/>
      <c r="DO26" s="617"/>
      <c r="DP26" s="617"/>
      <c r="DQ26" s="617"/>
      <c r="DR26" s="617"/>
      <c r="DS26" s="617"/>
      <c r="DT26" s="617"/>
      <c r="DU26" s="617"/>
      <c r="DV26" s="618"/>
      <c r="DW26" s="619" t="s">
        <v>124</v>
      </c>
      <c r="DX26" s="637"/>
      <c r="DY26" s="637"/>
      <c r="DZ26" s="637"/>
      <c r="EA26" s="637"/>
      <c r="EB26" s="637"/>
      <c r="EC26" s="639"/>
    </row>
    <row r="27" spans="2:133" ht="11.25" customHeight="1">
      <c r="B27" s="613" t="s">
        <v>293</v>
      </c>
      <c r="C27" s="614"/>
      <c r="D27" s="614"/>
      <c r="E27" s="614"/>
      <c r="F27" s="614"/>
      <c r="G27" s="614"/>
      <c r="H27" s="614"/>
      <c r="I27" s="614"/>
      <c r="J27" s="614"/>
      <c r="K27" s="614"/>
      <c r="L27" s="614"/>
      <c r="M27" s="614"/>
      <c r="N27" s="614"/>
      <c r="O27" s="614"/>
      <c r="P27" s="614"/>
      <c r="Q27" s="615"/>
      <c r="R27" s="616">
        <v>632738</v>
      </c>
      <c r="S27" s="617"/>
      <c r="T27" s="617"/>
      <c r="U27" s="617"/>
      <c r="V27" s="617"/>
      <c r="W27" s="617"/>
      <c r="X27" s="617"/>
      <c r="Y27" s="618"/>
      <c r="Z27" s="665">
        <v>12.4</v>
      </c>
      <c r="AA27" s="665"/>
      <c r="AB27" s="665"/>
      <c r="AC27" s="665"/>
      <c r="AD27" s="666" t="s">
        <v>124</v>
      </c>
      <c r="AE27" s="666"/>
      <c r="AF27" s="666"/>
      <c r="AG27" s="666"/>
      <c r="AH27" s="666"/>
      <c r="AI27" s="666"/>
      <c r="AJ27" s="666"/>
      <c r="AK27" s="666"/>
      <c r="AL27" s="619" t="s">
        <v>124</v>
      </c>
      <c r="AM27" s="620"/>
      <c r="AN27" s="620"/>
      <c r="AO27" s="667"/>
      <c r="AP27" s="613" t="s">
        <v>294</v>
      </c>
      <c r="AQ27" s="614"/>
      <c r="AR27" s="614"/>
      <c r="AS27" s="614"/>
      <c r="AT27" s="614"/>
      <c r="AU27" s="614"/>
      <c r="AV27" s="614"/>
      <c r="AW27" s="614"/>
      <c r="AX27" s="614"/>
      <c r="AY27" s="614"/>
      <c r="AZ27" s="614"/>
      <c r="BA27" s="614"/>
      <c r="BB27" s="614"/>
      <c r="BC27" s="614"/>
      <c r="BD27" s="614"/>
      <c r="BE27" s="614"/>
      <c r="BF27" s="615"/>
      <c r="BG27" s="616">
        <v>479856</v>
      </c>
      <c r="BH27" s="617"/>
      <c r="BI27" s="617"/>
      <c r="BJ27" s="617"/>
      <c r="BK27" s="617"/>
      <c r="BL27" s="617"/>
      <c r="BM27" s="617"/>
      <c r="BN27" s="618"/>
      <c r="BO27" s="665">
        <v>100</v>
      </c>
      <c r="BP27" s="665"/>
      <c r="BQ27" s="665"/>
      <c r="BR27" s="665"/>
      <c r="BS27" s="622">
        <v>7964</v>
      </c>
      <c r="BT27" s="617"/>
      <c r="BU27" s="617"/>
      <c r="BV27" s="617"/>
      <c r="BW27" s="617"/>
      <c r="BX27" s="617"/>
      <c r="BY27" s="617"/>
      <c r="BZ27" s="617"/>
      <c r="CA27" s="617"/>
      <c r="CB27" s="646"/>
      <c r="CD27" s="647" t="s">
        <v>295</v>
      </c>
      <c r="CE27" s="644"/>
      <c r="CF27" s="644"/>
      <c r="CG27" s="644"/>
      <c r="CH27" s="644"/>
      <c r="CI27" s="644"/>
      <c r="CJ27" s="644"/>
      <c r="CK27" s="644"/>
      <c r="CL27" s="644"/>
      <c r="CM27" s="644"/>
      <c r="CN27" s="644"/>
      <c r="CO27" s="644"/>
      <c r="CP27" s="644"/>
      <c r="CQ27" s="645"/>
      <c r="CR27" s="616">
        <v>297723</v>
      </c>
      <c r="CS27" s="635"/>
      <c r="CT27" s="635"/>
      <c r="CU27" s="635"/>
      <c r="CV27" s="635"/>
      <c r="CW27" s="635"/>
      <c r="CX27" s="635"/>
      <c r="CY27" s="636"/>
      <c r="CZ27" s="619">
        <v>5.9</v>
      </c>
      <c r="DA27" s="637"/>
      <c r="DB27" s="637"/>
      <c r="DC27" s="638"/>
      <c r="DD27" s="622">
        <v>91202</v>
      </c>
      <c r="DE27" s="635"/>
      <c r="DF27" s="635"/>
      <c r="DG27" s="635"/>
      <c r="DH27" s="635"/>
      <c r="DI27" s="635"/>
      <c r="DJ27" s="635"/>
      <c r="DK27" s="636"/>
      <c r="DL27" s="622">
        <v>83529</v>
      </c>
      <c r="DM27" s="635"/>
      <c r="DN27" s="635"/>
      <c r="DO27" s="635"/>
      <c r="DP27" s="635"/>
      <c r="DQ27" s="635"/>
      <c r="DR27" s="635"/>
      <c r="DS27" s="635"/>
      <c r="DT27" s="635"/>
      <c r="DU27" s="635"/>
      <c r="DV27" s="636"/>
      <c r="DW27" s="619">
        <v>3</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16" t="s">
        <v>229</v>
      </c>
      <c r="S28" s="617"/>
      <c r="T28" s="617"/>
      <c r="U28" s="617"/>
      <c r="V28" s="617"/>
      <c r="W28" s="617"/>
      <c r="X28" s="617"/>
      <c r="Y28" s="618"/>
      <c r="Z28" s="665" t="s">
        <v>124</v>
      </c>
      <c r="AA28" s="665"/>
      <c r="AB28" s="665"/>
      <c r="AC28" s="665"/>
      <c r="AD28" s="666" t="s">
        <v>124</v>
      </c>
      <c r="AE28" s="666"/>
      <c r="AF28" s="666"/>
      <c r="AG28" s="666"/>
      <c r="AH28" s="666"/>
      <c r="AI28" s="666"/>
      <c r="AJ28" s="666"/>
      <c r="AK28" s="666"/>
      <c r="AL28" s="619" t="s">
        <v>229</v>
      </c>
      <c r="AM28" s="620"/>
      <c r="AN28" s="620"/>
      <c r="AO28" s="667"/>
      <c r="AP28" s="597"/>
      <c r="AQ28" s="598"/>
      <c r="AR28" s="598"/>
      <c r="AS28" s="598"/>
      <c r="AT28" s="598"/>
      <c r="AU28" s="598"/>
      <c r="AV28" s="598"/>
      <c r="AW28" s="598"/>
      <c r="AX28" s="598"/>
      <c r="AY28" s="598"/>
      <c r="AZ28" s="598"/>
      <c r="BA28" s="598"/>
      <c r="BB28" s="598"/>
      <c r="BC28" s="598"/>
      <c r="BD28" s="598"/>
      <c r="BE28" s="598"/>
      <c r="BF28" s="599"/>
      <c r="BG28" s="616"/>
      <c r="BH28" s="617"/>
      <c r="BI28" s="617"/>
      <c r="BJ28" s="617"/>
      <c r="BK28" s="617"/>
      <c r="BL28" s="617"/>
      <c r="BM28" s="617"/>
      <c r="BN28" s="618"/>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16">
        <v>608933</v>
      </c>
      <c r="CS28" s="617"/>
      <c r="CT28" s="617"/>
      <c r="CU28" s="617"/>
      <c r="CV28" s="617"/>
      <c r="CW28" s="617"/>
      <c r="CX28" s="617"/>
      <c r="CY28" s="618"/>
      <c r="CZ28" s="619">
        <v>12.1</v>
      </c>
      <c r="DA28" s="637"/>
      <c r="DB28" s="637"/>
      <c r="DC28" s="638"/>
      <c r="DD28" s="622">
        <v>543559</v>
      </c>
      <c r="DE28" s="617"/>
      <c r="DF28" s="617"/>
      <c r="DG28" s="617"/>
      <c r="DH28" s="617"/>
      <c r="DI28" s="617"/>
      <c r="DJ28" s="617"/>
      <c r="DK28" s="618"/>
      <c r="DL28" s="622">
        <v>543559</v>
      </c>
      <c r="DM28" s="617"/>
      <c r="DN28" s="617"/>
      <c r="DO28" s="617"/>
      <c r="DP28" s="617"/>
      <c r="DQ28" s="617"/>
      <c r="DR28" s="617"/>
      <c r="DS28" s="617"/>
      <c r="DT28" s="617"/>
      <c r="DU28" s="617"/>
      <c r="DV28" s="618"/>
      <c r="DW28" s="619">
        <v>19.5</v>
      </c>
      <c r="DX28" s="637"/>
      <c r="DY28" s="637"/>
      <c r="DZ28" s="637"/>
      <c r="EA28" s="637"/>
      <c r="EB28" s="637"/>
      <c r="EC28" s="639"/>
    </row>
    <row r="29" spans="2:133" ht="11.25" customHeight="1">
      <c r="B29" s="613" t="s">
        <v>298</v>
      </c>
      <c r="C29" s="614"/>
      <c r="D29" s="614"/>
      <c r="E29" s="614"/>
      <c r="F29" s="614"/>
      <c r="G29" s="614"/>
      <c r="H29" s="614"/>
      <c r="I29" s="614"/>
      <c r="J29" s="614"/>
      <c r="K29" s="614"/>
      <c r="L29" s="614"/>
      <c r="M29" s="614"/>
      <c r="N29" s="614"/>
      <c r="O29" s="614"/>
      <c r="P29" s="614"/>
      <c r="Q29" s="615"/>
      <c r="R29" s="616">
        <v>347542</v>
      </c>
      <c r="S29" s="617"/>
      <c r="T29" s="617"/>
      <c r="U29" s="617"/>
      <c r="V29" s="617"/>
      <c r="W29" s="617"/>
      <c r="X29" s="617"/>
      <c r="Y29" s="618"/>
      <c r="Z29" s="665">
        <v>6.8</v>
      </c>
      <c r="AA29" s="665"/>
      <c r="AB29" s="665"/>
      <c r="AC29" s="665"/>
      <c r="AD29" s="666" t="s">
        <v>229</v>
      </c>
      <c r="AE29" s="666"/>
      <c r="AF29" s="666"/>
      <c r="AG29" s="666"/>
      <c r="AH29" s="666"/>
      <c r="AI29" s="666"/>
      <c r="AJ29" s="666"/>
      <c r="AK29" s="666"/>
      <c r="AL29" s="619" t="s">
        <v>229</v>
      </c>
      <c r="AM29" s="620"/>
      <c r="AN29" s="620"/>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16">
        <v>607962</v>
      </c>
      <c r="CS29" s="635"/>
      <c r="CT29" s="635"/>
      <c r="CU29" s="635"/>
      <c r="CV29" s="635"/>
      <c r="CW29" s="635"/>
      <c r="CX29" s="635"/>
      <c r="CY29" s="636"/>
      <c r="CZ29" s="619">
        <v>12</v>
      </c>
      <c r="DA29" s="637"/>
      <c r="DB29" s="637"/>
      <c r="DC29" s="638"/>
      <c r="DD29" s="622">
        <v>542588</v>
      </c>
      <c r="DE29" s="635"/>
      <c r="DF29" s="635"/>
      <c r="DG29" s="635"/>
      <c r="DH29" s="635"/>
      <c r="DI29" s="635"/>
      <c r="DJ29" s="635"/>
      <c r="DK29" s="636"/>
      <c r="DL29" s="622">
        <v>542588</v>
      </c>
      <c r="DM29" s="635"/>
      <c r="DN29" s="635"/>
      <c r="DO29" s="635"/>
      <c r="DP29" s="635"/>
      <c r="DQ29" s="635"/>
      <c r="DR29" s="635"/>
      <c r="DS29" s="635"/>
      <c r="DT29" s="635"/>
      <c r="DU29" s="635"/>
      <c r="DV29" s="636"/>
      <c r="DW29" s="619">
        <v>19.399999999999999</v>
      </c>
      <c r="DX29" s="637"/>
      <c r="DY29" s="637"/>
      <c r="DZ29" s="637"/>
      <c r="EA29" s="637"/>
      <c r="EB29" s="637"/>
      <c r="EC29" s="639"/>
    </row>
    <row r="30" spans="2:133" ht="11.25" customHeight="1">
      <c r="B30" s="613" t="s">
        <v>303</v>
      </c>
      <c r="C30" s="614"/>
      <c r="D30" s="614"/>
      <c r="E30" s="614"/>
      <c r="F30" s="614"/>
      <c r="G30" s="614"/>
      <c r="H30" s="614"/>
      <c r="I30" s="614"/>
      <c r="J30" s="614"/>
      <c r="K30" s="614"/>
      <c r="L30" s="614"/>
      <c r="M30" s="614"/>
      <c r="N30" s="614"/>
      <c r="O30" s="614"/>
      <c r="P30" s="614"/>
      <c r="Q30" s="615"/>
      <c r="R30" s="616">
        <v>34674</v>
      </c>
      <c r="S30" s="617"/>
      <c r="T30" s="617"/>
      <c r="U30" s="617"/>
      <c r="V30" s="617"/>
      <c r="W30" s="617"/>
      <c r="X30" s="617"/>
      <c r="Y30" s="618"/>
      <c r="Z30" s="665">
        <v>0.7</v>
      </c>
      <c r="AA30" s="665"/>
      <c r="AB30" s="665"/>
      <c r="AC30" s="665"/>
      <c r="AD30" s="666">
        <v>7661</v>
      </c>
      <c r="AE30" s="666"/>
      <c r="AF30" s="666"/>
      <c r="AG30" s="666"/>
      <c r="AH30" s="666"/>
      <c r="AI30" s="666"/>
      <c r="AJ30" s="666"/>
      <c r="AK30" s="666"/>
      <c r="AL30" s="619">
        <v>0.3</v>
      </c>
      <c r="AM30" s="620"/>
      <c r="AN30" s="620"/>
      <c r="AO30" s="667"/>
      <c r="AP30" s="693" t="s">
        <v>304</v>
      </c>
      <c r="AQ30" s="694"/>
      <c r="AR30" s="694"/>
      <c r="AS30" s="694"/>
      <c r="AT30" s="699" t="s">
        <v>305</v>
      </c>
      <c r="AU30" s="210"/>
      <c r="AV30" s="210"/>
      <c r="AW30" s="210"/>
      <c r="AX30" s="702" t="s">
        <v>181</v>
      </c>
      <c r="AY30" s="703"/>
      <c r="AZ30" s="703"/>
      <c r="BA30" s="703"/>
      <c r="BB30" s="703"/>
      <c r="BC30" s="703"/>
      <c r="BD30" s="703"/>
      <c r="BE30" s="703"/>
      <c r="BF30" s="704"/>
      <c r="BG30" s="683">
        <v>99.3</v>
      </c>
      <c r="BH30" s="684"/>
      <c r="BI30" s="684"/>
      <c r="BJ30" s="684"/>
      <c r="BK30" s="684"/>
      <c r="BL30" s="684"/>
      <c r="BM30" s="685">
        <v>95.4</v>
      </c>
      <c r="BN30" s="684"/>
      <c r="BO30" s="684"/>
      <c r="BP30" s="684"/>
      <c r="BQ30" s="686"/>
      <c r="BR30" s="683">
        <v>99</v>
      </c>
      <c r="BS30" s="684"/>
      <c r="BT30" s="684"/>
      <c r="BU30" s="684"/>
      <c r="BV30" s="684"/>
      <c r="BW30" s="684"/>
      <c r="BX30" s="685">
        <v>94.5</v>
      </c>
      <c r="BY30" s="684"/>
      <c r="BZ30" s="684"/>
      <c r="CA30" s="684"/>
      <c r="CB30" s="686"/>
      <c r="CD30" s="689"/>
      <c r="CE30" s="690"/>
      <c r="CF30" s="647" t="s">
        <v>306</v>
      </c>
      <c r="CG30" s="644"/>
      <c r="CH30" s="644"/>
      <c r="CI30" s="644"/>
      <c r="CJ30" s="644"/>
      <c r="CK30" s="644"/>
      <c r="CL30" s="644"/>
      <c r="CM30" s="644"/>
      <c r="CN30" s="644"/>
      <c r="CO30" s="644"/>
      <c r="CP30" s="644"/>
      <c r="CQ30" s="645"/>
      <c r="CR30" s="616">
        <v>555812</v>
      </c>
      <c r="CS30" s="617"/>
      <c r="CT30" s="617"/>
      <c r="CU30" s="617"/>
      <c r="CV30" s="617"/>
      <c r="CW30" s="617"/>
      <c r="CX30" s="617"/>
      <c r="CY30" s="618"/>
      <c r="CZ30" s="619">
        <v>11</v>
      </c>
      <c r="DA30" s="637"/>
      <c r="DB30" s="637"/>
      <c r="DC30" s="638"/>
      <c r="DD30" s="622">
        <v>498991</v>
      </c>
      <c r="DE30" s="617"/>
      <c r="DF30" s="617"/>
      <c r="DG30" s="617"/>
      <c r="DH30" s="617"/>
      <c r="DI30" s="617"/>
      <c r="DJ30" s="617"/>
      <c r="DK30" s="618"/>
      <c r="DL30" s="622">
        <v>498991</v>
      </c>
      <c r="DM30" s="617"/>
      <c r="DN30" s="617"/>
      <c r="DO30" s="617"/>
      <c r="DP30" s="617"/>
      <c r="DQ30" s="617"/>
      <c r="DR30" s="617"/>
      <c r="DS30" s="617"/>
      <c r="DT30" s="617"/>
      <c r="DU30" s="617"/>
      <c r="DV30" s="618"/>
      <c r="DW30" s="619">
        <v>17.899999999999999</v>
      </c>
      <c r="DX30" s="637"/>
      <c r="DY30" s="637"/>
      <c r="DZ30" s="637"/>
      <c r="EA30" s="637"/>
      <c r="EB30" s="637"/>
      <c r="EC30" s="639"/>
    </row>
    <row r="31" spans="2:133" ht="11.25" customHeight="1">
      <c r="B31" s="613" t="s">
        <v>307</v>
      </c>
      <c r="C31" s="614"/>
      <c r="D31" s="614"/>
      <c r="E31" s="614"/>
      <c r="F31" s="614"/>
      <c r="G31" s="614"/>
      <c r="H31" s="614"/>
      <c r="I31" s="614"/>
      <c r="J31" s="614"/>
      <c r="K31" s="614"/>
      <c r="L31" s="614"/>
      <c r="M31" s="614"/>
      <c r="N31" s="614"/>
      <c r="O31" s="614"/>
      <c r="P31" s="614"/>
      <c r="Q31" s="615"/>
      <c r="R31" s="616">
        <v>59033</v>
      </c>
      <c r="S31" s="617"/>
      <c r="T31" s="617"/>
      <c r="U31" s="617"/>
      <c r="V31" s="617"/>
      <c r="W31" s="617"/>
      <c r="X31" s="617"/>
      <c r="Y31" s="618"/>
      <c r="Z31" s="665">
        <v>1.2</v>
      </c>
      <c r="AA31" s="665"/>
      <c r="AB31" s="665"/>
      <c r="AC31" s="665"/>
      <c r="AD31" s="666" t="s">
        <v>124</v>
      </c>
      <c r="AE31" s="666"/>
      <c r="AF31" s="666"/>
      <c r="AG31" s="666"/>
      <c r="AH31" s="666"/>
      <c r="AI31" s="666"/>
      <c r="AJ31" s="666"/>
      <c r="AK31" s="666"/>
      <c r="AL31" s="619" t="s">
        <v>229</v>
      </c>
      <c r="AM31" s="620"/>
      <c r="AN31" s="620"/>
      <c r="AO31" s="667"/>
      <c r="AP31" s="695"/>
      <c r="AQ31" s="696"/>
      <c r="AR31" s="696"/>
      <c r="AS31" s="696"/>
      <c r="AT31" s="700"/>
      <c r="AU31" s="209" t="s">
        <v>308</v>
      </c>
      <c r="AV31" s="209"/>
      <c r="AW31" s="209"/>
      <c r="AX31" s="613" t="s">
        <v>309</v>
      </c>
      <c r="AY31" s="614"/>
      <c r="AZ31" s="614"/>
      <c r="BA31" s="614"/>
      <c r="BB31" s="614"/>
      <c r="BC31" s="614"/>
      <c r="BD31" s="614"/>
      <c r="BE31" s="614"/>
      <c r="BF31" s="615"/>
      <c r="BG31" s="681">
        <v>99.3</v>
      </c>
      <c r="BH31" s="635"/>
      <c r="BI31" s="635"/>
      <c r="BJ31" s="635"/>
      <c r="BK31" s="635"/>
      <c r="BL31" s="635"/>
      <c r="BM31" s="620">
        <v>97</v>
      </c>
      <c r="BN31" s="682"/>
      <c r="BO31" s="682"/>
      <c r="BP31" s="682"/>
      <c r="BQ31" s="643"/>
      <c r="BR31" s="681">
        <v>99.1</v>
      </c>
      <c r="BS31" s="635"/>
      <c r="BT31" s="635"/>
      <c r="BU31" s="635"/>
      <c r="BV31" s="635"/>
      <c r="BW31" s="635"/>
      <c r="BX31" s="620">
        <v>96</v>
      </c>
      <c r="BY31" s="682"/>
      <c r="BZ31" s="682"/>
      <c r="CA31" s="682"/>
      <c r="CB31" s="643"/>
      <c r="CD31" s="689"/>
      <c r="CE31" s="690"/>
      <c r="CF31" s="647" t="s">
        <v>310</v>
      </c>
      <c r="CG31" s="644"/>
      <c r="CH31" s="644"/>
      <c r="CI31" s="644"/>
      <c r="CJ31" s="644"/>
      <c r="CK31" s="644"/>
      <c r="CL31" s="644"/>
      <c r="CM31" s="644"/>
      <c r="CN31" s="644"/>
      <c r="CO31" s="644"/>
      <c r="CP31" s="644"/>
      <c r="CQ31" s="645"/>
      <c r="CR31" s="616">
        <v>52150</v>
      </c>
      <c r="CS31" s="635"/>
      <c r="CT31" s="635"/>
      <c r="CU31" s="635"/>
      <c r="CV31" s="635"/>
      <c r="CW31" s="635"/>
      <c r="CX31" s="635"/>
      <c r="CY31" s="636"/>
      <c r="CZ31" s="619">
        <v>1</v>
      </c>
      <c r="DA31" s="637"/>
      <c r="DB31" s="637"/>
      <c r="DC31" s="638"/>
      <c r="DD31" s="622">
        <v>43597</v>
      </c>
      <c r="DE31" s="635"/>
      <c r="DF31" s="635"/>
      <c r="DG31" s="635"/>
      <c r="DH31" s="635"/>
      <c r="DI31" s="635"/>
      <c r="DJ31" s="635"/>
      <c r="DK31" s="636"/>
      <c r="DL31" s="622">
        <v>43597</v>
      </c>
      <c r="DM31" s="635"/>
      <c r="DN31" s="635"/>
      <c r="DO31" s="635"/>
      <c r="DP31" s="635"/>
      <c r="DQ31" s="635"/>
      <c r="DR31" s="635"/>
      <c r="DS31" s="635"/>
      <c r="DT31" s="635"/>
      <c r="DU31" s="635"/>
      <c r="DV31" s="636"/>
      <c r="DW31" s="619">
        <v>1.6</v>
      </c>
      <c r="DX31" s="637"/>
      <c r="DY31" s="637"/>
      <c r="DZ31" s="637"/>
      <c r="EA31" s="637"/>
      <c r="EB31" s="637"/>
      <c r="EC31" s="639"/>
    </row>
    <row r="32" spans="2:133" ht="11.25" customHeight="1">
      <c r="B32" s="613" t="s">
        <v>311</v>
      </c>
      <c r="C32" s="614"/>
      <c r="D32" s="614"/>
      <c r="E32" s="614"/>
      <c r="F32" s="614"/>
      <c r="G32" s="614"/>
      <c r="H32" s="614"/>
      <c r="I32" s="614"/>
      <c r="J32" s="614"/>
      <c r="K32" s="614"/>
      <c r="L32" s="614"/>
      <c r="M32" s="614"/>
      <c r="N32" s="614"/>
      <c r="O32" s="614"/>
      <c r="P32" s="614"/>
      <c r="Q32" s="615"/>
      <c r="R32" s="616">
        <v>250850</v>
      </c>
      <c r="S32" s="617"/>
      <c r="T32" s="617"/>
      <c r="U32" s="617"/>
      <c r="V32" s="617"/>
      <c r="W32" s="617"/>
      <c r="X32" s="617"/>
      <c r="Y32" s="618"/>
      <c r="Z32" s="665">
        <v>4.9000000000000004</v>
      </c>
      <c r="AA32" s="665"/>
      <c r="AB32" s="665"/>
      <c r="AC32" s="665"/>
      <c r="AD32" s="666" t="s">
        <v>124</v>
      </c>
      <c r="AE32" s="666"/>
      <c r="AF32" s="666"/>
      <c r="AG32" s="666"/>
      <c r="AH32" s="666"/>
      <c r="AI32" s="666"/>
      <c r="AJ32" s="666"/>
      <c r="AK32" s="666"/>
      <c r="AL32" s="619" t="s">
        <v>124</v>
      </c>
      <c r="AM32" s="620"/>
      <c r="AN32" s="620"/>
      <c r="AO32" s="667"/>
      <c r="AP32" s="697"/>
      <c r="AQ32" s="698"/>
      <c r="AR32" s="698"/>
      <c r="AS32" s="698"/>
      <c r="AT32" s="701"/>
      <c r="AU32" s="211"/>
      <c r="AV32" s="211"/>
      <c r="AW32" s="211"/>
      <c r="AX32" s="597" t="s">
        <v>312</v>
      </c>
      <c r="AY32" s="598"/>
      <c r="AZ32" s="598"/>
      <c r="BA32" s="598"/>
      <c r="BB32" s="598"/>
      <c r="BC32" s="598"/>
      <c r="BD32" s="598"/>
      <c r="BE32" s="598"/>
      <c r="BF32" s="599"/>
      <c r="BG32" s="680">
        <v>99.2</v>
      </c>
      <c r="BH32" s="601"/>
      <c r="BI32" s="601"/>
      <c r="BJ32" s="601"/>
      <c r="BK32" s="601"/>
      <c r="BL32" s="601"/>
      <c r="BM32" s="663">
        <v>92.8</v>
      </c>
      <c r="BN32" s="601"/>
      <c r="BO32" s="601"/>
      <c r="BP32" s="601"/>
      <c r="BQ32" s="656"/>
      <c r="BR32" s="680">
        <v>98.7</v>
      </c>
      <c r="BS32" s="601"/>
      <c r="BT32" s="601"/>
      <c r="BU32" s="601"/>
      <c r="BV32" s="601"/>
      <c r="BW32" s="601"/>
      <c r="BX32" s="663">
        <v>91</v>
      </c>
      <c r="BY32" s="601"/>
      <c r="BZ32" s="601"/>
      <c r="CA32" s="601"/>
      <c r="CB32" s="656"/>
      <c r="CD32" s="691"/>
      <c r="CE32" s="692"/>
      <c r="CF32" s="647" t="s">
        <v>313</v>
      </c>
      <c r="CG32" s="644"/>
      <c r="CH32" s="644"/>
      <c r="CI32" s="644"/>
      <c r="CJ32" s="644"/>
      <c r="CK32" s="644"/>
      <c r="CL32" s="644"/>
      <c r="CM32" s="644"/>
      <c r="CN32" s="644"/>
      <c r="CO32" s="644"/>
      <c r="CP32" s="644"/>
      <c r="CQ32" s="645"/>
      <c r="CR32" s="616">
        <v>971</v>
      </c>
      <c r="CS32" s="617"/>
      <c r="CT32" s="617"/>
      <c r="CU32" s="617"/>
      <c r="CV32" s="617"/>
      <c r="CW32" s="617"/>
      <c r="CX32" s="617"/>
      <c r="CY32" s="618"/>
      <c r="CZ32" s="619">
        <v>0</v>
      </c>
      <c r="DA32" s="637"/>
      <c r="DB32" s="637"/>
      <c r="DC32" s="638"/>
      <c r="DD32" s="622">
        <v>971</v>
      </c>
      <c r="DE32" s="617"/>
      <c r="DF32" s="617"/>
      <c r="DG32" s="617"/>
      <c r="DH32" s="617"/>
      <c r="DI32" s="617"/>
      <c r="DJ32" s="617"/>
      <c r="DK32" s="618"/>
      <c r="DL32" s="622">
        <v>971</v>
      </c>
      <c r="DM32" s="617"/>
      <c r="DN32" s="617"/>
      <c r="DO32" s="617"/>
      <c r="DP32" s="617"/>
      <c r="DQ32" s="617"/>
      <c r="DR32" s="617"/>
      <c r="DS32" s="617"/>
      <c r="DT32" s="617"/>
      <c r="DU32" s="617"/>
      <c r="DV32" s="618"/>
      <c r="DW32" s="619">
        <v>0</v>
      </c>
      <c r="DX32" s="637"/>
      <c r="DY32" s="637"/>
      <c r="DZ32" s="637"/>
      <c r="EA32" s="637"/>
      <c r="EB32" s="637"/>
      <c r="EC32" s="639"/>
    </row>
    <row r="33" spans="2:133" ht="11.25" customHeight="1">
      <c r="B33" s="613" t="s">
        <v>314</v>
      </c>
      <c r="C33" s="614"/>
      <c r="D33" s="614"/>
      <c r="E33" s="614"/>
      <c r="F33" s="614"/>
      <c r="G33" s="614"/>
      <c r="H33" s="614"/>
      <c r="I33" s="614"/>
      <c r="J33" s="614"/>
      <c r="K33" s="614"/>
      <c r="L33" s="614"/>
      <c r="M33" s="614"/>
      <c r="N33" s="614"/>
      <c r="O33" s="614"/>
      <c r="P33" s="614"/>
      <c r="Q33" s="615"/>
      <c r="R33" s="616">
        <v>23935</v>
      </c>
      <c r="S33" s="617"/>
      <c r="T33" s="617"/>
      <c r="U33" s="617"/>
      <c r="V33" s="617"/>
      <c r="W33" s="617"/>
      <c r="X33" s="617"/>
      <c r="Y33" s="618"/>
      <c r="Z33" s="665">
        <v>0.5</v>
      </c>
      <c r="AA33" s="665"/>
      <c r="AB33" s="665"/>
      <c r="AC33" s="665"/>
      <c r="AD33" s="666" t="s">
        <v>124</v>
      </c>
      <c r="AE33" s="666"/>
      <c r="AF33" s="666"/>
      <c r="AG33" s="666"/>
      <c r="AH33" s="666"/>
      <c r="AI33" s="666"/>
      <c r="AJ33" s="666"/>
      <c r="AK33" s="666"/>
      <c r="AL33" s="619" t="s">
        <v>124</v>
      </c>
      <c r="AM33" s="620"/>
      <c r="AN33" s="620"/>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16">
        <v>1959026</v>
      </c>
      <c r="CS33" s="635"/>
      <c r="CT33" s="635"/>
      <c r="CU33" s="635"/>
      <c r="CV33" s="635"/>
      <c r="CW33" s="635"/>
      <c r="CX33" s="635"/>
      <c r="CY33" s="636"/>
      <c r="CZ33" s="619">
        <v>38.799999999999997</v>
      </c>
      <c r="DA33" s="637"/>
      <c r="DB33" s="637"/>
      <c r="DC33" s="638"/>
      <c r="DD33" s="622">
        <v>1523820</v>
      </c>
      <c r="DE33" s="635"/>
      <c r="DF33" s="635"/>
      <c r="DG33" s="635"/>
      <c r="DH33" s="635"/>
      <c r="DI33" s="635"/>
      <c r="DJ33" s="635"/>
      <c r="DK33" s="636"/>
      <c r="DL33" s="622">
        <v>1097599</v>
      </c>
      <c r="DM33" s="635"/>
      <c r="DN33" s="635"/>
      <c r="DO33" s="635"/>
      <c r="DP33" s="635"/>
      <c r="DQ33" s="635"/>
      <c r="DR33" s="635"/>
      <c r="DS33" s="635"/>
      <c r="DT33" s="635"/>
      <c r="DU33" s="635"/>
      <c r="DV33" s="636"/>
      <c r="DW33" s="619">
        <v>39.299999999999997</v>
      </c>
      <c r="DX33" s="637"/>
      <c r="DY33" s="637"/>
      <c r="DZ33" s="637"/>
      <c r="EA33" s="637"/>
      <c r="EB33" s="637"/>
      <c r="EC33" s="639"/>
    </row>
    <row r="34" spans="2:133" ht="11.25" customHeight="1">
      <c r="B34" s="613" t="s">
        <v>316</v>
      </c>
      <c r="C34" s="614"/>
      <c r="D34" s="614"/>
      <c r="E34" s="614"/>
      <c r="F34" s="614"/>
      <c r="G34" s="614"/>
      <c r="H34" s="614"/>
      <c r="I34" s="614"/>
      <c r="J34" s="614"/>
      <c r="K34" s="614"/>
      <c r="L34" s="614"/>
      <c r="M34" s="614"/>
      <c r="N34" s="614"/>
      <c r="O34" s="614"/>
      <c r="P34" s="614"/>
      <c r="Q34" s="615"/>
      <c r="R34" s="616">
        <v>110678</v>
      </c>
      <c r="S34" s="617"/>
      <c r="T34" s="617"/>
      <c r="U34" s="617"/>
      <c r="V34" s="617"/>
      <c r="W34" s="617"/>
      <c r="X34" s="617"/>
      <c r="Y34" s="618"/>
      <c r="Z34" s="665">
        <v>2.2000000000000002</v>
      </c>
      <c r="AA34" s="665"/>
      <c r="AB34" s="665"/>
      <c r="AC34" s="665"/>
      <c r="AD34" s="666">
        <v>134</v>
      </c>
      <c r="AE34" s="666"/>
      <c r="AF34" s="666"/>
      <c r="AG34" s="666"/>
      <c r="AH34" s="666"/>
      <c r="AI34" s="666"/>
      <c r="AJ34" s="666"/>
      <c r="AK34" s="666"/>
      <c r="AL34" s="619">
        <v>0</v>
      </c>
      <c r="AM34" s="620"/>
      <c r="AN34" s="620"/>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16">
        <v>818029</v>
      </c>
      <c r="CS34" s="617"/>
      <c r="CT34" s="617"/>
      <c r="CU34" s="617"/>
      <c r="CV34" s="617"/>
      <c r="CW34" s="617"/>
      <c r="CX34" s="617"/>
      <c r="CY34" s="618"/>
      <c r="CZ34" s="619">
        <v>16.2</v>
      </c>
      <c r="DA34" s="637"/>
      <c r="DB34" s="637"/>
      <c r="DC34" s="638"/>
      <c r="DD34" s="622">
        <v>589726</v>
      </c>
      <c r="DE34" s="617"/>
      <c r="DF34" s="617"/>
      <c r="DG34" s="617"/>
      <c r="DH34" s="617"/>
      <c r="DI34" s="617"/>
      <c r="DJ34" s="617"/>
      <c r="DK34" s="618"/>
      <c r="DL34" s="622">
        <v>481952</v>
      </c>
      <c r="DM34" s="617"/>
      <c r="DN34" s="617"/>
      <c r="DO34" s="617"/>
      <c r="DP34" s="617"/>
      <c r="DQ34" s="617"/>
      <c r="DR34" s="617"/>
      <c r="DS34" s="617"/>
      <c r="DT34" s="617"/>
      <c r="DU34" s="617"/>
      <c r="DV34" s="618"/>
      <c r="DW34" s="619">
        <v>17.3</v>
      </c>
      <c r="DX34" s="637"/>
      <c r="DY34" s="637"/>
      <c r="DZ34" s="637"/>
      <c r="EA34" s="637"/>
      <c r="EB34" s="637"/>
      <c r="EC34" s="639"/>
    </row>
    <row r="35" spans="2:133" ht="11.25" customHeight="1">
      <c r="B35" s="613" t="s">
        <v>320</v>
      </c>
      <c r="C35" s="614"/>
      <c r="D35" s="614"/>
      <c r="E35" s="614"/>
      <c r="F35" s="614"/>
      <c r="G35" s="614"/>
      <c r="H35" s="614"/>
      <c r="I35" s="614"/>
      <c r="J35" s="614"/>
      <c r="K35" s="614"/>
      <c r="L35" s="614"/>
      <c r="M35" s="614"/>
      <c r="N35" s="614"/>
      <c r="O35" s="614"/>
      <c r="P35" s="614"/>
      <c r="Q35" s="615"/>
      <c r="R35" s="616">
        <v>606863</v>
      </c>
      <c r="S35" s="617"/>
      <c r="T35" s="617"/>
      <c r="U35" s="617"/>
      <c r="V35" s="617"/>
      <c r="W35" s="617"/>
      <c r="X35" s="617"/>
      <c r="Y35" s="618"/>
      <c r="Z35" s="665">
        <v>11.9</v>
      </c>
      <c r="AA35" s="665"/>
      <c r="AB35" s="665"/>
      <c r="AC35" s="665"/>
      <c r="AD35" s="666" t="s">
        <v>229</v>
      </c>
      <c r="AE35" s="666"/>
      <c r="AF35" s="666"/>
      <c r="AG35" s="666"/>
      <c r="AH35" s="666"/>
      <c r="AI35" s="666"/>
      <c r="AJ35" s="666"/>
      <c r="AK35" s="666"/>
      <c r="AL35" s="619" t="s">
        <v>124</v>
      </c>
      <c r="AM35" s="620"/>
      <c r="AN35" s="620"/>
      <c r="AO35" s="667"/>
      <c r="AP35" s="214"/>
      <c r="AQ35" s="671" t="s">
        <v>321</v>
      </c>
      <c r="AR35" s="672"/>
      <c r="AS35" s="672"/>
      <c r="AT35" s="672"/>
      <c r="AU35" s="672"/>
      <c r="AV35" s="672"/>
      <c r="AW35" s="672"/>
      <c r="AX35" s="672"/>
      <c r="AY35" s="673"/>
      <c r="AZ35" s="668">
        <v>377228</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79488</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16">
        <v>86892</v>
      </c>
      <c r="CS35" s="635"/>
      <c r="CT35" s="635"/>
      <c r="CU35" s="635"/>
      <c r="CV35" s="635"/>
      <c r="CW35" s="635"/>
      <c r="CX35" s="635"/>
      <c r="CY35" s="636"/>
      <c r="CZ35" s="619">
        <v>1.7</v>
      </c>
      <c r="DA35" s="637"/>
      <c r="DB35" s="637"/>
      <c r="DC35" s="638"/>
      <c r="DD35" s="622">
        <v>72318</v>
      </c>
      <c r="DE35" s="635"/>
      <c r="DF35" s="635"/>
      <c r="DG35" s="635"/>
      <c r="DH35" s="635"/>
      <c r="DI35" s="635"/>
      <c r="DJ35" s="635"/>
      <c r="DK35" s="636"/>
      <c r="DL35" s="622">
        <v>4792</v>
      </c>
      <c r="DM35" s="635"/>
      <c r="DN35" s="635"/>
      <c r="DO35" s="635"/>
      <c r="DP35" s="635"/>
      <c r="DQ35" s="635"/>
      <c r="DR35" s="635"/>
      <c r="DS35" s="635"/>
      <c r="DT35" s="635"/>
      <c r="DU35" s="635"/>
      <c r="DV35" s="636"/>
      <c r="DW35" s="619">
        <v>0.2</v>
      </c>
      <c r="DX35" s="637"/>
      <c r="DY35" s="637"/>
      <c r="DZ35" s="637"/>
      <c r="EA35" s="637"/>
      <c r="EB35" s="637"/>
      <c r="EC35" s="639"/>
    </row>
    <row r="36" spans="2:133" ht="11.25" customHeight="1">
      <c r="B36" s="613" t="s">
        <v>324</v>
      </c>
      <c r="C36" s="614"/>
      <c r="D36" s="614"/>
      <c r="E36" s="614"/>
      <c r="F36" s="614"/>
      <c r="G36" s="614"/>
      <c r="H36" s="614"/>
      <c r="I36" s="614"/>
      <c r="J36" s="614"/>
      <c r="K36" s="614"/>
      <c r="L36" s="614"/>
      <c r="M36" s="614"/>
      <c r="N36" s="614"/>
      <c r="O36" s="614"/>
      <c r="P36" s="614"/>
      <c r="Q36" s="615"/>
      <c r="R36" s="616" t="s">
        <v>124</v>
      </c>
      <c r="S36" s="617"/>
      <c r="T36" s="617"/>
      <c r="U36" s="617"/>
      <c r="V36" s="617"/>
      <c r="W36" s="617"/>
      <c r="X36" s="617"/>
      <c r="Y36" s="618"/>
      <c r="Z36" s="665" t="s">
        <v>229</v>
      </c>
      <c r="AA36" s="665"/>
      <c r="AB36" s="665"/>
      <c r="AC36" s="665"/>
      <c r="AD36" s="666" t="s">
        <v>124</v>
      </c>
      <c r="AE36" s="666"/>
      <c r="AF36" s="666"/>
      <c r="AG36" s="666"/>
      <c r="AH36" s="666"/>
      <c r="AI36" s="666"/>
      <c r="AJ36" s="666"/>
      <c r="AK36" s="666"/>
      <c r="AL36" s="619" t="s">
        <v>124</v>
      </c>
      <c r="AM36" s="620"/>
      <c r="AN36" s="620"/>
      <c r="AO36" s="667"/>
      <c r="AQ36" s="640" t="s">
        <v>325</v>
      </c>
      <c r="AR36" s="641"/>
      <c r="AS36" s="641"/>
      <c r="AT36" s="641"/>
      <c r="AU36" s="641"/>
      <c r="AV36" s="641"/>
      <c r="AW36" s="641"/>
      <c r="AX36" s="641"/>
      <c r="AY36" s="642"/>
      <c r="AZ36" s="616">
        <v>204173</v>
      </c>
      <c r="BA36" s="617"/>
      <c r="BB36" s="617"/>
      <c r="BC36" s="617"/>
      <c r="BD36" s="635"/>
      <c r="BE36" s="635"/>
      <c r="BF36" s="643"/>
      <c r="BG36" s="647" t="s">
        <v>326</v>
      </c>
      <c r="BH36" s="644"/>
      <c r="BI36" s="644"/>
      <c r="BJ36" s="644"/>
      <c r="BK36" s="644"/>
      <c r="BL36" s="644"/>
      <c r="BM36" s="644"/>
      <c r="BN36" s="644"/>
      <c r="BO36" s="644"/>
      <c r="BP36" s="644"/>
      <c r="BQ36" s="644"/>
      <c r="BR36" s="644"/>
      <c r="BS36" s="644"/>
      <c r="BT36" s="644"/>
      <c r="BU36" s="645"/>
      <c r="BV36" s="616">
        <v>71226</v>
      </c>
      <c r="BW36" s="617"/>
      <c r="BX36" s="617"/>
      <c r="BY36" s="617"/>
      <c r="BZ36" s="617"/>
      <c r="CA36" s="617"/>
      <c r="CB36" s="646"/>
      <c r="CD36" s="647" t="s">
        <v>327</v>
      </c>
      <c r="CE36" s="644"/>
      <c r="CF36" s="644"/>
      <c r="CG36" s="644"/>
      <c r="CH36" s="644"/>
      <c r="CI36" s="644"/>
      <c r="CJ36" s="644"/>
      <c r="CK36" s="644"/>
      <c r="CL36" s="644"/>
      <c r="CM36" s="644"/>
      <c r="CN36" s="644"/>
      <c r="CO36" s="644"/>
      <c r="CP36" s="644"/>
      <c r="CQ36" s="645"/>
      <c r="CR36" s="616">
        <v>634206</v>
      </c>
      <c r="CS36" s="617"/>
      <c r="CT36" s="617"/>
      <c r="CU36" s="617"/>
      <c r="CV36" s="617"/>
      <c r="CW36" s="617"/>
      <c r="CX36" s="617"/>
      <c r="CY36" s="618"/>
      <c r="CZ36" s="619">
        <v>12.6</v>
      </c>
      <c r="DA36" s="637"/>
      <c r="DB36" s="637"/>
      <c r="DC36" s="638"/>
      <c r="DD36" s="622">
        <v>548218</v>
      </c>
      <c r="DE36" s="617"/>
      <c r="DF36" s="617"/>
      <c r="DG36" s="617"/>
      <c r="DH36" s="617"/>
      <c r="DI36" s="617"/>
      <c r="DJ36" s="617"/>
      <c r="DK36" s="618"/>
      <c r="DL36" s="622">
        <v>506866</v>
      </c>
      <c r="DM36" s="617"/>
      <c r="DN36" s="617"/>
      <c r="DO36" s="617"/>
      <c r="DP36" s="617"/>
      <c r="DQ36" s="617"/>
      <c r="DR36" s="617"/>
      <c r="DS36" s="617"/>
      <c r="DT36" s="617"/>
      <c r="DU36" s="617"/>
      <c r="DV36" s="618"/>
      <c r="DW36" s="619">
        <v>18.2</v>
      </c>
      <c r="DX36" s="637"/>
      <c r="DY36" s="637"/>
      <c r="DZ36" s="637"/>
      <c r="EA36" s="637"/>
      <c r="EB36" s="637"/>
      <c r="EC36" s="639"/>
    </row>
    <row r="37" spans="2:133" ht="11.25" customHeight="1">
      <c r="B37" s="613" t="s">
        <v>328</v>
      </c>
      <c r="C37" s="614"/>
      <c r="D37" s="614"/>
      <c r="E37" s="614"/>
      <c r="F37" s="614"/>
      <c r="G37" s="614"/>
      <c r="H37" s="614"/>
      <c r="I37" s="614"/>
      <c r="J37" s="614"/>
      <c r="K37" s="614"/>
      <c r="L37" s="614"/>
      <c r="M37" s="614"/>
      <c r="N37" s="614"/>
      <c r="O37" s="614"/>
      <c r="P37" s="614"/>
      <c r="Q37" s="615"/>
      <c r="R37" s="616">
        <v>106563</v>
      </c>
      <c r="S37" s="617"/>
      <c r="T37" s="617"/>
      <c r="U37" s="617"/>
      <c r="V37" s="617"/>
      <c r="W37" s="617"/>
      <c r="X37" s="617"/>
      <c r="Y37" s="618"/>
      <c r="Z37" s="665">
        <v>2.1</v>
      </c>
      <c r="AA37" s="665"/>
      <c r="AB37" s="665"/>
      <c r="AC37" s="665"/>
      <c r="AD37" s="666" t="s">
        <v>124</v>
      </c>
      <c r="AE37" s="666"/>
      <c r="AF37" s="666"/>
      <c r="AG37" s="666"/>
      <c r="AH37" s="666"/>
      <c r="AI37" s="666"/>
      <c r="AJ37" s="666"/>
      <c r="AK37" s="666"/>
      <c r="AL37" s="619" t="s">
        <v>124</v>
      </c>
      <c r="AM37" s="620"/>
      <c r="AN37" s="620"/>
      <c r="AO37" s="667"/>
      <c r="AQ37" s="640" t="s">
        <v>329</v>
      </c>
      <c r="AR37" s="641"/>
      <c r="AS37" s="641"/>
      <c r="AT37" s="641"/>
      <c r="AU37" s="641"/>
      <c r="AV37" s="641"/>
      <c r="AW37" s="641"/>
      <c r="AX37" s="641"/>
      <c r="AY37" s="642"/>
      <c r="AZ37" s="616">
        <v>24506</v>
      </c>
      <c r="BA37" s="617"/>
      <c r="BB37" s="617"/>
      <c r="BC37" s="617"/>
      <c r="BD37" s="635"/>
      <c r="BE37" s="635"/>
      <c r="BF37" s="643"/>
      <c r="BG37" s="647" t="s">
        <v>330</v>
      </c>
      <c r="BH37" s="644"/>
      <c r="BI37" s="644"/>
      <c r="BJ37" s="644"/>
      <c r="BK37" s="644"/>
      <c r="BL37" s="644"/>
      <c r="BM37" s="644"/>
      <c r="BN37" s="644"/>
      <c r="BO37" s="644"/>
      <c r="BP37" s="644"/>
      <c r="BQ37" s="644"/>
      <c r="BR37" s="644"/>
      <c r="BS37" s="644"/>
      <c r="BT37" s="644"/>
      <c r="BU37" s="645"/>
      <c r="BV37" s="616">
        <v>761</v>
      </c>
      <c r="BW37" s="617"/>
      <c r="BX37" s="617"/>
      <c r="BY37" s="617"/>
      <c r="BZ37" s="617"/>
      <c r="CA37" s="617"/>
      <c r="CB37" s="646"/>
      <c r="CD37" s="647" t="s">
        <v>331</v>
      </c>
      <c r="CE37" s="644"/>
      <c r="CF37" s="644"/>
      <c r="CG37" s="644"/>
      <c r="CH37" s="644"/>
      <c r="CI37" s="644"/>
      <c r="CJ37" s="644"/>
      <c r="CK37" s="644"/>
      <c r="CL37" s="644"/>
      <c r="CM37" s="644"/>
      <c r="CN37" s="644"/>
      <c r="CO37" s="644"/>
      <c r="CP37" s="644"/>
      <c r="CQ37" s="645"/>
      <c r="CR37" s="616">
        <v>283889</v>
      </c>
      <c r="CS37" s="635"/>
      <c r="CT37" s="635"/>
      <c r="CU37" s="635"/>
      <c r="CV37" s="635"/>
      <c r="CW37" s="635"/>
      <c r="CX37" s="635"/>
      <c r="CY37" s="636"/>
      <c r="CZ37" s="619">
        <v>5.6</v>
      </c>
      <c r="DA37" s="637"/>
      <c r="DB37" s="637"/>
      <c r="DC37" s="638"/>
      <c r="DD37" s="622">
        <v>278489</v>
      </c>
      <c r="DE37" s="635"/>
      <c r="DF37" s="635"/>
      <c r="DG37" s="635"/>
      <c r="DH37" s="635"/>
      <c r="DI37" s="635"/>
      <c r="DJ37" s="635"/>
      <c r="DK37" s="636"/>
      <c r="DL37" s="622">
        <v>277949</v>
      </c>
      <c r="DM37" s="635"/>
      <c r="DN37" s="635"/>
      <c r="DO37" s="635"/>
      <c r="DP37" s="635"/>
      <c r="DQ37" s="635"/>
      <c r="DR37" s="635"/>
      <c r="DS37" s="635"/>
      <c r="DT37" s="635"/>
      <c r="DU37" s="635"/>
      <c r="DV37" s="636"/>
      <c r="DW37" s="619">
        <v>10</v>
      </c>
      <c r="DX37" s="637"/>
      <c r="DY37" s="637"/>
      <c r="DZ37" s="637"/>
      <c r="EA37" s="637"/>
      <c r="EB37" s="637"/>
      <c r="EC37" s="639"/>
    </row>
    <row r="38" spans="2:133" ht="11.25" customHeight="1">
      <c r="B38" s="597" t="s">
        <v>332</v>
      </c>
      <c r="C38" s="598"/>
      <c r="D38" s="598"/>
      <c r="E38" s="598"/>
      <c r="F38" s="598"/>
      <c r="G38" s="598"/>
      <c r="H38" s="598"/>
      <c r="I38" s="598"/>
      <c r="J38" s="598"/>
      <c r="K38" s="598"/>
      <c r="L38" s="598"/>
      <c r="M38" s="598"/>
      <c r="N38" s="598"/>
      <c r="O38" s="598"/>
      <c r="P38" s="598"/>
      <c r="Q38" s="599"/>
      <c r="R38" s="600">
        <v>5093949</v>
      </c>
      <c r="S38" s="655"/>
      <c r="T38" s="655"/>
      <c r="U38" s="655"/>
      <c r="V38" s="655"/>
      <c r="W38" s="655"/>
      <c r="X38" s="655"/>
      <c r="Y38" s="660"/>
      <c r="Z38" s="661">
        <v>100</v>
      </c>
      <c r="AA38" s="661"/>
      <c r="AB38" s="661"/>
      <c r="AC38" s="661"/>
      <c r="AD38" s="662">
        <v>2683811</v>
      </c>
      <c r="AE38" s="662"/>
      <c r="AF38" s="662"/>
      <c r="AG38" s="662"/>
      <c r="AH38" s="662"/>
      <c r="AI38" s="662"/>
      <c r="AJ38" s="662"/>
      <c r="AK38" s="662"/>
      <c r="AL38" s="603">
        <v>100</v>
      </c>
      <c r="AM38" s="663"/>
      <c r="AN38" s="663"/>
      <c r="AO38" s="664"/>
      <c r="AQ38" s="640" t="s">
        <v>333</v>
      </c>
      <c r="AR38" s="641"/>
      <c r="AS38" s="641"/>
      <c r="AT38" s="641"/>
      <c r="AU38" s="641"/>
      <c r="AV38" s="641"/>
      <c r="AW38" s="641"/>
      <c r="AX38" s="641"/>
      <c r="AY38" s="642"/>
      <c r="AZ38" s="616" t="s">
        <v>229</v>
      </c>
      <c r="BA38" s="617"/>
      <c r="BB38" s="617"/>
      <c r="BC38" s="617"/>
      <c r="BD38" s="635"/>
      <c r="BE38" s="635"/>
      <c r="BF38" s="643"/>
      <c r="BG38" s="647" t="s">
        <v>334</v>
      </c>
      <c r="BH38" s="644"/>
      <c r="BI38" s="644"/>
      <c r="BJ38" s="644"/>
      <c r="BK38" s="644"/>
      <c r="BL38" s="644"/>
      <c r="BM38" s="644"/>
      <c r="BN38" s="644"/>
      <c r="BO38" s="644"/>
      <c r="BP38" s="644"/>
      <c r="BQ38" s="644"/>
      <c r="BR38" s="644"/>
      <c r="BS38" s="644"/>
      <c r="BT38" s="644"/>
      <c r="BU38" s="645"/>
      <c r="BV38" s="616">
        <v>1317</v>
      </c>
      <c r="BW38" s="617"/>
      <c r="BX38" s="617"/>
      <c r="BY38" s="617"/>
      <c r="BZ38" s="617"/>
      <c r="CA38" s="617"/>
      <c r="CB38" s="646"/>
      <c r="CD38" s="647" t="s">
        <v>335</v>
      </c>
      <c r="CE38" s="644"/>
      <c r="CF38" s="644"/>
      <c r="CG38" s="644"/>
      <c r="CH38" s="644"/>
      <c r="CI38" s="644"/>
      <c r="CJ38" s="644"/>
      <c r="CK38" s="644"/>
      <c r="CL38" s="644"/>
      <c r="CM38" s="644"/>
      <c r="CN38" s="644"/>
      <c r="CO38" s="644"/>
      <c r="CP38" s="644"/>
      <c r="CQ38" s="645"/>
      <c r="CR38" s="616">
        <v>352722</v>
      </c>
      <c r="CS38" s="617"/>
      <c r="CT38" s="617"/>
      <c r="CU38" s="617"/>
      <c r="CV38" s="617"/>
      <c r="CW38" s="617"/>
      <c r="CX38" s="617"/>
      <c r="CY38" s="618"/>
      <c r="CZ38" s="619">
        <v>7</v>
      </c>
      <c r="DA38" s="637"/>
      <c r="DB38" s="637"/>
      <c r="DC38" s="638"/>
      <c r="DD38" s="622">
        <v>311258</v>
      </c>
      <c r="DE38" s="617"/>
      <c r="DF38" s="617"/>
      <c r="DG38" s="617"/>
      <c r="DH38" s="617"/>
      <c r="DI38" s="617"/>
      <c r="DJ38" s="617"/>
      <c r="DK38" s="618"/>
      <c r="DL38" s="622">
        <v>101689</v>
      </c>
      <c r="DM38" s="617"/>
      <c r="DN38" s="617"/>
      <c r="DO38" s="617"/>
      <c r="DP38" s="617"/>
      <c r="DQ38" s="617"/>
      <c r="DR38" s="617"/>
      <c r="DS38" s="617"/>
      <c r="DT38" s="617"/>
      <c r="DU38" s="617"/>
      <c r="DV38" s="618"/>
      <c r="DW38" s="619">
        <v>3.6</v>
      </c>
      <c r="DX38" s="637"/>
      <c r="DY38" s="637"/>
      <c r="DZ38" s="637"/>
      <c r="EA38" s="637"/>
      <c r="EB38" s="637"/>
      <c r="EC38" s="639"/>
    </row>
    <row r="39" spans="2:133" ht="11.25" customHeight="1">
      <c r="AQ39" s="640" t="s">
        <v>336</v>
      </c>
      <c r="AR39" s="641"/>
      <c r="AS39" s="641"/>
      <c r="AT39" s="641"/>
      <c r="AU39" s="641"/>
      <c r="AV39" s="641"/>
      <c r="AW39" s="641"/>
      <c r="AX39" s="641"/>
      <c r="AY39" s="642"/>
      <c r="AZ39" s="616" t="s">
        <v>124</v>
      </c>
      <c r="BA39" s="617"/>
      <c r="BB39" s="617"/>
      <c r="BC39" s="617"/>
      <c r="BD39" s="635"/>
      <c r="BE39" s="635"/>
      <c r="BF39" s="643"/>
      <c r="BG39" s="648" t="s">
        <v>337</v>
      </c>
      <c r="BH39" s="649"/>
      <c r="BI39" s="649"/>
      <c r="BJ39" s="649"/>
      <c r="BK39" s="649"/>
      <c r="BL39" s="215"/>
      <c r="BM39" s="644" t="s">
        <v>338</v>
      </c>
      <c r="BN39" s="644"/>
      <c r="BO39" s="644"/>
      <c r="BP39" s="644"/>
      <c r="BQ39" s="644"/>
      <c r="BR39" s="644"/>
      <c r="BS39" s="644"/>
      <c r="BT39" s="644"/>
      <c r="BU39" s="645"/>
      <c r="BV39" s="616">
        <v>120</v>
      </c>
      <c r="BW39" s="617"/>
      <c r="BX39" s="617"/>
      <c r="BY39" s="617"/>
      <c r="BZ39" s="617"/>
      <c r="CA39" s="617"/>
      <c r="CB39" s="646"/>
      <c r="CD39" s="647" t="s">
        <v>339</v>
      </c>
      <c r="CE39" s="644"/>
      <c r="CF39" s="644"/>
      <c r="CG39" s="644"/>
      <c r="CH39" s="644"/>
      <c r="CI39" s="644"/>
      <c r="CJ39" s="644"/>
      <c r="CK39" s="644"/>
      <c r="CL39" s="644"/>
      <c r="CM39" s="644"/>
      <c r="CN39" s="644"/>
      <c r="CO39" s="644"/>
      <c r="CP39" s="644"/>
      <c r="CQ39" s="645"/>
      <c r="CR39" s="616">
        <v>19877</v>
      </c>
      <c r="CS39" s="635"/>
      <c r="CT39" s="635"/>
      <c r="CU39" s="635"/>
      <c r="CV39" s="635"/>
      <c r="CW39" s="635"/>
      <c r="CX39" s="635"/>
      <c r="CY39" s="636"/>
      <c r="CZ39" s="619">
        <v>0.4</v>
      </c>
      <c r="DA39" s="637"/>
      <c r="DB39" s="637"/>
      <c r="DC39" s="638"/>
      <c r="DD39" s="622" t="s">
        <v>229</v>
      </c>
      <c r="DE39" s="635"/>
      <c r="DF39" s="635"/>
      <c r="DG39" s="635"/>
      <c r="DH39" s="635"/>
      <c r="DI39" s="635"/>
      <c r="DJ39" s="635"/>
      <c r="DK39" s="636"/>
      <c r="DL39" s="622" t="s">
        <v>124</v>
      </c>
      <c r="DM39" s="635"/>
      <c r="DN39" s="635"/>
      <c r="DO39" s="635"/>
      <c r="DP39" s="635"/>
      <c r="DQ39" s="635"/>
      <c r="DR39" s="635"/>
      <c r="DS39" s="635"/>
      <c r="DT39" s="635"/>
      <c r="DU39" s="635"/>
      <c r="DV39" s="636"/>
      <c r="DW39" s="619" t="s">
        <v>124</v>
      </c>
      <c r="DX39" s="637"/>
      <c r="DY39" s="637"/>
      <c r="DZ39" s="637"/>
      <c r="EA39" s="637"/>
      <c r="EB39" s="637"/>
      <c r="EC39" s="639"/>
    </row>
    <row r="40" spans="2:133" ht="11.25" customHeight="1">
      <c r="AQ40" s="640" t="s">
        <v>340</v>
      </c>
      <c r="AR40" s="641"/>
      <c r="AS40" s="641"/>
      <c r="AT40" s="641"/>
      <c r="AU40" s="641"/>
      <c r="AV40" s="641"/>
      <c r="AW40" s="641"/>
      <c r="AX40" s="641"/>
      <c r="AY40" s="642"/>
      <c r="AZ40" s="616">
        <v>50904</v>
      </c>
      <c r="BA40" s="617"/>
      <c r="BB40" s="617"/>
      <c r="BC40" s="617"/>
      <c r="BD40" s="635"/>
      <c r="BE40" s="635"/>
      <c r="BF40" s="643"/>
      <c r="BG40" s="648"/>
      <c r="BH40" s="649"/>
      <c r="BI40" s="649"/>
      <c r="BJ40" s="649"/>
      <c r="BK40" s="649"/>
      <c r="BL40" s="215"/>
      <c r="BM40" s="644" t="s">
        <v>341</v>
      </c>
      <c r="BN40" s="644"/>
      <c r="BO40" s="644"/>
      <c r="BP40" s="644"/>
      <c r="BQ40" s="644"/>
      <c r="BR40" s="644"/>
      <c r="BS40" s="644"/>
      <c r="BT40" s="644"/>
      <c r="BU40" s="645"/>
      <c r="BV40" s="616">
        <v>131</v>
      </c>
      <c r="BW40" s="617"/>
      <c r="BX40" s="617"/>
      <c r="BY40" s="617"/>
      <c r="BZ40" s="617"/>
      <c r="CA40" s="617"/>
      <c r="CB40" s="646"/>
      <c r="CD40" s="647" t="s">
        <v>342</v>
      </c>
      <c r="CE40" s="644"/>
      <c r="CF40" s="644"/>
      <c r="CG40" s="644"/>
      <c r="CH40" s="644"/>
      <c r="CI40" s="644"/>
      <c r="CJ40" s="644"/>
      <c r="CK40" s="644"/>
      <c r="CL40" s="644"/>
      <c r="CM40" s="644"/>
      <c r="CN40" s="644"/>
      <c r="CO40" s="644"/>
      <c r="CP40" s="644"/>
      <c r="CQ40" s="645"/>
      <c r="CR40" s="616">
        <v>47300</v>
      </c>
      <c r="CS40" s="617"/>
      <c r="CT40" s="617"/>
      <c r="CU40" s="617"/>
      <c r="CV40" s="617"/>
      <c r="CW40" s="617"/>
      <c r="CX40" s="617"/>
      <c r="CY40" s="618"/>
      <c r="CZ40" s="619">
        <v>0.9</v>
      </c>
      <c r="DA40" s="637"/>
      <c r="DB40" s="637"/>
      <c r="DC40" s="638"/>
      <c r="DD40" s="622">
        <v>2300</v>
      </c>
      <c r="DE40" s="617"/>
      <c r="DF40" s="617"/>
      <c r="DG40" s="617"/>
      <c r="DH40" s="617"/>
      <c r="DI40" s="617"/>
      <c r="DJ40" s="617"/>
      <c r="DK40" s="618"/>
      <c r="DL40" s="622">
        <v>2300</v>
      </c>
      <c r="DM40" s="617"/>
      <c r="DN40" s="617"/>
      <c r="DO40" s="617"/>
      <c r="DP40" s="617"/>
      <c r="DQ40" s="617"/>
      <c r="DR40" s="617"/>
      <c r="DS40" s="617"/>
      <c r="DT40" s="617"/>
      <c r="DU40" s="617"/>
      <c r="DV40" s="618"/>
      <c r="DW40" s="619">
        <v>0.1</v>
      </c>
      <c r="DX40" s="637"/>
      <c r="DY40" s="637"/>
      <c r="DZ40" s="637"/>
      <c r="EA40" s="637"/>
      <c r="EB40" s="637"/>
      <c r="EC40" s="639"/>
    </row>
    <row r="41" spans="2:133" ht="11.25" customHeight="1">
      <c r="AQ41" s="652" t="s">
        <v>343</v>
      </c>
      <c r="AR41" s="653"/>
      <c r="AS41" s="653"/>
      <c r="AT41" s="653"/>
      <c r="AU41" s="653"/>
      <c r="AV41" s="653"/>
      <c r="AW41" s="653"/>
      <c r="AX41" s="653"/>
      <c r="AY41" s="654"/>
      <c r="AZ41" s="600">
        <v>97645</v>
      </c>
      <c r="BA41" s="655"/>
      <c r="BB41" s="655"/>
      <c r="BC41" s="655"/>
      <c r="BD41" s="601"/>
      <c r="BE41" s="601"/>
      <c r="BF41" s="656"/>
      <c r="BG41" s="650"/>
      <c r="BH41" s="651"/>
      <c r="BI41" s="651"/>
      <c r="BJ41" s="651"/>
      <c r="BK41" s="651"/>
      <c r="BL41" s="216"/>
      <c r="BM41" s="657" t="s">
        <v>344</v>
      </c>
      <c r="BN41" s="657"/>
      <c r="BO41" s="657"/>
      <c r="BP41" s="657"/>
      <c r="BQ41" s="657"/>
      <c r="BR41" s="657"/>
      <c r="BS41" s="657"/>
      <c r="BT41" s="657"/>
      <c r="BU41" s="658"/>
      <c r="BV41" s="600">
        <v>358</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16" t="s">
        <v>124</v>
      </c>
      <c r="CS41" s="635"/>
      <c r="CT41" s="635"/>
      <c r="CU41" s="635"/>
      <c r="CV41" s="635"/>
      <c r="CW41" s="635"/>
      <c r="CX41" s="635"/>
      <c r="CY41" s="636"/>
      <c r="CZ41" s="619" t="s">
        <v>229</v>
      </c>
      <c r="DA41" s="637"/>
      <c r="DB41" s="637"/>
      <c r="DC41" s="638"/>
      <c r="DD41" s="622" t="s">
        <v>124</v>
      </c>
      <c r="DE41" s="635"/>
      <c r="DF41" s="635"/>
      <c r="DG41" s="635"/>
      <c r="DH41" s="635"/>
      <c r="DI41" s="635"/>
      <c r="DJ41" s="635"/>
      <c r="DK41" s="636"/>
      <c r="DL41" s="623"/>
      <c r="DM41" s="624"/>
      <c r="DN41" s="624"/>
      <c r="DO41" s="624"/>
      <c r="DP41" s="624"/>
      <c r="DQ41" s="624"/>
      <c r="DR41" s="624"/>
      <c r="DS41" s="624"/>
      <c r="DT41" s="624"/>
      <c r="DU41" s="624"/>
      <c r="DV41" s="625"/>
      <c r="DW41" s="626"/>
      <c r="DX41" s="627"/>
      <c r="DY41" s="627"/>
      <c r="DZ41" s="627"/>
      <c r="EA41" s="627"/>
      <c r="EB41" s="627"/>
      <c r="EC41" s="628"/>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3" t="s">
        <v>347</v>
      </c>
      <c r="CE42" s="614"/>
      <c r="CF42" s="614"/>
      <c r="CG42" s="614"/>
      <c r="CH42" s="614"/>
      <c r="CI42" s="614"/>
      <c r="CJ42" s="614"/>
      <c r="CK42" s="614"/>
      <c r="CL42" s="614"/>
      <c r="CM42" s="614"/>
      <c r="CN42" s="614"/>
      <c r="CO42" s="614"/>
      <c r="CP42" s="614"/>
      <c r="CQ42" s="615"/>
      <c r="CR42" s="616">
        <v>1377186</v>
      </c>
      <c r="CS42" s="617"/>
      <c r="CT42" s="617"/>
      <c r="CU42" s="617"/>
      <c r="CV42" s="617"/>
      <c r="CW42" s="617"/>
      <c r="CX42" s="617"/>
      <c r="CY42" s="618"/>
      <c r="CZ42" s="619">
        <v>27.3</v>
      </c>
      <c r="DA42" s="620"/>
      <c r="DB42" s="620"/>
      <c r="DC42" s="621"/>
      <c r="DD42" s="622">
        <v>185054</v>
      </c>
      <c r="DE42" s="617"/>
      <c r="DF42" s="617"/>
      <c r="DG42" s="617"/>
      <c r="DH42" s="617"/>
      <c r="DI42" s="617"/>
      <c r="DJ42" s="617"/>
      <c r="DK42" s="618"/>
      <c r="DL42" s="623"/>
      <c r="DM42" s="624"/>
      <c r="DN42" s="624"/>
      <c r="DO42" s="624"/>
      <c r="DP42" s="624"/>
      <c r="DQ42" s="624"/>
      <c r="DR42" s="624"/>
      <c r="DS42" s="624"/>
      <c r="DT42" s="624"/>
      <c r="DU42" s="624"/>
      <c r="DV42" s="625"/>
      <c r="DW42" s="626"/>
      <c r="DX42" s="627"/>
      <c r="DY42" s="627"/>
      <c r="DZ42" s="627"/>
      <c r="EA42" s="627"/>
      <c r="EB42" s="627"/>
      <c r="EC42" s="628"/>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3" t="s">
        <v>349</v>
      </c>
      <c r="CE43" s="614"/>
      <c r="CF43" s="614"/>
      <c r="CG43" s="614"/>
      <c r="CH43" s="614"/>
      <c r="CI43" s="614"/>
      <c r="CJ43" s="614"/>
      <c r="CK43" s="614"/>
      <c r="CL43" s="614"/>
      <c r="CM43" s="614"/>
      <c r="CN43" s="614"/>
      <c r="CO43" s="614"/>
      <c r="CP43" s="614"/>
      <c r="CQ43" s="615"/>
      <c r="CR43" s="616" t="s">
        <v>229</v>
      </c>
      <c r="CS43" s="635"/>
      <c r="CT43" s="635"/>
      <c r="CU43" s="635"/>
      <c r="CV43" s="635"/>
      <c r="CW43" s="635"/>
      <c r="CX43" s="635"/>
      <c r="CY43" s="636"/>
      <c r="CZ43" s="619" t="s">
        <v>229</v>
      </c>
      <c r="DA43" s="637"/>
      <c r="DB43" s="637"/>
      <c r="DC43" s="638"/>
      <c r="DD43" s="622" t="s">
        <v>124</v>
      </c>
      <c r="DE43" s="635"/>
      <c r="DF43" s="635"/>
      <c r="DG43" s="635"/>
      <c r="DH43" s="635"/>
      <c r="DI43" s="635"/>
      <c r="DJ43" s="635"/>
      <c r="DK43" s="636"/>
      <c r="DL43" s="623"/>
      <c r="DM43" s="624"/>
      <c r="DN43" s="624"/>
      <c r="DO43" s="624"/>
      <c r="DP43" s="624"/>
      <c r="DQ43" s="624"/>
      <c r="DR43" s="624"/>
      <c r="DS43" s="624"/>
      <c r="DT43" s="624"/>
      <c r="DU43" s="624"/>
      <c r="DV43" s="625"/>
      <c r="DW43" s="626"/>
      <c r="DX43" s="627"/>
      <c r="DY43" s="627"/>
      <c r="DZ43" s="627"/>
      <c r="EA43" s="627"/>
      <c r="EB43" s="627"/>
      <c r="EC43" s="628"/>
    </row>
    <row r="44" spans="2:133" ht="11.25" customHeight="1">
      <c r="B44" s="220" t="s">
        <v>350</v>
      </c>
      <c r="CD44" s="629" t="s">
        <v>301</v>
      </c>
      <c r="CE44" s="630"/>
      <c r="CF44" s="613" t="s">
        <v>351</v>
      </c>
      <c r="CG44" s="614"/>
      <c r="CH44" s="614"/>
      <c r="CI44" s="614"/>
      <c r="CJ44" s="614"/>
      <c r="CK44" s="614"/>
      <c r="CL44" s="614"/>
      <c r="CM44" s="614"/>
      <c r="CN44" s="614"/>
      <c r="CO44" s="614"/>
      <c r="CP44" s="614"/>
      <c r="CQ44" s="615"/>
      <c r="CR44" s="616">
        <v>952456</v>
      </c>
      <c r="CS44" s="617"/>
      <c r="CT44" s="617"/>
      <c r="CU44" s="617"/>
      <c r="CV44" s="617"/>
      <c r="CW44" s="617"/>
      <c r="CX44" s="617"/>
      <c r="CY44" s="618"/>
      <c r="CZ44" s="619">
        <v>18.899999999999999</v>
      </c>
      <c r="DA44" s="620"/>
      <c r="DB44" s="620"/>
      <c r="DC44" s="621"/>
      <c r="DD44" s="622">
        <v>145225</v>
      </c>
      <c r="DE44" s="617"/>
      <c r="DF44" s="617"/>
      <c r="DG44" s="617"/>
      <c r="DH44" s="617"/>
      <c r="DI44" s="617"/>
      <c r="DJ44" s="617"/>
      <c r="DK44" s="618"/>
      <c r="DL44" s="623"/>
      <c r="DM44" s="624"/>
      <c r="DN44" s="624"/>
      <c r="DO44" s="624"/>
      <c r="DP44" s="624"/>
      <c r="DQ44" s="624"/>
      <c r="DR44" s="624"/>
      <c r="DS44" s="624"/>
      <c r="DT44" s="624"/>
      <c r="DU44" s="624"/>
      <c r="DV44" s="625"/>
      <c r="DW44" s="626"/>
      <c r="DX44" s="627"/>
      <c r="DY44" s="627"/>
      <c r="DZ44" s="627"/>
      <c r="EA44" s="627"/>
      <c r="EB44" s="627"/>
      <c r="EC44" s="628"/>
    </row>
    <row r="45" spans="2:133" ht="11.25" customHeight="1">
      <c r="CD45" s="631"/>
      <c r="CE45" s="632"/>
      <c r="CF45" s="613" t="s">
        <v>352</v>
      </c>
      <c r="CG45" s="614"/>
      <c r="CH45" s="614"/>
      <c r="CI45" s="614"/>
      <c r="CJ45" s="614"/>
      <c r="CK45" s="614"/>
      <c r="CL45" s="614"/>
      <c r="CM45" s="614"/>
      <c r="CN45" s="614"/>
      <c r="CO45" s="614"/>
      <c r="CP45" s="614"/>
      <c r="CQ45" s="615"/>
      <c r="CR45" s="616">
        <v>606566</v>
      </c>
      <c r="CS45" s="635"/>
      <c r="CT45" s="635"/>
      <c r="CU45" s="635"/>
      <c r="CV45" s="635"/>
      <c r="CW45" s="635"/>
      <c r="CX45" s="635"/>
      <c r="CY45" s="636"/>
      <c r="CZ45" s="619">
        <v>12</v>
      </c>
      <c r="DA45" s="637"/>
      <c r="DB45" s="637"/>
      <c r="DC45" s="638"/>
      <c r="DD45" s="622">
        <v>68444</v>
      </c>
      <c r="DE45" s="635"/>
      <c r="DF45" s="635"/>
      <c r="DG45" s="635"/>
      <c r="DH45" s="635"/>
      <c r="DI45" s="635"/>
      <c r="DJ45" s="635"/>
      <c r="DK45" s="636"/>
      <c r="DL45" s="623"/>
      <c r="DM45" s="624"/>
      <c r="DN45" s="624"/>
      <c r="DO45" s="624"/>
      <c r="DP45" s="624"/>
      <c r="DQ45" s="624"/>
      <c r="DR45" s="624"/>
      <c r="DS45" s="624"/>
      <c r="DT45" s="624"/>
      <c r="DU45" s="624"/>
      <c r="DV45" s="625"/>
      <c r="DW45" s="626"/>
      <c r="DX45" s="627"/>
      <c r="DY45" s="627"/>
      <c r="DZ45" s="627"/>
      <c r="EA45" s="627"/>
      <c r="EB45" s="627"/>
      <c r="EC45" s="628"/>
    </row>
    <row r="46" spans="2:133" ht="11.25" customHeight="1">
      <c r="CD46" s="631"/>
      <c r="CE46" s="632"/>
      <c r="CF46" s="613" t="s">
        <v>353</v>
      </c>
      <c r="CG46" s="614"/>
      <c r="CH46" s="614"/>
      <c r="CI46" s="614"/>
      <c r="CJ46" s="614"/>
      <c r="CK46" s="614"/>
      <c r="CL46" s="614"/>
      <c r="CM46" s="614"/>
      <c r="CN46" s="614"/>
      <c r="CO46" s="614"/>
      <c r="CP46" s="614"/>
      <c r="CQ46" s="615"/>
      <c r="CR46" s="616">
        <v>325213</v>
      </c>
      <c r="CS46" s="617"/>
      <c r="CT46" s="617"/>
      <c r="CU46" s="617"/>
      <c r="CV46" s="617"/>
      <c r="CW46" s="617"/>
      <c r="CX46" s="617"/>
      <c r="CY46" s="618"/>
      <c r="CZ46" s="619">
        <v>6.4</v>
      </c>
      <c r="DA46" s="620"/>
      <c r="DB46" s="620"/>
      <c r="DC46" s="621"/>
      <c r="DD46" s="622">
        <v>66409</v>
      </c>
      <c r="DE46" s="617"/>
      <c r="DF46" s="617"/>
      <c r="DG46" s="617"/>
      <c r="DH46" s="617"/>
      <c r="DI46" s="617"/>
      <c r="DJ46" s="617"/>
      <c r="DK46" s="618"/>
      <c r="DL46" s="623"/>
      <c r="DM46" s="624"/>
      <c r="DN46" s="624"/>
      <c r="DO46" s="624"/>
      <c r="DP46" s="624"/>
      <c r="DQ46" s="624"/>
      <c r="DR46" s="624"/>
      <c r="DS46" s="624"/>
      <c r="DT46" s="624"/>
      <c r="DU46" s="624"/>
      <c r="DV46" s="625"/>
      <c r="DW46" s="626"/>
      <c r="DX46" s="627"/>
      <c r="DY46" s="627"/>
      <c r="DZ46" s="627"/>
      <c r="EA46" s="627"/>
      <c r="EB46" s="627"/>
      <c r="EC46" s="628"/>
    </row>
    <row r="47" spans="2:133" ht="11.25" customHeight="1">
      <c r="CD47" s="631"/>
      <c r="CE47" s="632"/>
      <c r="CF47" s="613" t="s">
        <v>354</v>
      </c>
      <c r="CG47" s="614"/>
      <c r="CH47" s="614"/>
      <c r="CI47" s="614"/>
      <c r="CJ47" s="614"/>
      <c r="CK47" s="614"/>
      <c r="CL47" s="614"/>
      <c r="CM47" s="614"/>
      <c r="CN47" s="614"/>
      <c r="CO47" s="614"/>
      <c r="CP47" s="614"/>
      <c r="CQ47" s="615"/>
      <c r="CR47" s="616">
        <v>424730</v>
      </c>
      <c r="CS47" s="635"/>
      <c r="CT47" s="635"/>
      <c r="CU47" s="635"/>
      <c r="CV47" s="635"/>
      <c r="CW47" s="635"/>
      <c r="CX47" s="635"/>
      <c r="CY47" s="636"/>
      <c r="CZ47" s="619">
        <v>8.4</v>
      </c>
      <c r="DA47" s="637"/>
      <c r="DB47" s="637"/>
      <c r="DC47" s="638"/>
      <c r="DD47" s="622">
        <v>39829</v>
      </c>
      <c r="DE47" s="635"/>
      <c r="DF47" s="635"/>
      <c r="DG47" s="635"/>
      <c r="DH47" s="635"/>
      <c r="DI47" s="635"/>
      <c r="DJ47" s="635"/>
      <c r="DK47" s="636"/>
      <c r="DL47" s="623"/>
      <c r="DM47" s="624"/>
      <c r="DN47" s="624"/>
      <c r="DO47" s="624"/>
      <c r="DP47" s="624"/>
      <c r="DQ47" s="624"/>
      <c r="DR47" s="624"/>
      <c r="DS47" s="624"/>
      <c r="DT47" s="624"/>
      <c r="DU47" s="624"/>
      <c r="DV47" s="625"/>
      <c r="DW47" s="626"/>
      <c r="DX47" s="627"/>
      <c r="DY47" s="627"/>
      <c r="DZ47" s="627"/>
      <c r="EA47" s="627"/>
      <c r="EB47" s="627"/>
      <c r="EC47" s="628"/>
    </row>
    <row r="48" spans="2:133">
      <c r="CD48" s="633"/>
      <c r="CE48" s="634"/>
      <c r="CF48" s="613" t="s">
        <v>355</v>
      </c>
      <c r="CG48" s="614"/>
      <c r="CH48" s="614"/>
      <c r="CI48" s="614"/>
      <c r="CJ48" s="614"/>
      <c r="CK48" s="614"/>
      <c r="CL48" s="614"/>
      <c r="CM48" s="614"/>
      <c r="CN48" s="614"/>
      <c r="CO48" s="614"/>
      <c r="CP48" s="614"/>
      <c r="CQ48" s="615"/>
      <c r="CR48" s="616" t="s">
        <v>229</v>
      </c>
      <c r="CS48" s="617"/>
      <c r="CT48" s="617"/>
      <c r="CU48" s="617"/>
      <c r="CV48" s="617"/>
      <c r="CW48" s="617"/>
      <c r="CX48" s="617"/>
      <c r="CY48" s="618"/>
      <c r="CZ48" s="619" t="s">
        <v>124</v>
      </c>
      <c r="DA48" s="620"/>
      <c r="DB48" s="620"/>
      <c r="DC48" s="621"/>
      <c r="DD48" s="622" t="s">
        <v>124</v>
      </c>
      <c r="DE48" s="617"/>
      <c r="DF48" s="617"/>
      <c r="DG48" s="617"/>
      <c r="DH48" s="617"/>
      <c r="DI48" s="617"/>
      <c r="DJ48" s="617"/>
      <c r="DK48" s="618"/>
      <c r="DL48" s="623"/>
      <c r="DM48" s="624"/>
      <c r="DN48" s="624"/>
      <c r="DO48" s="624"/>
      <c r="DP48" s="624"/>
      <c r="DQ48" s="624"/>
      <c r="DR48" s="624"/>
      <c r="DS48" s="624"/>
      <c r="DT48" s="624"/>
      <c r="DU48" s="624"/>
      <c r="DV48" s="625"/>
      <c r="DW48" s="626"/>
      <c r="DX48" s="627"/>
      <c r="DY48" s="627"/>
      <c r="DZ48" s="627"/>
      <c r="EA48" s="627"/>
      <c r="EB48" s="627"/>
      <c r="EC48" s="628"/>
    </row>
    <row r="49" spans="82:133" ht="11.25" customHeight="1">
      <c r="CD49" s="597" t="s">
        <v>356</v>
      </c>
      <c r="CE49" s="598"/>
      <c r="CF49" s="598"/>
      <c r="CG49" s="598"/>
      <c r="CH49" s="598"/>
      <c r="CI49" s="598"/>
      <c r="CJ49" s="598"/>
      <c r="CK49" s="598"/>
      <c r="CL49" s="598"/>
      <c r="CM49" s="598"/>
      <c r="CN49" s="598"/>
      <c r="CO49" s="598"/>
      <c r="CP49" s="598"/>
      <c r="CQ49" s="599"/>
      <c r="CR49" s="600">
        <v>5052242</v>
      </c>
      <c r="CS49" s="601"/>
      <c r="CT49" s="601"/>
      <c r="CU49" s="601"/>
      <c r="CV49" s="601"/>
      <c r="CW49" s="601"/>
      <c r="CX49" s="601"/>
      <c r="CY49" s="602"/>
      <c r="CZ49" s="603">
        <v>100</v>
      </c>
      <c r="DA49" s="604"/>
      <c r="DB49" s="604"/>
      <c r="DC49" s="605"/>
      <c r="DD49" s="606">
        <v>3107480</v>
      </c>
      <c r="DE49" s="601"/>
      <c r="DF49" s="601"/>
      <c r="DG49" s="601"/>
      <c r="DH49" s="601"/>
      <c r="DI49" s="601"/>
      <c r="DJ49" s="601"/>
      <c r="DK49" s="602"/>
      <c r="DL49" s="607"/>
      <c r="DM49" s="608"/>
      <c r="DN49" s="608"/>
      <c r="DO49" s="608"/>
      <c r="DP49" s="608"/>
      <c r="DQ49" s="608"/>
      <c r="DR49" s="608"/>
      <c r="DS49" s="608"/>
      <c r="DT49" s="608"/>
      <c r="DU49" s="608"/>
      <c r="DV49" s="609"/>
      <c r="DW49" s="610"/>
      <c r="DX49" s="611"/>
      <c r="DY49" s="611"/>
      <c r="DZ49" s="611"/>
      <c r="EA49" s="611"/>
      <c r="EB49" s="611"/>
      <c r="EC49" s="612"/>
    </row>
    <row r="50" spans="82:133" hidden="1"/>
    <row r="51" spans="82:133" hidden="1"/>
    <row r="52" spans="82:133" hidden="1"/>
    <row r="53" spans="82:133" hidden="1"/>
  </sheetData>
  <sheetProtection algorithmName="SHA-512" hashValue="gIhBBoypuNgrnJ+ZNlA+7r8/RCgL2KYJX7UlZCK9yQ57FXyQRxcg7bx4Em9CL04TMHt3V0qJZA4yfBVIpJxHfA==" saltValue="OVQcFtqtNRiYsdE1wajdc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5" zoomScale="70" zoomScaleNormal="25" zoomScaleSheetLayoutView="70" workbookViewId="0">
      <selection activeCell="V71" sqref="V71:Z71"/>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379</v>
      </c>
      <c r="C7" s="1082"/>
      <c r="D7" s="1082"/>
      <c r="E7" s="1082"/>
      <c r="F7" s="1082"/>
      <c r="G7" s="1082"/>
      <c r="H7" s="1082"/>
      <c r="I7" s="1082"/>
      <c r="J7" s="1082"/>
      <c r="K7" s="1082"/>
      <c r="L7" s="1082"/>
      <c r="M7" s="1082"/>
      <c r="N7" s="1082"/>
      <c r="O7" s="1082"/>
      <c r="P7" s="1083"/>
      <c r="Q7" s="1135">
        <v>5094</v>
      </c>
      <c r="R7" s="1136"/>
      <c r="S7" s="1136"/>
      <c r="T7" s="1136"/>
      <c r="U7" s="1136"/>
      <c r="V7" s="1136">
        <v>5052</v>
      </c>
      <c r="W7" s="1136"/>
      <c r="X7" s="1136"/>
      <c r="Y7" s="1136"/>
      <c r="Z7" s="1136"/>
      <c r="AA7" s="1136">
        <v>42</v>
      </c>
      <c r="AB7" s="1136"/>
      <c r="AC7" s="1136"/>
      <c r="AD7" s="1136"/>
      <c r="AE7" s="1137"/>
      <c r="AF7" s="1138">
        <v>42</v>
      </c>
      <c r="AG7" s="1139"/>
      <c r="AH7" s="1139"/>
      <c r="AI7" s="1139"/>
      <c r="AJ7" s="1140"/>
      <c r="AK7" s="1122">
        <v>251</v>
      </c>
      <c r="AL7" s="1123"/>
      <c r="AM7" s="1123"/>
      <c r="AN7" s="1123"/>
      <c r="AO7" s="1123"/>
      <c r="AP7" s="1123">
        <v>7888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562</v>
      </c>
      <c r="BT7" s="1127"/>
      <c r="BU7" s="1127"/>
      <c r="BV7" s="1127"/>
      <c r="BW7" s="1127"/>
      <c r="BX7" s="1127"/>
      <c r="BY7" s="1127"/>
      <c r="BZ7" s="1127"/>
      <c r="CA7" s="1127"/>
      <c r="CB7" s="1127"/>
      <c r="CC7" s="1127"/>
      <c r="CD7" s="1127"/>
      <c r="CE7" s="1127"/>
      <c r="CF7" s="1127"/>
      <c r="CG7" s="1128"/>
      <c r="CH7" s="1119">
        <v>-5</v>
      </c>
      <c r="CI7" s="1120"/>
      <c r="CJ7" s="1120"/>
      <c r="CK7" s="1120"/>
      <c r="CL7" s="1121"/>
      <c r="CM7" s="1119">
        <v>-14</v>
      </c>
      <c r="CN7" s="1120"/>
      <c r="CO7" s="1120"/>
      <c r="CP7" s="1120"/>
      <c r="CQ7" s="1121"/>
      <c r="CR7" s="1119">
        <v>30</v>
      </c>
      <c r="CS7" s="1120"/>
      <c r="CT7" s="1120"/>
      <c r="CU7" s="1120"/>
      <c r="CV7" s="1121"/>
      <c r="CW7" s="1119">
        <v>0</v>
      </c>
      <c r="CX7" s="1120"/>
      <c r="CY7" s="1120"/>
      <c r="CZ7" s="1120"/>
      <c r="DA7" s="1121"/>
      <c r="DB7" s="1119">
        <v>0</v>
      </c>
      <c r="DC7" s="1120"/>
      <c r="DD7" s="1120"/>
      <c r="DE7" s="1120"/>
      <c r="DF7" s="1121"/>
      <c r="DG7" s="1119">
        <v>0</v>
      </c>
      <c r="DH7" s="1120"/>
      <c r="DI7" s="1120"/>
      <c r="DJ7" s="1120"/>
      <c r="DK7" s="1121"/>
      <c r="DL7" s="1119">
        <v>0</v>
      </c>
      <c r="DM7" s="1120"/>
      <c r="DN7" s="1120"/>
      <c r="DO7" s="1120"/>
      <c r="DP7" s="1121"/>
      <c r="DQ7" s="1119">
        <v>0</v>
      </c>
      <c r="DR7" s="1120"/>
      <c r="DS7" s="1120"/>
      <c r="DT7" s="1120"/>
      <c r="DU7" s="1121"/>
      <c r="DV7" s="1146"/>
      <c r="DW7" s="1147"/>
      <c r="DX7" s="1147"/>
      <c r="DY7" s="1147"/>
      <c r="DZ7" s="1148"/>
      <c r="EA7" s="234"/>
    </row>
    <row r="8" spans="1:131" s="235" customFormat="1" ht="26.25" customHeight="1">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380</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381</v>
      </c>
      <c r="B23" s="975" t="s">
        <v>382</v>
      </c>
      <c r="C23" s="976"/>
      <c r="D23" s="976"/>
      <c r="E23" s="976"/>
      <c r="F23" s="976"/>
      <c r="G23" s="976"/>
      <c r="H23" s="976"/>
      <c r="I23" s="976"/>
      <c r="J23" s="976"/>
      <c r="K23" s="976"/>
      <c r="L23" s="976"/>
      <c r="M23" s="976"/>
      <c r="N23" s="976"/>
      <c r="O23" s="976"/>
      <c r="P23" s="977"/>
      <c r="Q23" s="1099">
        <v>5094</v>
      </c>
      <c r="R23" s="1100"/>
      <c r="S23" s="1100"/>
      <c r="T23" s="1100"/>
      <c r="U23" s="1100"/>
      <c r="V23" s="1100">
        <v>5052</v>
      </c>
      <c r="W23" s="1100"/>
      <c r="X23" s="1100"/>
      <c r="Y23" s="1100"/>
      <c r="Z23" s="1100"/>
      <c r="AA23" s="1100">
        <v>42</v>
      </c>
      <c r="AB23" s="1100"/>
      <c r="AC23" s="1100"/>
      <c r="AD23" s="1100"/>
      <c r="AE23" s="1101"/>
      <c r="AF23" s="1102">
        <v>42</v>
      </c>
      <c r="AG23" s="1100"/>
      <c r="AH23" s="1100"/>
      <c r="AI23" s="1100"/>
      <c r="AJ23" s="1103"/>
      <c r="AK23" s="1104"/>
      <c r="AL23" s="1105"/>
      <c r="AM23" s="1105"/>
      <c r="AN23" s="1105"/>
      <c r="AO23" s="1105"/>
      <c r="AP23" s="1100">
        <v>7888</v>
      </c>
      <c r="AQ23" s="1100"/>
      <c r="AR23" s="1100"/>
      <c r="AS23" s="1100"/>
      <c r="AT23" s="1100"/>
      <c r="AU23" s="1106"/>
      <c r="AV23" s="1106"/>
      <c r="AW23" s="1106"/>
      <c r="AX23" s="1106"/>
      <c r="AY23" s="1107"/>
      <c r="AZ23" s="1096" t="s">
        <v>124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362</v>
      </c>
      <c r="B26" s="1027"/>
      <c r="C26" s="1027"/>
      <c r="D26" s="1027"/>
      <c r="E26" s="1027"/>
      <c r="F26" s="1027"/>
      <c r="G26" s="1027"/>
      <c r="H26" s="1027"/>
      <c r="I26" s="1027"/>
      <c r="J26" s="1027"/>
      <c r="K26" s="1027"/>
      <c r="L26" s="1027"/>
      <c r="M26" s="1027"/>
      <c r="N26" s="1027"/>
      <c r="O26" s="1027"/>
      <c r="P26" s="1028"/>
      <c r="Q26" s="1032" t="s">
        <v>385</v>
      </c>
      <c r="R26" s="1033"/>
      <c r="S26" s="1033"/>
      <c r="T26" s="1033"/>
      <c r="U26" s="1034"/>
      <c r="V26" s="1032" t="s">
        <v>386</v>
      </c>
      <c r="W26" s="1033"/>
      <c r="X26" s="1033"/>
      <c r="Y26" s="1033"/>
      <c r="Z26" s="1034"/>
      <c r="AA26" s="1032" t="s">
        <v>387</v>
      </c>
      <c r="AB26" s="1033"/>
      <c r="AC26" s="1033"/>
      <c r="AD26" s="1033"/>
      <c r="AE26" s="1033"/>
      <c r="AF26" s="1090" t="s">
        <v>388</v>
      </c>
      <c r="AG26" s="1039"/>
      <c r="AH26" s="1039"/>
      <c r="AI26" s="1039"/>
      <c r="AJ26" s="1091"/>
      <c r="AK26" s="1033" t="s">
        <v>389</v>
      </c>
      <c r="AL26" s="1033"/>
      <c r="AM26" s="1033"/>
      <c r="AN26" s="1033"/>
      <c r="AO26" s="1034"/>
      <c r="AP26" s="1032" t="s">
        <v>390</v>
      </c>
      <c r="AQ26" s="1033"/>
      <c r="AR26" s="1033"/>
      <c r="AS26" s="1033"/>
      <c r="AT26" s="1034"/>
      <c r="AU26" s="1032" t="s">
        <v>391</v>
      </c>
      <c r="AV26" s="1033"/>
      <c r="AW26" s="1033"/>
      <c r="AX26" s="1033"/>
      <c r="AY26" s="1034"/>
      <c r="AZ26" s="1032" t="s">
        <v>392</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393</v>
      </c>
      <c r="C28" s="1082"/>
      <c r="D28" s="1082"/>
      <c r="E28" s="1082"/>
      <c r="F28" s="1082"/>
      <c r="G28" s="1082"/>
      <c r="H28" s="1082"/>
      <c r="I28" s="1082"/>
      <c r="J28" s="1082"/>
      <c r="K28" s="1082"/>
      <c r="L28" s="1082"/>
      <c r="M28" s="1082"/>
      <c r="N28" s="1082"/>
      <c r="O28" s="1082"/>
      <c r="P28" s="1083"/>
      <c r="Q28" s="1084">
        <v>849</v>
      </c>
      <c r="R28" s="1085"/>
      <c r="S28" s="1085"/>
      <c r="T28" s="1085"/>
      <c r="U28" s="1085"/>
      <c r="V28" s="1085">
        <v>770</v>
      </c>
      <c r="W28" s="1085"/>
      <c r="X28" s="1085"/>
      <c r="Y28" s="1085"/>
      <c r="Z28" s="1085"/>
      <c r="AA28" s="1085">
        <v>79</v>
      </c>
      <c r="AB28" s="1085"/>
      <c r="AC28" s="1085"/>
      <c r="AD28" s="1085"/>
      <c r="AE28" s="1086"/>
      <c r="AF28" s="1087">
        <v>79</v>
      </c>
      <c r="AG28" s="1085"/>
      <c r="AH28" s="1085"/>
      <c r="AI28" s="1085"/>
      <c r="AJ28" s="1088"/>
      <c r="AK28" s="1089">
        <v>39</v>
      </c>
      <c r="AL28" s="1077"/>
      <c r="AM28" s="1077"/>
      <c r="AN28" s="1077"/>
      <c r="AO28" s="1077"/>
      <c r="AP28" s="1077">
        <v>0</v>
      </c>
      <c r="AQ28" s="1077"/>
      <c r="AR28" s="1077"/>
      <c r="AS28" s="1077"/>
      <c r="AT28" s="1077"/>
      <c r="AU28" s="1077">
        <v>0</v>
      </c>
      <c r="AV28" s="1077"/>
      <c r="AW28" s="1077"/>
      <c r="AX28" s="1077"/>
      <c r="AY28" s="1077"/>
      <c r="AZ28" s="1078">
        <v>0</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394</v>
      </c>
      <c r="C29" s="1063"/>
      <c r="D29" s="1063"/>
      <c r="E29" s="1063"/>
      <c r="F29" s="1063"/>
      <c r="G29" s="1063"/>
      <c r="H29" s="1063"/>
      <c r="I29" s="1063"/>
      <c r="J29" s="1063"/>
      <c r="K29" s="1063"/>
      <c r="L29" s="1063"/>
      <c r="M29" s="1063"/>
      <c r="N29" s="1063"/>
      <c r="O29" s="1063"/>
      <c r="P29" s="1064"/>
      <c r="Q29" s="1074">
        <v>459</v>
      </c>
      <c r="R29" s="1075"/>
      <c r="S29" s="1075"/>
      <c r="T29" s="1075"/>
      <c r="U29" s="1075"/>
      <c r="V29" s="1075">
        <v>449</v>
      </c>
      <c r="W29" s="1075"/>
      <c r="X29" s="1075"/>
      <c r="Y29" s="1075"/>
      <c r="Z29" s="1075"/>
      <c r="AA29" s="1075">
        <v>10</v>
      </c>
      <c r="AB29" s="1075"/>
      <c r="AC29" s="1075"/>
      <c r="AD29" s="1075"/>
      <c r="AE29" s="1076"/>
      <c r="AF29" s="1068">
        <v>10</v>
      </c>
      <c r="AG29" s="1069"/>
      <c r="AH29" s="1069"/>
      <c r="AI29" s="1069"/>
      <c r="AJ29" s="1070"/>
      <c r="AK29" s="1011">
        <v>78</v>
      </c>
      <c r="AL29" s="1002"/>
      <c r="AM29" s="1002"/>
      <c r="AN29" s="1002"/>
      <c r="AO29" s="1002"/>
      <c r="AP29" s="1002">
        <v>0</v>
      </c>
      <c r="AQ29" s="1002"/>
      <c r="AR29" s="1002"/>
      <c r="AS29" s="1002"/>
      <c r="AT29" s="1002"/>
      <c r="AU29" s="1002">
        <v>0</v>
      </c>
      <c r="AV29" s="1002"/>
      <c r="AW29" s="1002"/>
      <c r="AX29" s="1002"/>
      <c r="AY29" s="1002"/>
      <c r="AZ29" s="1073">
        <v>0</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395</v>
      </c>
      <c r="C30" s="1063"/>
      <c r="D30" s="1063"/>
      <c r="E30" s="1063"/>
      <c r="F30" s="1063"/>
      <c r="G30" s="1063"/>
      <c r="H30" s="1063"/>
      <c r="I30" s="1063"/>
      <c r="J30" s="1063"/>
      <c r="K30" s="1063"/>
      <c r="L30" s="1063"/>
      <c r="M30" s="1063"/>
      <c r="N30" s="1063"/>
      <c r="O30" s="1063"/>
      <c r="P30" s="1064"/>
      <c r="Q30" s="1074">
        <v>72</v>
      </c>
      <c r="R30" s="1075"/>
      <c r="S30" s="1075"/>
      <c r="T30" s="1075"/>
      <c r="U30" s="1075"/>
      <c r="V30" s="1075">
        <v>72</v>
      </c>
      <c r="W30" s="1075"/>
      <c r="X30" s="1075"/>
      <c r="Y30" s="1075"/>
      <c r="Z30" s="1075"/>
      <c r="AA30" s="1075" t="s">
        <v>557</v>
      </c>
      <c r="AB30" s="1075"/>
      <c r="AC30" s="1075"/>
      <c r="AD30" s="1075"/>
      <c r="AE30" s="1076"/>
      <c r="AF30" s="1068" t="s">
        <v>124</v>
      </c>
      <c r="AG30" s="1069"/>
      <c r="AH30" s="1069"/>
      <c r="AI30" s="1069"/>
      <c r="AJ30" s="1070"/>
      <c r="AK30" s="1011">
        <v>23</v>
      </c>
      <c r="AL30" s="1002"/>
      <c r="AM30" s="1002"/>
      <c r="AN30" s="1002"/>
      <c r="AO30" s="1002"/>
      <c r="AP30" s="1002">
        <v>0</v>
      </c>
      <c r="AQ30" s="1002"/>
      <c r="AR30" s="1002"/>
      <c r="AS30" s="1002"/>
      <c r="AT30" s="1002"/>
      <c r="AU30" s="1002">
        <v>0</v>
      </c>
      <c r="AV30" s="1002"/>
      <c r="AW30" s="1002"/>
      <c r="AX30" s="1002"/>
      <c r="AY30" s="1002"/>
      <c r="AZ30" s="1073">
        <v>0</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396</v>
      </c>
      <c r="C31" s="1063"/>
      <c r="D31" s="1063"/>
      <c r="E31" s="1063"/>
      <c r="F31" s="1063"/>
      <c r="G31" s="1063"/>
      <c r="H31" s="1063"/>
      <c r="I31" s="1063"/>
      <c r="J31" s="1063"/>
      <c r="K31" s="1063"/>
      <c r="L31" s="1063"/>
      <c r="M31" s="1063"/>
      <c r="N31" s="1063"/>
      <c r="O31" s="1063"/>
      <c r="P31" s="1064"/>
      <c r="Q31" s="1074">
        <v>125</v>
      </c>
      <c r="R31" s="1075"/>
      <c r="S31" s="1075"/>
      <c r="T31" s="1075"/>
      <c r="U31" s="1075"/>
      <c r="V31" s="1075">
        <v>125</v>
      </c>
      <c r="W31" s="1075"/>
      <c r="X31" s="1075"/>
      <c r="Y31" s="1075"/>
      <c r="Z31" s="1075"/>
      <c r="AA31" s="1075" t="s">
        <v>557</v>
      </c>
      <c r="AB31" s="1075"/>
      <c r="AC31" s="1075"/>
      <c r="AD31" s="1075"/>
      <c r="AE31" s="1076"/>
      <c r="AF31" s="1068">
        <v>115</v>
      </c>
      <c r="AG31" s="1069"/>
      <c r="AH31" s="1069"/>
      <c r="AI31" s="1069"/>
      <c r="AJ31" s="1070"/>
      <c r="AK31" s="1011">
        <v>25</v>
      </c>
      <c r="AL31" s="1002"/>
      <c r="AM31" s="1002"/>
      <c r="AN31" s="1002"/>
      <c r="AO31" s="1002"/>
      <c r="AP31" s="1002">
        <v>174</v>
      </c>
      <c r="AQ31" s="1002"/>
      <c r="AR31" s="1002"/>
      <c r="AS31" s="1002"/>
      <c r="AT31" s="1002"/>
      <c r="AU31" s="1002">
        <v>0</v>
      </c>
      <c r="AV31" s="1002"/>
      <c r="AW31" s="1002"/>
      <c r="AX31" s="1002"/>
      <c r="AY31" s="1002"/>
      <c r="AZ31" s="1073">
        <v>0</v>
      </c>
      <c r="BA31" s="1073"/>
      <c r="BB31" s="1073"/>
      <c r="BC31" s="1073"/>
      <c r="BD31" s="1073"/>
      <c r="BE31" s="1057" t="s">
        <v>397</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398</v>
      </c>
      <c r="C32" s="1063"/>
      <c r="D32" s="1063"/>
      <c r="E32" s="1063"/>
      <c r="F32" s="1063"/>
      <c r="G32" s="1063"/>
      <c r="H32" s="1063"/>
      <c r="I32" s="1063"/>
      <c r="J32" s="1063"/>
      <c r="K32" s="1063"/>
      <c r="L32" s="1063"/>
      <c r="M32" s="1063"/>
      <c r="N32" s="1063"/>
      <c r="O32" s="1063"/>
      <c r="P32" s="1064"/>
      <c r="Q32" s="1074">
        <v>357</v>
      </c>
      <c r="R32" s="1075"/>
      <c r="S32" s="1075"/>
      <c r="T32" s="1075"/>
      <c r="U32" s="1075"/>
      <c r="V32" s="1075">
        <v>355</v>
      </c>
      <c r="W32" s="1075"/>
      <c r="X32" s="1075"/>
      <c r="Y32" s="1075"/>
      <c r="Z32" s="1075"/>
      <c r="AA32" s="1075">
        <v>2</v>
      </c>
      <c r="AB32" s="1075"/>
      <c r="AC32" s="1075"/>
      <c r="AD32" s="1075"/>
      <c r="AE32" s="1076"/>
      <c r="AF32" s="1068">
        <v>2</v>
      </c>
      <c r="AG32" s="1069"/>
      <c r="AH32" s="1069"/>
      <c r="AI32" s="1069"/>
      <c r="AJ32" s="1070"/>
      <c r="AK32" s="1011">
        <v>204</v>
      </c>
      <c r="AL32" s="1002"/>
      <c r="AM32" s="1002"/>
      <c r="AN32" s="1002"/>
      <c r="AO32" s="1002"/>
      <c r="AP32" s="1002">
        <v>1442</v>
      </c>
      <c r="AQ32" s="1002"/>
      <c r="AR32" s="1002"/>
      <c r="AS32" s="1002"/>
      <c r="AT32" s="1002"/>
      <c r="AU32" s="1002">
        <v>114</v>
      </c>
      <c r="AV32" s="1002"/>
      <c r="AW32" s="1002"/>
      <c r="AX32" s="1002"/>
      <c r="AY32" s="1002"/>
      <c r="AZ32" s="1073">
        <v>0</v>
      </c>
      <c r="BA32" s="1073"/>
      <c r="BB32" s="1073"/>
      <c r="BC32" s="1073"/>
      <c r="BD32" s="1073"/>
      <c r="BE32" s="1057" t="s">
        <v>399</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c r="C33" s="1063"/>
      <c r="D33" s="1063"/>
      <c r="E33" s="1063"/>
      <c r="F33" s="1063"/>
      <c r="G33" s="1063"/>
      <c r="H33" s="1063"/>
      <c r="I33" s="1063"/>
      <c r="J33" s="1063"/>
      <c r="K33" s="1063"/>
      <c r="L33" s="1063"/>
      <c r="M33" s="1063"/>
      <c r="N33" s="1063"/>
      <c r="O33" s="1063"/>
      <c r="P33" s="1064"/>
      <c r="Q33" s="1074"/>
      <c r="R33" s="1075"/>
      <c r="S33" s="1075"/>
      <c r="T33" s="1075"/>
      <c r="U33" s="1075"/>
      <c r="V33" s="1075"/>
      <c r="W33" s="1075"/>
      <c r="X33" s="1075"/>
      <c r="Y33" s="1075"/>
      <c r="Z33" s="1075"/>
      <c r="AA33" s="1075"/>
      <c r="AB33" s="1075"/>
      <c r="AC33" s="1075"/>
      <c r="AD33" s="1075"/>
      <c r="AE33" s="1076"/>
      <c r="AF33" s="1068"/>
      <c r="AG33" s="1069"/>
      <c r="AH33" s="1069"/>
      <c r="AI33" s="1069"/>
      <c r="AJ33" s="1070"/>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57"/>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400</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381</v>
      </c>
      <c r="B63" s="975" t="s">
        <v>401</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207</v>
      </c>
      <c r="AG63" s="990"/>
      <c r="AH63" s="990"/>
      <c r="AI63" s="990"/>
      <c r="AJ63" s="1055"/>
      <c r="AK63" s="1056"/>
      <c r="AL63" s="994"/>
      <c r="AM63" s="994"/>
      <c r="AN63" s="994"/>
      <c r="AO63" s="994"/>
      <c r="AP63" s="990">
        <v>1616</v>
      </c>
      <c r="AQ63" s="990"/>
      <c r="AR63" s="990"/>
      <c r="AS63" s="990"/>
      <c r="AT63" s="990"/>
      <c r="AU63" s="990">
        <v>114</v>
      </c>
      <c r="AV63" s="990"/>
      <c r="AW63" s="990"/>
      <c r="AX63" s="990"/>
      <c r="AY63" s="990"/>
      <c r="AZ63" s="1050"/>
      <c r="BA63" s="1050"/>
      <c r="BB63" s="1050"/>
      <c r="BC63" s="1050"/>
      <c r="BD63" s="1050"/>
      <c r="BE63" s="991"/>
      <c r="BF63" s="991"/>
      <c r="BG63" s="991"/>
      <c r="BH63" s="991"/>
      <c r="BI63" s="992"/>
      <c r="BJ63" s="1051" t="s">
        <v>124</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403</v>
      </c>
      <c r="B66" s="1027"/>
      <c r="C66" s="1027"/>
      <c r="D66" s="1027"/>
      <c r="E66" s="1027"/>
      <c r="F66" s="1027"/>
      <c r="G66" s="1027"/>
      <c r="H66" s="1027"/>
      <c r="I66" s="1027"/>
      <c r="J66" s="1027"/>
      <c r="K66" s="1027"/>
      <c r="L66" s="1027"/>
      <c r="M66" s="1027"/>
      <c r="N66" s="1027"/>
      <c r="O66" s="1027"/>
      <c r="P66" s="1028"/>
      <c r="Q66" s="1032" t="s">
        <v>385</v>
      </c>
      <c r="R66" s="1033"/>
      <c r="S66" s="1033"/>
      <c r="T66" s="1033"/>
      <c r="U66" s="1034"/>
      <c r="V66" s="1032" t="s">
        <v>386</v>
      </c>
      <c r="W66" s="1033"/>
      <c r="X66" s="1033"/>
      <c r="Y66" s="1033"/>
      <c r="Z66" s="1034"/>
      <c r="AA66" s="1032" t="s">
        <v>404</v>
      </c>
      <c r="AB66" s="1033"/>
      <c r="AC66" s="1033"/>
      <c r="AD66" s="1033"/>
      <c r="AE66" s="1034"/>
      <c r="AF66" s="1038" t="s">
        <v>388</v>
      </c>
      <c r="AG66" s="1039"/>
      <c r="AH66" s="1039"/>
      <c r="AI66" s="1039"/>
      <c r="AJ66" s="1040"/>
      <c r="AK66" s="1032" t="s">
        <v>389</v>
      </c>
      <c r="AL66" s="1027"/>
      <c r="AM66" s="1027"/>
      <c r="AN66" s="1027"/>
      <c r="AO66" s="1028"/>
      <c r="AP66" s="1032" t="s">
        <v>390</v>
      </c>
      <c r="AQ66" s="1033"/>
      <c r="AR66" s="1033"/>
      <c r="AS66" s="1033"/>
      <c r="AT66" s="1034"/>
      <c r="AU66" s="1032" t="s">
        <v>405</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558</v>
      </c>
      <c r="C68" s="1017"/>
      <c r="D68" s="1017"/>
      <c r="E68" s="1017"/>
      <c r="F68" s="1017"/>
      <c r="G68" s="1017"/>
      <c r="H68" s="1017"/>
      <c r="I68" s="1017"/>
      <c r="J68" s="1017"/>
      <c r="K68" s="1017"/>
      <c r="L68" s="1017"/>
      <c r="M68" s="1017"/>
      <c r="N68" s="1017"/>
      <c r="O68" s="1017"/>
      <c r="P68" s="1018"/>
      <c r="Q68" s="1019">
        <v>113</v>
      </c>
      <c r="R68" s="1013"/>
      <c r="S68" s="1013"/>
      <c r="T68" s="1013"/>
      <c r="U68" s="1013"/>
      <c r="V68" s="1013">
        <v>105</v>
      </c>
      <c r="W68" s="1013"/>
      <c r="X68" s="1013"/>
      <c r="Y68" s="1013"/>
      <c r="Z68" s="1013"/>
      <c r="AA68" s="1013">
        <v>8</v>
      </c>
      <c r="AB68" s="1013"/>
      <c r="AC68" s="1013"/>
      <c r="AD68" s="1013"/>
      <c r="AE68" s="1013"/>
      <c r="AF68" s="1013">
        <v>8</v>
      </c>
      <c r="AG68" s="1013"/>
      <c r="AH68" s="1013"/>
      <c r="AI68" s="1013"/>
      <c r="AJ68" s="1013"/>
      <c r="AK68" s="1013">
        <v>0</v>
      </c>
      <c r="AL68" s="1013"/>
      <c r="AM68" s="1013"/>
      <c r="AN68" s="1013"/>
      <c r="AO68" s="1013"/>
      <c r="AP68" s="1013">
        <v>0</v>
      </c>
      <c r="AQ68" s="1013"/>
      <c r="AR68" s="1013"/>
      <c r="AS68" s="1013"/>
      <c r="AT68" s="1013"/>
      <c r="AU68" s="1013">
        <v>0</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559</v>
      </c>
      <c r="C69" s="1006"/>
      <c r="D69" s="1006"/>
      <c r="E69" s="1006"/>
      <c r="F69" s="1006"/>
      <c r="G69" s="1006"/>
      <c r="H69" s="1006"/>
      <c r="I69" s="1006"/>
      <c r="J69" s="1006"/>
      <c r="K69" s="1006"/>
      <c r="L69" s="1006"/>
      <c r="M69" s="1006"/>
      <c r="N69" s="1006"/>
      <c r="O69" s="1006"/>
      <c r="P69" s="1007"/>
      <c r="Q69" s="1008">
        <v>828</v>
      </c>
      <c r="R69" s="1002"/>
      <c r="S69" s="1002"/>
      <c r="T69" s="1002"/>
      <c r="U69" s="1002"/>
      <c r="V69" s="1002">
        <v>823</v>
      </c>
      <c r="W69" s="1002"/>
      <c r="X69" s="1002"/>
      <c r="Y69" s="1002"/>
      <c r="Z69" s="1002"/>
      <c r="AA69" s="1002">
        <v>5</v>
      </c>
      <c r="AB69" s="1002"/>
      <c r="AC69" s="1002"/>
      <c r="AD69" s="1002"/>
      <c r="AE69" s="1002"/>
      <c r="AF69" s="1002">
        <v>5</v>
      </c>
      <c r="AG69" s="1002"/>
      <c r="AH69" s="1002"/>
      <c r="AI69" s="1002"/>
      <c r="AJ69" s="1002"/>
      <c r="AK69" s="1002">
        <v>0</v>
      </c>
      <c r="AL69" s="1002"/>
      <c r="AM69" s="1002"/>
      <c r="AN69" s="1002"/>
      <c r="AO69" s="1002"/>
      <c r="AP69" s="1002">
        <v>125</v>
      </c>
      <c r="AQ69" s="1002"/>
      <c r="AR69" s="1002"/>
      <c r="AS69" s="1002"/>
      <c r="AT69" s="1002"/>
      <c r="AU69" s="1002">
        <v>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560</v>
      </c>
      <c r="C70" s="1006"/>
      <c r="D70" s="1006"/>
      <c r="E70" s="1006"/>
      <c r="F70" s="1006"/>
      <c r="G70" s="1006"/>
      <c r="H70" s="1006"/>
      <c r="I70" s="1006"/>
      <c r="J70" s="1006"/>
      <c r="K70" s="1006"/>
      <c r="L70" s="1006"/>
      <c r="M70" s="1006"/>
      <c r="N70" s="1006"/>
      <c r="O70" s="1006"/>
      <c r="P70" s="1007"/>
      <c r="Q70" s="1008">
        <v>23</v>
      </c>
      <c r="R70" s="1002"/>
      <c r="S70" s="1002"/>
      <c r="T70" s="1002"/>
      <c r="U70" s="1002"/>
      <c r="V70" s="1002">
        <v>22</v>
      </c>
      <c r="W70" s="1002"/>
      <c r="X70" s="1002"/>
      <c r="Y70" s="1002"/>
      <c r="Z70" s="1002"/>
      <c r="AA70" s="1002">
        <v>1</v>
      </c>
      <c r="AB70" s="1002"/>
      <c r="AC70" s="1002"/>
      <c r="AD70" s="1002"/>
      <c r="AE70" s="1002"/>
      <c r="AF70" s="1002">
        <v>1</v>
      </c>
      <c r="AG70" s="1002"/>
      <c r="AH70" s="1002"/>
      <c r="AI70" s="1002"/>
      <c r="AJ70" s="1002"/>
      <c r="AK70" s="1002">
        <v>0</v>
      </c>
      <c r="AL70" s="1002"/>
      <c r="AM70" s="1002"/>
      <c r="AN70" s="1002"/>
      <c r="AO70" s="1002"/>
      <c r="AP70" s="1002">
        <v>0</v>
      </c>
      <c r="AQ70" s="1002"/>
      <c r="AR70" s="1002"/>
      <c r="AS70" s="1002"/>
      <c r="AT70" s="1002"/>
      <c r="AU70" s="1002">
        <v>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561</v>
      </c>
      <c r="C71" s="1006"/>
      <c r="D71" s="1006"/>
      <c r="E71" s="1006"/>
      <c r="F71" s="1006"/>
      <c r="G71" s="1006"/>
      <c r="H71" s="1006"/>
      <c r="I71" s="1006"/>
      <c r="J71" s="1006"/>
      <c r="K71" s="1006"/>
      <c r="L71" s="1006"/>
      <c r="M71" s="1006"/>
      <c r="N71" s="1006"/>
      <c r="O71" s="1006"/>
      <c r="P71" s="1007"/>
      <c r="Q71" s="1008">
        <v>15</v>
      </c>
      <c r="R71" s="1002"/>
      <c r="S71" s="1002"/>
      <c r="T71" s="1002"/>
      <c r="U71" s="1002"/>
      <c r="V71" s="1002">
        <v>12</v>
      </c>
      <c r="W71" s="1002"/>
      <c r="X71" s="1002"/>
      <c r="Y71" s="1002"/>
      <c r="Z71" s="1002"/>
      <c r="AA71" s="1002">
        <v>3</v>
      </c>
      <c r="AB71" s="1002"/>
      <c r="AC71" s="1002"/>
      <c r="AD71" s="1002"/>
      <c r="AE71" s="1002"/>
      <c r="AF71" s="1002">
        <v>3</v>
      </c>
      <c r="AG71" s="1002"/>
      <c r="AH71" s="1002"/>
      <c r="AI71" s="1002"/>
      <c r="AJ71" s="1002"/>
      <c r="AK71" s="1002">
        <v>0</v>
      </c>
      <c r="AL71" s="1002"/>
      <c r="AM71" s="1002"/>
      <c r="AN71" s="1002"/>
      <c r="AO71" s="1002"/>
      <c r="AP71" s="1002">
        <v>0</v>
      </c>
      <c r="AQ71" s="1002"/>
      <c r="AR71" s="1002"/>
      <c r="AS71" s="1002"/>
      <c r="AT71" s="1002"/>
      <c r="AU71" s="1002">
        <v>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381</v>
      </c>
      <c r="B88" s="975" t="s">
        <v>406</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17</v>
      </c>
      <c r="AG88" s="990"/>
      <c r="AH88" s="990"/>
      <c r="AI88" s="990"/>
      <c r="AJ88" s="990"/>
      <c r="AK88" s="994"/>
      <c r="AL88" s="994"/>
      <c r="AM88" s="994"/>
      <c r="AN88" s="994"/>
      <c r="AO88" s="994"/>
      <c r="AP88" s="990">
        <v>125</v>
      </c>
      <c r="AQ88" s="990"/>
      <c r="AR88" s="990"/>
      <c r="AS88" s="990"/>
      <c r="AT88" s="990"/>
      <c r="AU88" s="990">
        <v>0</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407</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30</v>
      </c>
      <c r="CS102" s="982"/>
      <c r="CT102" s="982"/>
      <c r="CU102" s="982"/>
      <c r="CV102" s="983"/>
      <c r="CW102" s="981">
        <v>0</v>
      </c>
      <c r="CX102" s="982"/>
      <c r="CY102" s="982"/>
      <c r="CZ102" s="982"/>
      <c r="DA102" s="983"/>
      <c r="DB102" s="981">
        <v>0</v>
      </c>
      <c r="DC102" s="982"/>
      <c r="DD102" s="982"/>
      <c r="DE102" s="982"/>
      <c r="DF102" s="983"/>
      <c r="DG102" s="981">
        <v>0</v>
      </c>
      <c r="DH102" s="982"/>
      <c r="DI102" s="982"/>
      <c r="DJ102" s="982"/>
      <c r="DK102" s="983"/>
      <c r="DL102" s="981">
        <v>0</v>
      </c>
      <c r="DM102" s="982"/>
      <c r="DN102" s="982"/>
      <c r="DO102" s="982"/>
      <c r="DP102" s="983"/>
      <c r="DQ102" s="981">
        <v>0</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409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415</v>
      </c>
      <c r="AB109" s="925"/>
      <c r="AC109" s="925"/>
      <c r="AD109" s="925"/>
      <c r="AE109" s="926"/>
      <c r="AF109" s="927" t="s">
        <v>300</v>
      </c>
      <c r="AG109" s="925"/>
      <c r="AH109" s="925"/>
      <c r="AI109" s="925"/>
      <c r="AJ109" s="926"/>
      <c r="AK109" s="927" t="s">
        <v>299</v>
      </c>
      <c r="AL109" s="925"/>
      <c r="AM109" s="925"/>
      <c r="AN109" s="925"/>
      <c r="AO109" s="926"/>
      <c r="AP109" s="927" t="s">
        <v>416</v>
      </c>
      <c r="AQ109" s="925"/>
      <c r="AR109" s="925"/>
      <c r="AS109" s="925"/>
      <c r="AT109" s="956"/>
      <c r="AU109" s="924" t="s">
        <v>414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415</v>
      </c>
      <c r="BR109" s="925"/>
      <c r="BS109" s="925"/>
      <c r="BT109" s="925"/>
      <c r="BU109" s="926"/>
      <c r="BV109" s="927" t="s">
        <v>300</v>
      </c>
      <c r="BW109" s="925"/>
      <c r="BX109" s="925"/>
      <c r="BY109" s="925"/>
      <c r="BZ109" s="926"/>
      <c r="CA109" s="927" t="s">
        <v>299</v>
      </c>
      <c r="CB109" s="925"/>
      <c r="CC109" s="925"/>
      <c r="CD109" s="925"/>
      <c r="CE109" s="926"/>
      <c r="CF109" s="963" t="s">
        <v>416</v>
      </c>
      <c r="CG109" s="963"/>
      <c r="CH109" s="963"/>
      <c r="CI109" s="963"/>
      <c r="CJ109" s="963"/>
      <c r="CK109" s="927" t="s">
        <v>417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415</v>
      </c>
      <c r="DH109" s="925"/>
      <c r="DI109" s="925"/>
      <c r="DJ109" s="925"/>
      <c r="DK109" s="926"/>
      <c r="DL109" s="927" t="s">
        <v>300</v>
      </c>
      <c r="DM109" s="925"/>
      <c r="DN109" s="925"/>
      <c r="DO109" s="925"/>
      <c r="DP109" s="926"/>
      <c r="DQ109" s="927" t="s">
        <v>299</v>
      </c>
      <c r="DR109" s="925"/>
      <c r="DS109" s="925"/>
      <c r="DT109" s="925"/>
      <c r="DU109" s="926"/>
      <c r="DV109" s="927" t="s">
        <v>416</v>
      </c>
      <c r="DW109" s="925"/>
      <c r="DX109" s="925"/>
      <c r="DY109" s="925"/>
      <c r="DZ109" s="956"/>
    </row>
    <row r="110" spans="1:131" s="226" customFormat="1" ht="26.25" customHeight="1">
      <c r="A110" s="829" t="s">
        <v>418</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17">
        <v>483616</v>
      </c>
      <c r="AB110" s="918"/>
      <c r="AC110" s="918"/>
      <c r="AD110" s="918"/>
      <c r="AE110" s="919"/>
      <c r="AF110" s="920">
        <v>581762</v>
      </c>
      <c r="AG110" s="918"/>
      <c r="AH110" s="918"/>
      <c r="AI110" s="918"/>
      <c r="AJ110" s="919"/>
      <c r="AK110" s="920">
        <v>607962</v>
      </c>
      <c r="AL110" s="918"/>
      <c r="AM110" s="918"/>
      <c r="AN110" s="918"/>
      <c r="AO110" s="919"/>
      <c r="AP110" s="921">
        <v>27.4</v>
      </c>
      <c r="AQ110" s="922"/>
      <c r="AR110" s="922"/>
      <c r="AS110" s="922"/>
      <c r="AT110" s="923"/>
      <c r="AU110" s="957" t="s">
        <v>68</v>
      </c>
      <c r="AV110" s="958"/>
      <c r="AW110" s="958"/>
      <c r="AX110" s="958"/>
      <c r="AY110" s="958"/>
      <c r="AZ110" s="883" t="s">
        <v>419</v>
      </c>
      <c r="BA110" s="830"/>
      <c r="BB110" s="830"/>
      <c r="BC110" s="830"/>
      <c r="BD110" s="830"/>
      <c r="BE110" s="830"/>
      <c r="BF110" s="830"/>
      <c r="BG110" s="830"/>
      <c r="BH110" s="830"/>
      <c r="BI110" s="830"/>
      <c r="BJ110" s="830"/>
      <c r="BK110" s="830"/>
      <c r="BL110" s="830"/>
      <c r="BM110" s="830"/>
      <c r="BN110" s="830"/>
      <c r="BO110" s="830"/>
      <c r="BP110" s="831"/>
      <c r="BQ110" s="884">
        <v>6704458</v>
      </c>
      <c r="BR110" s="865"/>
      <c r="BS110" s="865"/>
      <c r="BT110" s="865"/>
      <c r="BU110" s="865"/>
      <c r="BV110" s="865">
        <v>7837305</v>
      </c>
      <c r="BW110" s="865"/>
      <c r="BX110" s="865"/>
      <c r="BY110" s="865"/>
      <c r="BZ110" s="865"/>
      <c r="CA110" s="865">
        <v>7888356</v>
      </c>
      <c r="CB110" s="865"/>
      <c r="CC110" s="865"/>
      <c r="CD110" s="865"/>
      <c r="CE110" s="865"/>
      <c r="CF110" s="889">
        <v>355.9</v>
      </c>
      <c r="CG110" s="890"/>
      <c r="CH110" s="890"/>
      <c r="CI110" s="890"/>
      <c r="CJ110" s="890"/>
      <c r="CK110" s="953" t="s">
        <v>420</v>
      </c>
      <c r="CL110" s="839"/>
      <c r="CM110" s="914" t="s">
        <v>421</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124</v>
      </c>
      <c r="DH110" s="865"/>
      <c r="DI110" s="865"/>
      <c r="DJ110" s="865"/>
      <c r="DK110" s="865"/>
      <c r="DL110" s="865" t="s">
        <v>124</v>
      </c>
      <c r="DM110" s="865"/>
      <c r="DN110" s="865"/>
      <c r="DO110" s="865"/>
      <c r="DP110" s="865"/>
      <c r="DQ110" s="865" t="s">
        <v>124</v>
      </c>
      <c r="DR110" s="865"/>
      <c r="DS110" s="865"/>
      <c r="DT110" s="865"/>
      <c r="DU110" s="865"/>
      <c r="DV110" s="866" t="s">
        <v>422</v>
      </c>
      <c r="DW110" s="866"/>
      <c r="DX110" s="866"/>
      <c r="DY110" s="866"/>
      <c r="DZ110" s="867"/>
    </row>
    <row r="111" spans="1:131" s="226" customFormat="1" ht="26.25" customHeight="1">
      <c r="A111" s="794" t="s">
        <v>423</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422</v>
      </c>
      <c r="AB111" s="946"/>
      <c r="AC111" s="946"/>
      <c r="AD111" s="946"/>
      <c r="AE111" s="947"/>
      <c r="AF111" s="948" t="s">
        <v>124</v>
      </c>
      <c r="AG111" s="946"/>
      <c r="AH111" s="946"/>
      <c r="AI111" s="946"/>
      <c r="AJ111" s="947"/>
      <c r="AK111" s="948" t="s">
        <v>124</v>
      </c>
      <c r="AL111" s="946"/>
      <c r="AM111" s="946"/>
      <c r="AN111" s="946"/>
      <c r="AO111" s="947"/>
      <c r="AP111" s="949" t="s">
        <v>124</v>
      </c>
      <c r="AQ111" s="950"/>
      <c r="AR111" s="950"/>
      <c r="AS111" s="950"/>
      <c r="AT111" s="951"/>
      <c r="AU111" s="959"/>
      <c r="AV111" s="960"/>
      <c r="AW111" s="960"/>
      <c r="AX111" s="960"/>
      <c r="AY111" s="960"/>
      <c r="AZ111" s="837" t="s">
        <v>424</v>
      </c>
      <c r="BA111" s="770"/>
      <c r="BB111" s="770"/>
      <c r="BC111" s="770"/>
      <c r="BD111" s="770"/>
      <c r="BE111" s="770"/>
      <c r="BF111" s="770"/>
      <c r="BG111" s="770"/>
      <c r="BH111" s="770"/>
      <c r="BI111" s="770"/>
      <c r="BJ111" s="770"/>
      <c r="BK111" s="770"/>
      <c r="BL111" s="770"/>
      <c r="BM111" s="770"/>
      <c r="BN111" s="770"/>
      <c r="BO111" s="770"/>
      <c r="BP111" s="771"/>
      <c r="BQ111" s="809">
        <v>1275155</v>
      </c>
      <c r="BR111" s="810"/>
      <c r="BS111" s="810"/>
      <c r="BT111" s="810"/>
      <c r="BU111" s="810"/>
      <c r="BV111" s="810" t="s">
        <v>124</v>
      </c>
      <c r="BW111" s="810"/>
      <c r="BX111" s="810"/>
      <c r="BY111" s="810"/>
      <c r="BZ111" s="810"/>
      <c r="CA111" s="810" t="s">
        <v>425</v>
      </c>
      <c r="CB111" s="810"/>
      <c r="CC111" s="810"/>
      <c r="CD111" s="810"/>
      <c r="CE111" s="810"/>
      <c r="CF111" s="898" t="s">
        <v>124</v>
      </c>
      <c r="CG111" s="899"/>
      <c r="CH111" s="899"/>
      <c r="CI111" s="899"/>
      <c r="CJ111" s="899"/>
      <c r="CK111" s="954"/>
      <c r="CL111" s="841"/>
      <c r="CM111" s="844" t="s">
        <v>426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09" t="s">
        <v>422</v>
      </c>
      <c r="DH111" s="810"/>
      <c r="DI111" s="810"/>
      <c r="DJ111" s="810"/>
      <c r="DK111" s="810"/>
      <c r="DL111" s="810" t="s">
        <v>422</v>
      </c>
      <c r="DM111" s="810"/>
      <c r="DN111" s="810"/>
      <c r="DO111" s="810"/>
      <c r="DP111" s="810"/>
      <c r="DQ111" s="810" t="s">
        <v>427</v>
      </c>
      <c r="DR111" s="810"/>
      <c r="DS111" s="810"/>
      <c r="DT111" s="810"/>
      <c r="DU111" s="810"/>
      <c r="DV111" s="816" t="s">
        <v>124</v>
      </c>
      <c r="DW111" s="816"/>
      <c r="DX111" s="816"/>
      <c r="DY111" s="816"/>
      <c r="DZ111" s="817"/>
    </row>
    <row r="112" spans="1:131" s="226" customFormat="1" ht="26.25" customHeight="1">
      <c r="A112" s="939" t="s">
        <v>428</v>
      </c>
      <c r="B112" s="940"/>
      <c r="C112" s="770" t="s">
        <v>429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427</v>
      </c>
      <c r="AB112" s="800"/>
      <c r="AC112" s="800"/>
      <c r="AD112" s="800"/>
      <c r="AE112" s="801"/>
      <c r="AF112" s="802" t="s">
        <v>124</v>
      </c>
      <c r="AG112" s="800"/>
      <c r="AH112" s="800"/>
      <c r="AI112" s="800"/>
      <c r="AJ112" s="801"/>
      <c r="AK112" s="802" t="s">
        <v>427</v>
      </c>
      <c r="AL112" s="800"/>
      <c r="AM112" s="800"/>
      <c r="AN112" s="800"/>
      <c r="AO112" s="801"/>
      <c r="AP112" s="847" t="s">
        <v>422</v>
      </c>
      <c r="AQ112" s="848"/>
      <c r="AR112" s="848"/>
      <c r="AS112" s="848"/>
      <c r="AT112" s="849"/>
      <c r="AU112" s="959"/>
      <c r="AV112" s="960"/>
      <c r="AW112" s="960"/>
      <c r="AX112" s="960"/>
      <c r="AY112" s="960"/>
      <c r="AZ112" s="837" t="s">
        <v>430</v>
      </c>
      <c r="BA112" s="770"/>
      <c r="BB112" s="770"/>
      <c r="BC112" s="770"/>
      <c r="BD112" s="770"/>
      <c r="BE112" s="770"/>
      <c r="BF112" s="770"/>
      <c r="BG112" s="770"/>
      <c r="BH112" s="770"/>
      <c r="BI112" s="770"/>
      <c r="BJ112" s="770"/>
      <c r="BK112" s="770"/>
      <c r="BL112" s="770"/>
      <c r="BM112" s="770"/>
      <c r="BN112" s="770"/>
      <c r="BO112" s="770"/>
      <c r="BP112" s="771"/>
      <c r="BQ112" s="809">
        <v>1636897</v>
      </c>
      <c r="BR112" s="810"/>
      <c r="BS112" s="810"/>
      <c r="BT112" s="810"/>
      <c r="BU112" s="810"/>
      <c r="BV112" s="810">
        <v>1529544</v>
      </c>
      <c r="BW112" s="810"/>
      <c r="BX112" s="810"/>
      <c r="BY112" s="810"/>
      <c r="BZ112" s="810"/>
      <c r="CA112" s="810">
        <v>1442394</v>
      </c>
      <c r="CB112" s="810"/>
      <c r="CC112" s="810"/>
      <c r="CD112" s="810"/>
      <c r="CE112" s="810"/>
      <c r="CF112" s="898">
        <v>65.099999999999994</v>
      </c>
      <c r="CG112" s="899"/>
      <c r="CH112" s="899"/>
      <c r="CI112" s="899"/>
      <c r="CJ112" s="899"/>
      <c r="CK112" s="954"/>
      <c r="CL112" s="841"/>
      <c r="CM112" s="844" t="s">
        <v>431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09" t="s">
        <v>422</v>
      </c>
      <c r="DH112" s="810"/>
      <c r="DI112" s="810"/>
      <c r="DJ112" s="810"/>
      <c r="DK112" s="810"/>
      <c r="DL112" s="810" t="s">
        <v>124</v>
      </c>
      <c r="DM112" s="810"/>
      <c r="DN112" s="810"/>
      <c r="DO112" s="810"/>
      <c r="DP112" s="810"/>
      <c r="DQ112" s="810" t="s">
        <v>425</v>
      </c>
      <c r="DR112" s="810"/>
      <c r="DS112" s="810"/>
      <c r="DT112" s="810"/>
      <c r="DU112" s="810"/>
      <c r="DV112" s="816" t="s">
        <v>427</v>
      </c>
      <c r="DW112" s="816"/>
      <c r="DX112" s="816"/>
      <c r="DY112" s="816"/>
      <c r="DZ112" s="817"/>
    </row>
    <row r="113" spans="1:130" s="226" customFormat="1" ht="26.25" customHeight="1">
      <c r="A113" s="941"/>
      <c r="B113" s="942"/>
      <c r="C113" s="770" t="s">
        <v>432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181279</v>
      </c>
      <c r="AB113" s="946"/>
      <c r="AC113" s="946"/>
      <c r="AD113" s="946"/>
      <c r="AE113" s="947"/>
      <c r="AF113" s="948">
        <v>170258</v>
      </c>
      <c r="AG113" s="946"/>
      <c r="AH113" s="946"/>
      <c r="AI113" s="946"/>
      <c r="AJ113" s="947"/>
      <c r="AK113" s="948">
        <v>168352</v>
      </c>
      <c r="AL113" s="946"/>
      <c r="AM113" s="946"/>
      <c r="AN113" s="946"/>
      <c r="AO113" s="947"/>
      <c r="AP113" s="949">
        <v>7.6</v>
      </c>
      <c r="AQ113" s="950"/>
      <c r="AR113" s="950"/>
      <c r="AS113" s="950"/>
      <c r="AT113" s="951"/>
      <c r="AU113" s="959"/>
      <c r="AV113" s="960"/>
      <c r="AW113" s="960"/>
      <c r="AX113" s="960"/>
      <c r="AY113" s="960"/>
      <c r="AZ113" s="837" t="s">
        <v>433</v>
      </c>
      <c r="BA113" s="770"/>
      <c r="BB113" s="770"/>
      <c r="BC113" s="770"/>
      <c r="BD113" s="770"/>
      <c r="BE113" s="770"/>
      <c r="BF113" s="770"/>
      <c r="BG113" s="770"/>
      <c r="BH113" s="770"/>
      <c r="BI113" s="770"/>
      <c r="BJ113" s="770"/>
      <c r="BK113" s="770"/>
      <c r="BL113" s="770"/>
      <c r="BM113" s="770"/>
      <c r="BN113" s="770"/>
      <c r="BO113" s="770"/>
      <c r="BP113" s="771"/>
      <c r="BQ113" s="809" t="s">
        <v>124</v>
      </c>
      <c r="BR113" s="810"/>
      <c r="BS113" s="810"/>
      <c r="BT113" s="810"/>
      <c r="BU113" s="810"/>
      <c r="BV113" s="810" t="s">
        <v>427</v>
      </c>
      <c r="BW113" s="810"/>
      <c r="BX113" s="810"/>
      <c r="BY113" s="810"/>
      <c r="BZ113" s="810"/>
      <c r="CA113" s="810" t="s">
        <v>124</v>
      </c>
      <c r="CB113" s="810"/>
      <c r="CC113" s="810"/>
      <c r="CD113" s="810"/>
      <c r="CE113" s="810"/>
      <c r="CF113" s="898" t="s">
        <v>427</v>
      </c>
      <c r="CG113" s="899"/>
      <c r="CH113" s="899"/>
      <c r="CI113" s="899"/>
      <c r="CJ113" s="899"/>
      <c r="CK113" s="954"/>
      <c r="CL113" s="841"/>
      <c r="CM113" s="844" t="s">
        <v>434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124</v>
      </c>
      <c r="DH113" s="800"/>
      <c r="DI113" s="800"/>
      <c r="DJ113" s="800"/>
      <c r="DK113" s="801"/>
      <c r="DL113" s="802" t="s">
        <v>422</v>
      </c>
      <c r="DM113" s="800"/>
      <c r="DN113" s="800"/>
      <c r="DO113" s="800"/>
      <c r="DP113" s="801"/>
      <c r="DQ113" s="802" t="s">
        <v>427</v>
      </c>
      <c r="DR113" s="800"/>
      <c r="DS113" s="800"/>
      <c r="DT113" s="800"/>
      <c r="DU113" s="801"/>
      <c r="DV113" s="847" t="s">
        <v>422</v>
      </c>
      <c r="DW113" s="848"/>
      <c r="DX113" s="848"/>
      <c r="DY113" s="848"/>
      <c r="DZ113" s="849"/>
    </row>
    <row r="114" spans="1:130" s="226" customFormat="1" ht="26.25" customHeight="1">
      <c r="A114" s="941"/>
      <c r="B114" s="942"/>
      <c r="C114" s="770" t="s">
        <v>435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124</v>
      </c>
      <c r="AB114" s="800"/>
      <c r="AC114" s="800"/>
      <c r="AD114" s="800"/>
      <c r="AE114" s="801"/>
      <c r="AF114" s="802" t="s">
        <v>427</v>
      </c>
      <c r="AG114" s="800"/>
      <c r="AH114" s="800"/>
      <c r="AI114" s="800"/>
      <c r="AJ114" s="801"/>
      <c r="AK114" s="802" t="s">
        <v>422</v>
      </c>
      <c r="AL114" s="800"/>
      <c r="AM114" s="800"/>
      <c r="AN114" s="800"/>
      <c r="AO114" s="801"/>
      <c r="AP114" s="847" t="s">
        <v>124</v>
      </c>
      <c r="AQ114" s="848"/>
      <c r="AR114" s="848"/>
      <c r="AS114" s="848"/>
      <c r="AT114" s="849"/>
      <c r="AU114" s="959"/>
      <c r="AV114" s="960"/>
      <c r="AW114" s="960"/>
      <c r="AX114" s="960"/>
      <c r="AY114" s="960"/>
      <c r="AZ114" s="837" t="s">
        <v>436</v>
      </c>
      <c r="BA114" s="770"/>
      <c r="BB114" s="770"/>
      <c r="BC114" s="770"/>
      <c r="BD114" s="770"/>
      <c r="BE114" s="770"/>
      <c r="BF114" s="770"/>
      <c r="BG114" s="770"/>
      <c r="BH114" s="770"/>
      <c r="BI114" s="770"/>
      <c r="BJ114" s="770"/>
      <c r="BK114" s="770"/>
      <c r="BL114" s="770"/>
      <c r="BM114" s="770"/>
      <c r="BN114" s="770"/>
      <c r="BO114" s="770"/>
      <c r="BP114" s="771"/>
      <c r="BQ114" s="809">
        <v>648530</v>
      </c>
      <c r="BR114" s="810"/>
      <c r="BS114" s="810"/>
      <c r="BT114" s="810"/>
      <c r="BU114" s="810"/>
      <c r="BV114" s="810">
        <v>648881</v>
      </c>
      <c r="BW114" s="810"/>
      <c r="BX114" s="810"/>
      <c r="BY114" s="810"/>
      <c r="BZ114" s="810"/>
      <c r="CA114" s="810">
        <v>608378</v>
      </c>
      <c r="CB114" s="810"/>
      <c r="CC114" s="810"/>
      <c r="CD114" s="810"/>
      <c r="CE114" s="810"/>
      <c r="CF114" s="898">
        <v>27.4</v>
      </c>
      <c r="CG114" s="899"/>
      <c r="CH114" s="899"/>
      <c r="CI114" s="899"/>
      <c r="CJ114" s="899"/>
      <c r="CK114" s="954"/>
      <c r="CL114" s="841"/>
      <c r="CM114" s="844" t="s">
        <v>437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422</v>
      </c>
      <c r="DH114" s="800"/>
      <c r="DI114" s="800"/>
      <c r="DJ114" s="800"/>
      <c r="DK114" s="801"/>
      <c r="DL114" s="802" t="s">
        <v>422</v>
      </c>
      <c r="DM114" s="800"/>
      <c r="DN114" s="800"/>
      <c r="DO114" s="800"/>
      <c r="DP114" s="801"/>
      <c r="DQ114" s="802" t="s">
        <v>124</v>
      </c>
      <c r="DR114" s="800"/>
      <c r="DS114" s="800"/>
      <c r="DT114" s="800"/>
      <c r="DU114" s="801"/>
      <c r="DV114" s="847" t="s">
        <v>425</v>
      </c>
      <c r="DW114" s="848"/>
      <c r="DX114" s="848"/>
      <c r="DY114" s="848"/>
      <c r="DZ114" s="849"/>
    </row>
    <row r="115" spans="1:130" s="226" customFormat="1" ht="26.25" customHeight="1">
      <c r="A115" s="941"/>
      <c r="B115" s="942"/>
      <c r="C115" s="770" t="s">
        <v>438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10079</v>
      </c>
      <c r="AB115" s="946"/>
      <c r="AC115" s="946"/>
      <c r="AD115" s="946"/>
      <c r="AE115" s="947"/>
      <c r="AF115" s="948">
        <v>20047</v>
      </c>
      <c r="AG115" s="946"/>
      <c r="AH115" s="946"/>
      <c r="AI115" s="946"/>
      <c r="AJ115" s="947"/>
      <c r="AK115" s="948">
        <v>14575</v>
      </c>
      <c r="AL115" s="946"/>
      <c r="AM115" s="946"/>
      <c r="AN115" s="946"/>
      <c r="AO115" s="947"/>
      <c r="AP115" s="949">
        <v>0.7</v>
      </c>
      <c r="AQ115" s="950"/>
      <c r="AR115" s="950"/>
      <c r="AS115" s="950"/>
      <c r="AT115" s="951"/>
      <c r="AU115" s="959"/>
      <c r="AV115" s="960"/>
      <c r="AW115" s="960"/>
      <c r="AX115" s="960"/>
      <c r="AY115" s="960"/>
      <c r="AZ115" s="837" t="s">
        <v>439</v>
      </c>
      <c r="BA115" s="770"/>
      <c r="BB115" s="770"/>
      <c r="BC115" s="770"/>
      <c r="BD115" s="770"/>
      <c r="BE115" s="770"/>
      <c r="BF115" s="770"/>
      <c r="BG115" s="770"/>
      <c r="BH115" s="770"/>
      <c r="BI115" s="770"/>
      <c r="BJ115" s="770"/>
      <c r="BK115" s="770"/>
      <c r="BL115" s="770"/>
      <c r="BM115" s="770"/>
      <c r="BN115" s="770"/>
      <c r="BO115" s="770"/>
      <c r="BP115" s="771"/>
      <c r="BQ115" s="809" t="s">
        <v>124</v>
      </c>
      <c r="BR115" s="810"/>
      <c r="BS115" s="810"/>
      <c r="BT115" s="810"/>
      <c r="BU115" s="810"/>
      <c r="BV115" s="810" t="s">
        <v>422</v>
      </c>
      <c r="BW115" s="810"/>
      <c r="BX115" s="810"/>
      <c r="BY115" s="810"/>
      <c r="BZ115" s="810"/>
      <c r="CA115" s="810" t="s">
        <v>422</v>
      </c>
      <c r="CB115" s="810"/>
      <c r="CC115" s="810"/>
      <c r="CD115" s="810"/>
      <c r="CE115" s="810"/>
      <c r="CF115" s="898" t="s">
        <v>422</v>
      </c>
      <c r="CG115" s="899"/>
      <c r="CH115" s="899"/>
      <c r="CI115" s="899"/>
      <c r="CJ115" s="899"/>
      <c r="CK115" s="954"/>
      <c r="CL115" s="841"/>
      <c r="CM115" s="837" t="s">
        <v>440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425</v>
      </c>
      <c r="DH115" s="800"/>
      <c r="DI115" s="800"/>
      <c r="DJ115" s="800"/>
      <c r="DK115" s="801"/>
      <c r="DL115" s="802" t="s">
        <v>422</v>
      </c>
      <c r="DM115" s="800"/>
      <c r="DN115" s="800"/>
      <c r="DO115" s="800"/>
      <c r="DP115" s="801"/>
      <c r="DQ115" s="802" t="s">
        <v>124</v>
      </c>
      <c r="DR115" s="800"/>
      <c r="DS115" s="800"/>
      <c r="DT115" s="800"/>
      <c r="DU115" s="801"/>
      <c r="DV115" s="847" t="s">
        <v>124</v>
      </c>
      <c r="DW115" s="848"/>
      <c r="DX115" s="848"/>
      <c r="DY115" s="848"/>
      <c r="DZ115" s="849"/>
    </row>
    <row r="116" spans="1:130" s="226" customFormat="1" ht="26.25" customHeight="1">
      <c r="A116" s="943"/>
      <c r="B116" s="944"/>
      <c r="C116" s="903" t="s">
        <v>441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1473</v>
      </c>
      <c r="AB116" s="800"/>
      <c r="AC116" s="800"/>
      <c r="AD116" s="800"/>
      <c r="AE116" s="801"/>
      <c r="AF116" s="802">
        <v>3308</v>
      </c>
      <c r="AG116" s="800"/>
      <c r="AH116" s="800"/>
      <c r="AI116" s="800"/>
      <c r="AJ116" s="801"/>
      <c r="AK116" s="802">
        <v>971</v>
      </c>
      <c r="AL116" s="800"/>
      <c r="AM116" s="800"/>
      <c r="AN116" s="800"/>
      <c r="AO116" s="801"/>
      <c r="AP116" s="847">
        <v>0</v>
      </c>
      <c r="AQ116" s="848"/>
      <c r="AR116" s="848"/>
      <c r="AS116" s="848"/>
      <c r="AT116" s="849"/>
      <c r="AU116" s="959"/>
      <c r="AV116" s="960"/>
      <c r="AW116" s="960"/>
      <c r="AX116" s="960"/>
      <c r="AY116" s="960"/>
      <c r="AZ116" s="886" t="s">
        <v>442</v>
      </c>
      <c r="BA116" s="887"/>
      <c r="BB116" s="887"/>
      <c r="BC116" s="887"/>
      <c r="BD116" s="887"/>
      <c r="BE116" s="887"/>
      <c r="BF116" s="887"/>
      <c r="BG116" s="887"/>
      <c r="BH116" s="887"/>
      <c r="BI116" s="887"/>
      <c r="BJ116" s="887"/>
      <c r="BK116" s="887"/>
      <c r="BL116" s="887"/>
      <c r="BM116" s="887"/>
      <c r="BN116" s="887"/>
      <c r="BO116" s="887"/>
      <c r="BP116" s="888"/>
      <c r="BQ116" s="809" t="s">
        <v>425</v>
      </c>
      <c r="BR116" s="810"/>
      <c r="BS116" s="810"/>
      <c r="BT116" s="810"/>
      <c r="BU116" s="810"/>
      <c r="BV116" s="810" t="s">
        <v>422</v>
      </c>
      <c r="BW116" s="810"/>
      <c r="BX116" s="810"/>
      <c r="BY116" s="810"/>
      <c r="BZ116" s="810"/>
      <c r="CA116" s="810" t="s">
        <v>124</v>
      </c>
      <c r="CB116" s="810"/>
      <c r="CC116" s="810"/>
      <c r="CD116" s="810"/>
      <c r="CE116" s="810"/>
      <c r="CF116" s="898" t="s">
        <v>422</v>
      </c>
      <c r="CG116" s="899"/>
      <c r="CH116" s="899"/>
      <c r="CI116" s="899"/>
      <c r="CJ116" s="899"/>
      <c r="CK116" s="954"/>
      <c r="CL116" s="841"/>
      <c r="CM116" s="844" t="s">
        <v>443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1275155</v>
      </c>
      <c r="DH116" s="800"/>
      <c r="DI116" s="800"/>
      <c r="DJ116" s="800"/>
      <c r="DK116" s="801"/>
      <c r="DL116" s="802" t="s">
        <v>427</v>
      </c>
      <c r="DM116" s="800"/>
      <c r="DN116" s="800"/>
      <c r="DO116" s="800"/>
      <c r="DP116" s="801"/>
      <c r="DQ116" s="802" t="s">
        <v>124</v>
      </c>
      <c r="DR116" s="800"/>
      <c r="DS116" s="800"/>
      <c r="DT116" s="800"/>
      <c r="DU116" s="801"/>
      <c r="DV116" s="847" t="s">
        <v>422</v>
      </c>
      <c r="DW116" s="848"/>
      <c r="DX116" s="848"/>
      <c r="DY116" s="848"/>
      <c r="DZ116" s="849"/>
    </row>
    <row r="117" spans="1:130" s="226" customFormat="1" ht="26.25" customHeight="1">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444</v>
      </c>
      <c r="Z117" s="926"/>
      <c r="AA117" s="931">
        <v>676447</v>
      </c>
      <c r="AB117" s="932"/>
      <c r="AC117" s="932"/>
      <c r="AD117" s="932"/>
      <c r="AE117" s="933"/>
      <c r="AF117" s="934">
        <v>775375</v>
      </c>
      <c r="AG117" s="932"/>
      <c r="AH117" s="932"/>
      <c r="AI117" s="932"/>
      <c r="AJ117" s="933"/>
      <c r="AK117" s="934">
        <v>791860</v>
      </c>
      <c r="AL117" s="932"/>
      <c r="AM117" s="932"/>
      <c r="AN117" s="932"/>
      <c r="AO117" s="933"/>
      <c r="AP117" s="935"/>
      <c r="AQ117" s="936"/>
      <c r="AR117" s="936"/>
      <c r="AS117" s="936"/>
      <c r="AT117" s="937"/>
      <c r="AU117" s="959"/>
      <c r="AV117" s="960"/>
      <c r="AW117" s="960"/>
      <c r="AX117" s="960"/>
      <c r="AY117" s="960"/>
      <c r="AZ117" s="886" t="s">
        <v>445</v>
      </c>
      <c r="BA117" s="887"/>
      <c r="BB117" s="887"/>
      <c r="BC117" s="887"/>
      <c r="BD117" s="887"/>
      <c r="BE117" s="887"/>
      <c r="BF117" s="887"/>
      <c r="BG117" s="887"/>
      <c r="BH117" s="887"/>
      <c r="BI117" s="887"/>
      <c r="BJ117" s="887"/>
      <c r="BK117" s="887"/>
      <c r="BL117" s="887"/>
      <c r="BM117" s="887"/>
      <c r="BN117" s="887"/>
      <c r="BO117" s="887"/>
      <c r="BP117" s="888"/>
      <c r="BQ117" s="809" t="s">
        <v>425</v>
      </c>
      <c r="BR117" s="810"/>
      <c r="BS117" s="810"/>
      <c r="BT117" s="810"/>
      <c r="BU117" s="810"/>
      <c r="BV117" s="810" t="s">
        <v>425</v>
      </c>
      <c r="BW117" s="810"/>
      <c r="BX117" s="810"/>
      <c r="BY117" s="810"/>
      <c r="BZ117" s="810"/>
      <c r="CA117" s="810" t="s">
        <v>124</v>
      </c>
      <c r="CB117" s="810"/>
      <c r="CC117" s="810"/>
      <c r="CD117" s="810"/>
      <c r="CE117" s="810"/>
      <c r="CF117" s="898" t="s">
        <v>422</v>
      </c>
      <c r="CG117" s="899"/>
      <c r="CH117" s="899"/>
      <c r="CI117" s="899"/>
      <c r="CJ117" s="899"/>
      <c r="CK117" s="954"/>
      <c r="CL117" s="841"/>
      <c r="CM117" s="844" t="s">
        <v>446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124</v>
      </c>
      <c r="DH117" s="800"/>
      <c r="DI117" s="800"/>
      <c r="DJ117" s="800"/>
      <c r="DK117" s="801"/>
      <c r="DL117" s="802" t="s">
        <v>422</v>
      </c>
      <c r="DM117" s="800"/>
      <c r="DN117" s="800"/>
      <c r="DO117" s="800"/>
      <c r="DP117" s="801"/>
      <c r="DQ117" s="802" t="s">
        <v>425</v>
      </c>
      <c r="DR117" s="800"/>
      <c r="DS117" s="800"/>
      <c r="DT117" s="800"/>
      <c r="DU117" s="801"/>
      <c r="DV117" s="847" t="s">
        <v>422</v>
      </c>
      <c r="DW117" s="848"/>
      <c r="DX117" s="848"/>
      <c r="DY117" s="848"/>
      <c r="DZ117" s="849"/>
    </row>
    <row r="118" spans="1:130" s="226" customFormat="1" ht="26.25" customHeight="1">
      <c r="A118" s="924" t="s">
        <v>417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415</v>
      </c>
      <c r="AB118" s="925"/>
      <c r="AC118" s="925"/>
      <c r="AD118" s="925"/>
      <c r="AE118" s="926"/>
      <c r="AF118" s="927" t="s">
        <v>300</v>
      </c>
      <c r="AG118" s="925"/>
      <c r="AH118" s="925"/>
      <c r="AI118" s="925"/>
      <c r="AJ118" s="926"/>
      <c r="AK118" s="927" t="s">
        <v>299</v>
      </c>
      <c r="AL118" s="925"/>
      <c r="AM118" s="925"/>
      <c r="AN118" s="925"/>
      <c r="AO118" s="926"/>
      <c r="AP118" s="928" t="s">
        <v>416</v>
      </c>
      <c r="AQ118" s="929"/>
      <c r="AR118" s="929"/>
      <c r="AS118" s="929"/>
      <c r="AT118" s="930"/>
      <c r="AU118" s="959"/>
      <c r="AV118" s="960"/>
      <c r="AW118" s="960"/>
      <c r="AX118" s="960"/>
      <c r="AY118" s="960"/>
      <c r="AZ118" s="902" t="s">
        <v>447</v>
      </c>
      <c r="BA118" s="903"/>
      <c r="BB118" s="903"/>
      <c r="BC118" s="903"/>
      <c r="BD118" s="903"/>
      <c r="BE118" s="903"/>
      <c r="BF118" s="903"/>
      <c r="BG118" s="903"/>
      <c r="BH118" s="903"/>
      <c r="BI118" s="903"/>
      <c r="BJ118" s="903"/>
      <c r="BK118" s="903"/>
      <c r="BL118" s="903"/>
      <c r="BM118" s="903"/>
      <c r="BN118" s="903"/>
      <c r="BO118" s="903"/>
      <c r="BP118" s="904"/>
      <c r="BQ118" s="905" t="s">
        <v>422</v>
      </c>
      <c r="BR118" s="868"/>
      <c r="BS118" s="868"/>
      <c r="BT118" s="868"/>
      <c r="BU118" s="868"/>
      <c r="BV118" s="868" t="s">
        <v>422</v>
      </c>
      <c r="BW118" s="868"/>
      <c r="BX118" s="868"/>
      <c r="BY118" s="868"/>
      <c r="BZ118" s="868"/>
      <c r="CA118" s="868" t="s">
        <v>422</v>
      </c>
      <c r="CB118" s="868"/>
      <c r="CC118" s="868"/>
      <c r="CD118" s="868"/>
      <c r="CE118" s="868"/>
      <c r="CF118" s="898" t="s">
        <v>422</v>
      </c>
      <c r="CG118" s="899"/>
      <c r="CH118" s="899"/>
      <c r="CI118" s="899"/>
      <c r="CJ118" s="899"/>
      <c r="CK118" s="954"/>
      <c r="CL118" s="841"/>
      <c r="CM118" s="844" t="s">
        <v>448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422</v>
      </c>
      <c r="DH118" s="800"/>
      <c r="DI118" s="800"/>
      <c r="DJ118" s="800"/>
      <c r="DK118" s="801"/>
      <c r="DL118" s="802" t="s">
        <v>425</v>
      </c>
      <c r="DM118" s="800"/>
      <c r="DN118" s="800"/>
      <c r="DO118" s="800"/>
      <c r="DP118" s="801"/>
      <c r="DQ118" s="802" t="s">
        <v>422</v>
      </c>
      <c r="DR118" s="800"/>
      <c r="DS118" s="800"/>
      <c r="DT118" s="800"/>
      <c r="DU118" s="801"/>
      <c r="DV118" s="847" t="s">
        <v>422</v>
      </c>
      <c r="DW118" s="848"/>
      <c r="DX118" s="848"/>
      <c r="DY118" s="848"/>
      <c r="DZ118" s="849"/>
    </row>
    <row r="119" spans="1:130" s="226" customFormat="1" ht="26.25" customHeight="1">
      <c r="A119" s="838" t="s">
        <v>420</v>
      </c>
      <c r="B119" s="839"/>
      <c r="C119" s="914" t="s">
        <v>421</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422</v>
      </c>
      <c r="AB119" s="918"/>
      <c r="AC119" s="918"/>
      <c r="AD119" s="918"/>
      <c r="AE119" s="919"/>
      <c r="AF119" s="920" t="s">
        <v>422</v>
      </c>
      <c r="AG119" s="918"/>
      <c r="AH119" s="918"/>
      <c r="AI119" s="918"/>
      <c r="AJ119" s="919"/>
      <c r="AK119" s="920" t="s">
        <v>422</v>
      </c>
      <c r="AL119" s="918"/>
      <c r="AM119" s="918"/>
      <c r="AN119" s="918"/>
      <c r="AO119" s="919"/>
      <c r="AP119" s="921" t="s">
        <v>422</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449</v>
      </c>
      <c r="BP119" s="901"/>
      <c r="BQ119" s="905">
        <v>10265040</v>
      </c>
      <c r="BR119" s="868"/>
      <c r="BS119" s="868"/>
      <c r="BT119" s="868"/>
      <c r="BU119" s="868"/>
      <c r="BV119" s="868">
        <v>10015730</v>
      </c>
      <c r="BW119" s="868"/>
      <c r="BX119" s="868"/>
      <c r="BY119" s="868"/>
      <c r="BZ119" s="868"/>
      <c r="CA119" s="868">
        <v>9939128</v>
      </c>
      <c r="CB119" s="868"/>
      <c r="CC119" s="868"/>
      <c r="CD119" s="868"/>
      <c r="CE119" s="868"/>
      <c r="CF119" s="766"/>
      <c r="CG119" s="767"/>
      <c r="CH119" s="767"/>
      <c r="CI119" s="767"/>
      <c r="CJ119" s="857"/>
      <c r="CK119" s="955"/>
      <c r="CL119" s="843"/>
      <c r="CM119" s="861" t="s">
        <v>450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425</v>
      </c>
      <c r="DH119" s="783"/>
      <c r="DI119" s="783"/>
      <c r="DJ119" s="783"/>
      <c r="DK119" s="784"/>
      <c r="DL119" s="785" t="s">
        <v>425</v>
      </c>
      <c r="DM119" s="783"/>
      <c r="DN119" s="783"/>
      <c r="DO119" s="783"/>
      <c r="DP119" s="784"/>
      <c r="DQ119" s="785" t="s">
        <v>422</v>
      </c>
      <c r="DR119" s="783"/>
      <c r="DS119" s="783"/>
      <c r="DT119" s="783"/>
      <c r="DU119" s="784"/>
      <c r="DV119" s="871" t="s">
        <v>422</v>
      </c>
      <c r="DW119" s="872"/>
      <c r="DX119" s="872"/>
      <c r="DY119" s="872"/>
      <c r="DZ119" s="873"/>
    </row>
    <row r="120" spans="1:130" s="226" customFormat="1" ht="26.25" customHeight="1">
      <c r="A120" s="840"/>
      <c r="B120" s="841"/>
      <c r="C120" s="844" t="s">
        <v>426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425</v>
      </c>
      <c r="AB120" s="800"/>
      <c r="AC120" s="800"/>
      <c r="AD120" s="800"/>
      <c r="AE120" s="801"/>
      <c r="AF120" s="802" t="s">
        <v>425</v>
      </c>
      <c r="AG120" s="800"/>
      <c r="AH120" s="800"/>
      <c r="AI120" s="800"/>
      <c r="AJ120" s="801"/>
      <c r="AK120" s="802" t="s">
        <v>422</v>
      </c>
      <c r="AL120" s="800"/>
      <c r="AM120" s="800"/>
      <c r="AN120" s="800"/>
      <c r="AO120" s="801"/>
      <c r="AP120" s="847" t="s">
        <v>425</v>
      </c>
      <c r="AQ120" s="848"/>
      <c r="AR120" s="848"/>
      <c r="AS120" s="848"/>
      <c r="AT120" s="849"/>
      <c r="AU120" s="906" t="s">
        <v>451</v>
      </c>
      <c r="AV120" s="907"/>
      <c r="AW120" s="907"/>
      <c r="AX120" s="907"/>
      <c r="AY120" s="908"/>
      <c r="AZ120" s="883" t="s">
        <v>452</v>
      </c>
      <c r="BA120" s="830"/>
      <c r="BB120" s="830"/>
      <c r="BC120" s="830"/>
      <c r="BD120" s="830"/>
      <c r="BE120" s="830"/>
      <c r="BF120" s="830"/>
      <c r="BG120" s="830"/>
      <c r="BH120" s="830"/>
      <c r="BI120" s="830"/>
      <c r="BJ120" s="830"/>
      <c r="BK120" s="830"/>
      <c r="BL120" s="830"/>
      <c r="BM120" s="830"/>
      <c r="BN120" s="830"/>
      <c r="BO120" s="830"/>
      <c r="BP120" s="831"/>
      <c r="BQ120" s="884">
        <v>1748112</v>
      </c>
      <c r="BR120" s="865"/>
      <c r="BS120" s="865"/>
      <c r="BT120" s="865"/>
      <c r="BU120" s="865"/>
      <c r="BV120" s="865">
        <v>1728847</v>
      </c>
      <c r="BW120" s="865"/>
      <c r="BX120" s="865"/>
      <c r="BY120" s="865"/>
      <c r="BZ120" s="865"/>
      <c r="CA120" s="865">
        <v>1488956</v>
      </c>
      <c r="CB120" s="865"/>
      <c r="CC120" s="865"/>
      <c r="CD120" s="865"/>
      <c r="CE120" s="865"/>
      <c r="CF120" s="889">
        <v>67.2</v>
      </c>
      <c r="CG120" s="890"/>
      <c r="CH120" s="890"/>
      <c r="CI120" s="890"/>
      <c r="CJ120" s="890"/>
      <c r="CK120" s="891" t="s">
        <v>453</v>
      </c>
      <c r="CL120" s="875"/>
      <c r="CM120" s="875"/>
      <c r="CN120" s="875"/>
      <c r="CO120" s="876"/>
      <c r="CP120" s="895" t="s">
        <v>454</v>
      </c>
      <c r="CQ120" s="896"/>
      <c r="CR120" s="896"/>
      <c r="CS120" s="896"/>
      <c r="CT120" s="896"/>
      <c r="CU120" s="896"/>
      <c r="CV120" s="896"/>
      <c r="CW120" s="896"/>
      <c r="CX120" s="896"/>
      <c r="CY120" s="896"/>
      <c r="CZ120" s="896"/>
      <c r="DA120" s="896"/>
      <c r="DB120" s="896"/>
      <c r="DC120" s="896"/>
      <c r="DD120" s="896"/>
      <c r="DE120" s="896"/>
      <c r="DF120" s="897"/>
      <c r="DG120" s="884">
        <v>1636897</v>
      </c>
      <c r="DH120" s="865"/>
      <c r="DI120" s="865"/>
      <c r="DJ120" s="865"/>
      <c r="DK120" s="865"/>
      <c r="DL120" s="865">
        <v>1529544</v>
      </c>
      <c r="DM120" s="865"/>
      <c r="DN120" s="865"/>
      <c r="DO120" s="865"/>
      <c r="DP120" s="865"/>
      <c r="DQ120" s="865">
        <v>1441854</v>
      </c>
      <c r="DR120" s="865"/>
      <c r="DS120" s="865"/>
      <c r="DT120" s="865"/>
      <c r="DU120" s="865"/>
      <c r="DV120" s="866">
        <v>65</v>
      </c>
      <c r="DW120" s="866"/>
      <c r="DX120" s="866"/>
      <c r="DY120" s="866"/>
      <c r="DZ120" s="867"/>
    </row>
    <row r="121" spans="1:130" s="226" customFormat="1" ht="26.25" customHeight="1">
      <c r="A121" s="840"/>
      <c r="B121" s="841"/>
      <c r="C121" s="886" t="s">
        <v>455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425</v>
      </c>
      <c r="AB121" s="800"/>
      <c r="AC121" s="800"/>
      <c r="AD121" s="800"/>
      <c r="AE121" s="801"/>
      <c r="AF121" s="802" t="s">
        <v>425</v>
      </c>
      <c r="AG121" s="800"/>
      <c r="AH121" s="800"/>
      <c r="AI121" s="800"/>
      <c r="AJ121" s="801"/>
      <c r="AK121" s="802" t="s">
        <v>422</v>
      </c>
      <c r="AL121" s="800"/>
      <c r="AM121" s="800"/>
      <c r="AN121" s="800"/>
      <c r="AO121" s="801"/>
      <c r="AP121" s="847" t="s">
        <v>422</v>
      </c>
      <c r="AQ121" s="848"/>
      <c r="AR121" s="848"/>
      <c r="AS121" s="848"/>
      <c r="AT121" s="849"/>
      <c r="AU121" s="909"/>
      <c r="AV121" s="910"/>
      <c r="AW121" s="910"/>
      <c r="AX121" s="910"/>
      <c r="AY121" s="911"/>
      <c r="AZ121" s="837" t="s">
        <v>456</v>
      </c>
      <c r="BA121" s="770"/>
      <c r="BB121" s="770"/>
      <c r="BC121" s="770"/>
      <c r="BD121" s="770"/>
      <c r="BE121" s="770"/>
      <c r="BF121" s="770"/>
      <c r="BG121" s="770"/>
      <c r="BH121" s="770"/>
      <c r="BI121" s="770"/>
      <c r="BJ121" s="770"/>
      <c r="BK121" s="770"/>
      <c r="BL121" s="770"/>
      <c r="BM121" s="770"/>
      <c r="BN121" s="770"/>
      <c r="BO121" s="770"/>
      <c r="BP121" s="771"/>
      <c r="BQ121" s="809">
        <v>540958</v>
      </c>
      <c r="BR121" s="810"/>
      <c r="BS121" s="810"/>
      <c r="BT121" s="810"/>
      <c r="BU121" s="810"/>
      <c r="BV121" s="810">
        <v>591960</v>
      </c>
      <c r="BW121" s="810"/>
      <c r="BX121" s="810"/>
      <c r="BY121" s="810"/>
      <c r="BZ121" s="810"/>
      <c r="CA121" s="810">
        <v>563251</v>
      </c>
      <c r="CB121" s="810"/>
      <c r="CC121" s="810"/>
      <c r="CD121" s="810"/>
      <c r="CE121" s="810"/>
      <c r="CF121" s="898">
        <v>25.4</v>
      </c>
      <c r="CG121" s="899"/>
      <c r="CH121" s="899"/>
      <c r="CI121" s="899"/>
      <c r="CJ121" s="899"/>
      <c r="CK121" s="892"/>
      <c r="CL121" s="878"/>
      <c r="CM121" s="878"/>
      <c r="CN121" s="878"/>
      <c r="CO121" s="879"/>
      <c r="CP121" s="858" t="s">
        <v>457</v>
      </c>
      <c r="CQ121" s="859"/>
      <c r="CR121" s="859"/>
      <c r="CS121" s="859"/>
      <c r="CT121" s="859"/>
      <c r="CU121" s="859"/>
      <c r="CV121" s="859"/>
      <c r="CW121" s="859"/>
      <c r="CX121" s="859"/>
      <c r="CY121" s="859"/>
      <c r="CZ121" s="859"/>
      <c r="DA121" s="859"/>
      <c r="DB121" s="859"/>
      <c r="DC121" s="859"/>
      <c r="DD121" s="859"/>
      <c r="DE121" s="859"/>
      <c r="DF121" s="860"/>
      <c r="DG121" s="809" t="s">
        <v>422</v>
      </c>
      <c r="DH121" s="810"/>
      <c r="DI121" s="810"/>
      <c r="DJ121" s="810"/>
      <c r="DK121" s="810"/>
      <c r="DL121" s="810" t="s">
        <v>422</v>
      </c>
      <c r="DM121" s="810"/>
      <c r="DN121" s="810"/>
      <c r="DO121" s="810"/>
      <c r="DP121" s="810"/>
      <c r="DQ121" s="810">
        <v>540</v>
      </c>
      <c r="DR121" s="810"/>
      <c r="DS121" s="810"/>
      <c r="DT121" s="810"/>
      <c r="DU121" s="810"/>
      <c r="DV121" s="816">
        <v>0</v>
      </c>
      <c r="DW121" s="816"/>
      <c r="DX121" s="816"/>
      <c r="DY121" s="816"/>
      <c r="DZ121" s="817"/>
    </row>
    <row r="122" spans="1:130" s="226" customFormat="1" ht="26.25" customHeight="1">
      <c r="A122" s="840"/>
      <c r="B122" s="841"/>
      <c r="C122" s="844" t="s">
        <v>437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425</v>
      </c>
      <c r="AB122" s="800"/>
      <c r="AC122" s="800"/>
      <c r="AD122" s="800"/>
      <c r="AE122" s="801"/>
      <c r="AF122" s="802" t="s">
        <v>422</v>
      </c>
      <c r="AG122" s="800"/>
      <c r="AH122" s="800"/>
      <c r="AI122" s="800"/>
      <c r="AJ122" s="801"/>
      <c r="AK122" s="802" t="s">
        <v>425</v>
      </c>
      <c r="AL122" s="800"/>
      <c r="AM122" s="800"/>
      <c r="AN122" s="800"/>
      <c r="AO122" s="801"/>
      <c r="AP122" s="847" t="s">
        <v>422</v>
      </c>
      <c r="AQ122" s="848"/>
      <c r="AR122" s="848"/>
      <c r="AS122" s="848"/>
      <c r="AT122" s="849"/>
      <c r="AU122" s="909"/>
      <c r="AV122" s="910"/>
      <c r="AW122" s="910"/>
      <c r="AX122" s="910"/>
      <c r="AY122" s="911"/>
      <c r="AZ122" s="902" t="s">
        <v>458</v>
      </c>
      <c r="BA122" s="903"/>
      <c r="BB122" s="903"/>
      <c r="BC122" s="903"/>
      <c r="BD122" s="903"/>
      <c r="BE122" s="903"/>
      <c r="BF122" s="903"/>
      <c r="BG122" s="903"/>
      <c r="BH122" s="903"/>
      <c r="BI122" s="903"/>
      <c r="BJ122" s="903"/>
      <c r="BK122" s="903"/>
      <c r="BL122" s="903"/>
      <c r="BM122" s="903"/>
      <c r="BN122" s="903"/>
      <c r="BO122" s="903"/>
      <c r="BP122" s="904"/>
      <c r="BQ122" s="905">
        <v>5601013</v>
      </c>
      <c r="BR122" s="868"/>
      <c r="BS122" s="868"/>
      <c r="BT122" s="868"/>
      <c r="BU122" s="868"/>
      <c r="BV122" s="868">
        <v>6234348</v>
      </c>
      <c r="BW122" s="868"/>
      <c r="BX122" s="868"/>
      <c r="BY122" s="868"/>
      <c r="BZ122" s="868"/>
      <c r="CA122" s="868">
        <v>6207138</v>
      </c>
      <c r="CB122" s="868"/>
      <c r="CC122" s="868"/>
      <c r="CD122" s="868"/>
      <c r="CE122" s="868"/>
      <c r="CF122" s="869">
        <v>280</v>
      </c>
      <c r="CG122" s="870"/>
      <c r="CH122" s="870"/>
      <c r="CI122" s="870"/>
      <c r="CJ122" s="870"/>
      <c r="CK122" s="892"/>
      <c r="CL122" s="878"/>
      <c r="CM122" s="878"/>
      <c r="CN122" s="878"/>
      <c r="CO122" s="879"/>
      <c r="CP122" s="858" t="s">
        <v>459</v>
      </c>
      <c r="CQ122" s="859"/>
      <c r="CR122" s="859"/>
      <c r="CS122" s="859"/>
      <c r="CT122" s="859"/>
      <c r="CU122" s="859"/>
      <c r="CV122" s="859"/>
      <c r="CW122" s="859"/>
      <c r="CX122" s="859"/>
      <c r="CY122" s="859"/>
      <c r="CZ122" s="859"/>
      <c r="DA122" s="859"/>
      <c r="DB122" s="859"/>
      <c r="DC122" s="859"/>
      <c r="DD122" s="859"/>
      <c r="DE122" s="859"/>
      <c r="DF122" s="860"/>
      <c r="DG122" s="809" t="s">
        <v>422</v>
      </c>
      <c r="DH122" s="810"/>
      <c r="DI122" s="810"/>
      <c r="DJ122" s="810"/>
      <c r="DK122" s="810"/>
      <c r="DL122" s="810" t="s">
        <v>422</v>
      </c>
      <c r="DM122" s="810"/>
      <c r="DN122" s="810"/>
      <c r="DO122" s="810"/>
      <c r="DP122" s="810"/>
      <c r="DQ122" s="810" t="s">
        <v>422</v>
      </c>
      <c r="DR122" s="810"/>
      <c r="DS122" s="810"/>
      <c r="DT122" s="810"/>
      <c r="DU122" s="810"/>
      <c r="DV122" s="816" t="s">
        <v>422</v>
      </c>
      <c r="DW122" s="816"/>
      <c r="DX122" s="816"/>
      <c r="DY122" s="816"/>
      <c r="DZ122" s="817"/>
    </row>
    <row r="123" spans="1:130" s="226" customFormat="1" ht="26.25" customHeight="1">
      <c r="A123" s="840"/>
      <c r="B123" s="841"/>
      <c r="C123" s="844" t="s">
        <v>443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4450</v>
      </c>
      <c r="AB123" s="800"/>
      <c r="AC123" s="800"/>
      <c r="AD123" s="800"/>
      <c r="AE123" s="801"/>
      <c r="AF123" s="802">
        <v>12897</v>
      </c>
      <c r="AG123" s="800"/>
      <c r="AH123" s="800"/>
      <c r="AI123" s="800"/>
      <c r="AJ123" s="801"/>
      <c r="AK123" s="802" t="s">
        <v>422</v>
      </c>
      <c r="AL123" s="800"/>
      <c r="AM123" s="800"/>
      <c r="AN123" s="800"/>
      <c r="AO123" s="801"/>
      <c r="AP123" s="847" t="s">
        <v>422</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460</v>
      </c>
      <c r="BP123" s="901"/>
      <c r="BQ123" s="855">
        <v>7890083</v>
      </c>
      <c r="BR123" s="856"/>
      <c r="BS123" s="856"/>
      <c r="BT123" s="856"/>
      <c r="BU123" s="856"/>
      <c r="BV123" s="856">
        <v>8555155</v>
      </c>
      <c r="BW123" s="856"/>
      <c r="BX123" s="856"/>
      <c r="BY123" s="856"/>
      <c r="BZ123" s="856"/>
      <c r="CA123" s="856">
        <v>8259345</v>
      </c>
      <c r="CB123" s="856"/>
      <c r="CC123" s="856"/>
      <c r="CD123" s="856"/>
      <c r="CE123" s="856"/>
      <c r="CF123" s="766"/>
      <c r="CG123" s="767"/>
      <c r="CH123" s="767"/>
      <c r="CI123" s="767"/>
      <c r="CJ123" s="857"/>
      <c r="CK123" s="892"/>
      <c r="CL123" s="878"/>
      <c r="CM123" s="878"/>
      <c r="CN123" s="878"/>
      <c r="CO123" s="879"/>
      <c r="CP123" s="858" t="s">
        <v>461</v>
      </c>
      <c r="CQ123" s="859"/>
      <c r="CR123" s="859"/>
      <c r="CS123" s="859"/>
      <c r="CT123" s="859"/>
      <c r="CU123" s="859"/>
      <c r="CV123" s="859"/>
      <c r="CW123" s="859"/>
      <c r="CX123" s="859"/>
      <c r="CY123" s="859"/>
      <c r="CZ123" s="859"/>
      <c r="DA123" s="859"/>
      <c r="DB123" s="859"/>
      <c r="DC123" s="859"/>
      <c r="DD123" s="859"/>
      <c r="DE123" s="859"/>
      <c r="DF123" s="860"/>
      <c r="DG123" s="799" t="s">
        <v>124</v>
      </c>
      <c r="DH123" s="800"/>
      <c r="DI123" s="800"/>
      <c r="DJ123" s="800"/>
      <c r="DK123" s="801"/>
      <c r="DL123" s="802" t="s">
        <v>427</v>
      </c>
      <c r="DM123" s="800"/>
      <c r="DN123" s="800"/>
      <c r="DO123" s="800"/>
      <c r="DP123" s="801"/>
      <c r="DQ123" s="802" t="s">
        <v>124</v>
      </c>
      <c r="DR123" s="800"/>
      <c r="DS123" s="800"/>
      <c r="DT123" s="800"/>
      <c r="DU123" s="801"/>
      <c r="DV123" s="847" t="s">
        <v>427</v>
      </c>
      <c r="DW123" s="848"/>
      <c r="DX123" s="848"/>
      <c r="DY123" s="848"/>
      <c r="DZ123" s="849"/>
    </row>
    <row r="124" spans="1:130" s="226" customFormat="1" ht="26.25" customHeight="1" thickBot="1">
      <c r="A124" s="840"/>
      <c r="B124" s="841"/>
      <c r="C124" s="844" t="s">
        <v>446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124</v>
      </c>
      <c r="AB124" s="800"/>
      <c r="AC124" s="800"/>
      <c r="AD124" s="800"/>
      <c r="AE124" s="801"/>
      <c r="AF124" s="802" t="s">
        <v>124</v>
      </c>
      <c r="AG124" s="800"/>
      <c r="AH124" s="800"/>
      <c r="AI124" s="800"/>
      <c r="AJ124" s="801"/>
      <c r="AK124" s="802" t="s">
        <v>124</v>
      </c>
      <c r="AL124" s="800"/>
      <c r="AM124" s="800"/>
      <c r="AN124" s="800"/>
      <c r="AO124" s="801"/>
      <c r="AP124" s="847" t="s">
        <v>124</v>
      </c>
      <c r="AQ124" s="848"/>
      <c r="AR124" s="848"/>
      <c r="AS124" s="848"/>
      <c r="AT124" s="849"/>
      <c r="AU124" s="850" t="s">
        <v>462</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102.7</v>
      </c>
      <c r="BR124" s="854"/>
      <c r="BS124" s="854"/>
      <c r="BT124" s="854"/>
      <c r="BU124" s="854"/>
      <c r="BV124" s="854">
        <v>64.400000000000006</v>
      </c>
      <c r="BW124" s="854"/>
      <c r="BX124" s="854"/>
      <c r="BY124" s="854"/>
      <c r="BZ124" s="854"/>
      <c r="CA124" s="854">
        <v>75.7</v>
      </c>
      <c r="CB124" s="854"/>
      <c r="CC124" s="854"/>
      <c r="CD124" s="854"/>
      <c r="CE124" s="854"/>
      <c r="CF124" s="744"/>
      <c r="CG124" s="745"/>
      <c r="CH124" s="745"/>
      <c r="CI124" s="745"/>
      <c r="CJ124" s="885"/>
      <c r="CK124" s="893"/>
      <c r="CL124" s="893"/>
      <c r="CM124" s="893"/>
      <c r="CN124" s="893"/>
      <c r="CO124" s="894"/>
      <c r="CP124" s="858" t="s">
        <v>463</v>
      </c>
      <c r="CQ124" s="859"/>
      <c r="CR124" s="859"/>
      <c r="CS124" s="859"/>
      <c r="CT124" s="859"/>
      <c r="CU124" s="859"/>
      <c r="CV124" s="859"/>
      <c r="CW124" s="859"/>
      <c r="CX124" s="859"/>
      <c r="CY124" s="859"/>
      <c r="CZ124" s="859"/>
      <c r="DA124" s="859"/>
      <c r="DB124" s="859"/>
      <c r="DC124" s="859"/>
      <c r="DD124" s="859"/>
      <c r="DE124" s="859"/>
      <c r="DF124" s="860"/>
      <c r="DG124" s="782" t="s">
        <v>124</v>
      </c>
      <c r="DH124" s="783"/>
      <c r="DI124" s="783"/>
      <c r="DJ124" s="783"/>
      <c r="DK124" s="784"/>
      <c r="DL124" s="785" t="s">
        <v>427</v>
      </c>
      <c r="DM124" s="783"/>
      <c r="DN124" s="783"/>
      <c r="DO124" s="783"/>
      <c r="DP124" s="784"/>
      <c r="DQ124" s="785" t="s">
        <v>124</v>
      </c>
      <c r="DR124" s="783"/>
      <c r="DS124" s="783"/>
      <c r="DT124" s="783"/>
      <c r="DU124" s="784"/>
      <c r="DV124" s="871" t="s">
        <v>427</v>
      </c>
      <c r="DW124" s="872"/>
      <c r="DX124" s="872"/>
      <c r="DY124" s="872"/>
      <c r="DZ124" s="873"/>
    </row>
    <row r="125" spans="1:130" s="226" customFormat="1" ht="26.25" customHeight="1">
      <c r="A125" s="840"/>
      <c r="B125" s="841"/>
      <c r="C125" s="844" t="s">
        <v>448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124</v>
      </c>
      <c r="AB125" s="800"/>
      <c r="AC125" s="800"/>
      <c r="AD125" s="800"/>
      <c r="AE125" s="801"/>
      <c r="AF125" s="802" t="s">
        <v>124</v>
      </c>
      <c r="AG125" s="800"/>
      <c r="AH125" s="800"/>
      <c r="AI125" s="800"/>
      <c r="AJ125" s="801"/>
      <c r="AK125" s="802" t="s">
        <v>124</v>
      </c>
      <c r="AL125" s="800"/>
      <c r="AM125" s="800"/>
      <c r="AN125" s="800"/>
      <c r="AO125" s="801"/>
      <c r="AP125" s="847" t="s">
        <v>124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464</v>
      </c>
      <c r="CL125" s="875"/>
      <c r="CM125" s="875"/>
      <c r="CN125" s="875"/>
      <c r="CO125" s="876"/>
      <c r="CP125" s="883" t="s">
        <v>465</v>
      </c>
      <c r="CQ125" s="830"/>
      <c r="CR125" s="830"/>
      <c r="CS125" s="830"/>
      <c r="CT125" s="830"/>
      <c r="CU125" s="830"/>
      <c r="CV125" s="830"/>
      <c r="CW125" s="830"/>
      <c r="CX125" s="830"/>
      <c r="CY125" s="830"/>
      <c r="CZ125" s="830"/>
      <c r="DA125" s="830"/>
      <c r="DB125" s="830"/>
      <c r="DC125" s="830"/>
      <c r="DD125" s="830"/>
      <c r="DE125" s="830"/>
      <c r="DF125" s="831"/>
      <c r="DG125" s="884" t="s">
        <v>427</v>
      </c>
      <c r="DH125" s="865"/>
      <c r="DI125" s="865"/>
      <c r="DJ125" s="865"/>
      <c r="DK125" s="865"/>
      <c r="DL125" s="865" t="s">
        <v>124</v>
      </c>
      <c r="DM125" s="865"/>
      <c r="DN125" s="865"/>
      <c r="DO125" s="865"/>
      <c r="DP125" s="865"/>
      <c r="DQ125" s="865" t="s">
        <v>427</v>
      </c>
      <c r="DR125" s="865"/>
      <c r="DS125" s="865"/>
      <c r="DT125" s="865"/>
      <c r="DU125" s="865"/>
      <c r="DV125" s="866" t="s">
        <v>124</v>
      </c>
      <c r="DW125" s="866"/>
      <c r="DX125" s="866"/>
      <c r="DY125" s="866"/>
      <c r="DZ125" s="867"/>
    </row>
    <row r="126" spans="1:130" s="226" customFormat="1" ht="26.25" customHeight="1" thickBot="1">
      <c r="A126" s="840"/>
      <c r="B126" s="841"/>
      <c r="C126" s="844" t="s">
        <v>450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4566</v>
      </c>
      <c r="AB126" s="800"/>
      <c r="AC126" s="800"/>
      <c r="AD126" s="800"/>
      <c r="AE126" s="801"/>
      <c r="AF126" s="802">
        <v>6370</v>
      </c>
      <c r="AG126" s="800"/>
      <c r="AH126" s="800"/>
      <c r="AI126" s="800"/>
      <c r="AJ126" s="801"/>
      <c r="AK126" s="802">
        <v>13981</v>
      </c>
      <c r="AL126" s="800"/>
      <c r="AM126" s="800"/>
      <c r="AN126" s="800"/>
      <c r="AO126" s="801"/>
      <c r="AP126" s="847">
        <v>0.6</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7" t="s">
        <v>466</v>
      </c>
      <c r="CQ126" s="770"/>
      <c r="CR126" s="770"/>
      <c r="CS126" s="770"/>
      <c r="CT126" s="770"/>
      <c r="CU126" s="770"/>
      <c r="CV126" s="770"/>
      <c r="CW126" s="770"/>
      <c r="CX126" s="770"/>
      <c r="CY126" s="770"/>
      <c r="CZ126" s="770"/>
      <c r="DA126" s="770"/>
      <c r="DB126" s="770"/>
      <c r="DC126" s="770"/>
      <c r="DD126" s="770"/>
      <c r="DE126" s="770"/>
      <c r="DF126" s="771"/>
      <c r="DG126" s="809" t="s">
        <v>124</v>
      </c>
      <c r="DH126" s="810"/>
      <c r="DI126" s="810"/>
      <c r="DJ126" s="810"/>
      <c r="DK126" s="810"/>
      <c r="DL126" s="810" t="s">
        <v>427</v>
      </c>
      <c r="DM126" s="810"/>
      <c r="DN126" s="810"/>
      <c r="DO126" s="810"/>
      <c r="DP126" s="810"/>
      <c r="DQ126" s="810" t="s">
        <v>124</v>
      </c>
      <c r="DR126" s="810"/>
      <c r="DS126" s="810"/>
      <c r="DT126" s="810"/>
      <c r="DU126" s="810"/>
      <c r="DV126" s="816" t="s">
        <v>427</v>
      </c>
      <c r="DW126" s="816"/>
      <c r="DX126" s="816"/>
      <c r="DY126" s="816"/>
      <c r="DZ126" s="817"/>
    </row>
    <row r="127" spans="1:130" s="226" customFormat="1" ht="26.25" customHeight="1">
      <c r="A127" s="842"/>
      <c r="B127" s="843"/>
      <c r="C127" s="861" t="s">
        <v>467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1063</v>
      </c>
      <c r="AB127" s="800"/>
      <c r="AC127" s="800"/>
      <c r="AD127" s="800"/>
      <c r="AE127" s="801"/>
      <c r="AF127" s="802">
        <v>780</v>
      </c>
      <c r="AG127" s="800"/>
      <c r="AH127" s="800"/>
      <c r="AI127" s="800"/>
      <c r="AJ127" s="801"/>
      <c r="AK127" s="802">
        <v>594</v>
      </c>
      <c r="AL127" s="800"/>
      <c r="AM127" s="800"/>
      <c r="AN127" s="800"/>
      <c r="AO127" s="801"/>
      <c r="AP127" s="847">
        <v>0</v>
      </c>
      <c r="AQ127" s="848"/>
      <c r="AR127" s="848"/>
      <c r="AS127" s="848"/>
      <c r="AT127" s="849"/>
      <c r="AU127" s="262"/>
      <c r="AV127" s="262"/>
      <c r="AW127" s="262"/>
      <c r="AX127" s="864" t="s">
        <v>468</v>
      </c>
      <c r="AY127" s="834"/>
      <c r="AZ127" s="834"/>
      <c r="BA127" s="834"/>
      <c r="BB127" s="834"/>
      <c r="BC127" s="834"/>
      <c r="BD127" s="834"/>
      <c r="BE127" s="835"/>
      <c r="BF127" s="833" t="s">
        <v>469</v>
      </c>
      <c r="BG127" s="834"/>
      <c r="BH127" s="834"/>
      <c r="BI127" s="834"/>
      <c r="BJ127" s="834"/>
      <c r="BK127" s="834"/>
      <c r="BL127" s="835"/>
      <c r="BM127" s="833" t="s">
        <v>470</v>
      </c>
      <c r="BN127" s="834"/>
      <c r="BO127" s="834"/>
      <c r="BP127" s="834"/>
      <c r="BQ127" s="834"/>
      <c r="BR127" s="834"/>
      <c r="BS127" s="835"/>
      <c r="BT127" s="833" t="s">
        <v>471</v>
      </c>
      <c r="BU127" s="834"/>
      <c r="BV127" s="834"/>
      <c r="BW127" s="834"/>
      <c r="BX127" s="834"/>
      <c r="BY127" s="834"/>
      <c r="BZ127" s="836"/>
      <c r="CA127" s="262"/>
      <c r="CB127" s="262"/>
      <c r="CC127" s="262"/>
      <c r="CD127" s="263"/>
      <c r="CE127" s="263"/>
      <c r="CF127" s="263"/>
      <c r="CG127" s="260"/>
      <c r="CH127" s="260"/>
      <c r="CI127" s="260"/>
      <c r="CJ127" s="261"/>
      <c r="CK127" s="877"/>
      <c r="CL127" s="878"/>
      <c r="CM127" s="878"/>
      <c r="CN127" s="878"/>
      <c r="CO127" s="879"/>
      <c r="CP127" s="837" t="s">
        <v>472</v>
      </c>
      <c r="CQ127" s="770"/>
      <c r="CR127" s="770"/>
      <c r="CS127" s="770"/>
      <c r="CT127" s="770"/>
      <c r="CU127" s="770"/>
      <c r="CV127" s="770"/>
      <c r="CW127" s="770"/>
      <c r="CX127" s="770"/>
      <c r="CY127" s="770"/>
      <c r="CZ127" s="770"/>
      <c r="DA127" s="770"/>
      <c r="DB127" s="770"/>
      <c r="DC127" s="770"/>
      <c r="DD127" s="770"/>
      <c r="DE127" s="770"/>
      <c r="DF127" s="771"/>
      <c r="DG127" s="809" t="s">
        <v>124</v>
      </c>
      <c r="DH127" s="810"/>
      <c r="DI127" s="810"/>
      <c r="DJ127" s="810"/>
      <c r="DK127" s="810"/>
      <c r="DL127" s="810" t="s">
        <v>124</v>
      </c>
      <c r="DM127" s="810"/>
      <c r="DN127" s="810"/>
      <c r="DO127" s="810"/>
      <c r="DP127" s="810"/>
      <c r="DQ127" s="810" t="s">
        <v>124</v>
      </c>
      <c r="DR127" s="810"/>
      <c r="DS127" s="810"/>
      <c r="DT127" s="810"/>
      <c r="DU127" s="810"/>
      <c r="DV127" s="816" t="s">
        <v>124</v>
      </c>
      <c r="DW127" s="816"/>
      <c r="DX127" s="816"/>
      <c r="DY127" s="816"/>
      <c r="DZ127" s="817"/>
    </row>
    <row r="128" spans="1:130" s="226" customFormat="1" ht="26.25" customHeight="1" thickBot="1">
      <c r="A128" s="818" t="s">
        <v>473</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474</v>
      </c>
      <c r="X128" s="820"/>
      <c r="Y128" s="820"/>
      <c r="Z128" s="821"/>
      <c r="AA128" s="822">
        <v>64378</v>
      </c>
      <c r="AB128" s="823"/>
      <c r="AC128" s="823"/>
      <c r="AD128" s="823"/>
      <c r="AE128" s="824"/>
      <c r="AF128" s="825">
        <v>61814</v>
      </c>
      <c r="AG128" s="823"/>
      <c r="AH128" s="823"/>
      <c r="AI128" s="823"/>
      <c r="AJ128" s="824"/>
      <c r="AK128" s="825">
        <v>65374</v>
      </c>
      <c r="AL128" s="823"/>
      <c r="AM128" s="823"/>
      <c r="AN128" s="823"/>
      <c r="AO128" s="824"/>
      <c r="AP128" s="826"/>
      <c r="AQ128" s="827"/>
      <c r="AR128" s="827"/>
      <c r="AS128" s="827"/>
      <c r="AT128" s="828"/>
      <c r="AU128" s="262"/>
      <c r="AV128" s="262"/>
      <c r="AW128" s="262"/>
      <c r="AX128" s="829" t="s">
        <v>475</v>
      </c>
      <c r="AY128" s="830"/>
      <c r="AZ128" s="830"/>
      <c r="BA128" s="830"/>
      <c r="BB128" s="830"/>
      <c r="BC128" s="830"/>
      <c r="BD128" s="830"/>
      <c r="BE128" s="831"/>
      <c r="BF128" s="806" t="s">
        <v>124</v>
      </c>
      <c r="BG128" s="807"/>
      <c r="BH128" s="807"/>
      <c r="BI128" s="807"/>
      <c r="BJ128" s="807"/>
      <c r="BK128" s="807"/>
      <c r="BL128" s="832"/>
      <c r="BM128" s="806">
        <v>15</v>
      </c>
      <c r="BN128" s="807"/>
      <c r="BO128" s="807"/>
      <c r="BP128" s="807"/>
      <c r="BQ128" s="807"/>
      <c r="BR128" s="807"/>
      <c r="BS128" s="832"/>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11" t="s">
        <v>476</v>
      </c>
      <c r="CQ128" s="748"/>
      <c r="CR128" s="748"/>
      <c r="CS128" s="748"/>
      <c r="CT128" s="748"/>
      <c r="CU128" s="748"/>
      <c r="CV128" s="748"/>
      <c r="CW128" s="748"/>
      <c r="CX128" s="748"/>
      <c r="CY128" s="748"/>
      <c r="CZ128" s="748"/>
      <c r="DA128" s="748"/>
      <c r="DB128" s="748"/>
      <c r="DC128" s="748"/>
      <c r="DD128" s="748"/>
      <c r="DE128" s="748"/>
      <c r="DF128" s="749"/>
      <c r="DG128" s="812" t="s">
        <v>427</v>
      </c>
      <c r="DH128" s="813"/>
      <c r="DI128" s="813"/>
      <c r="DJ128" s="813"/>
      <c r="DK128" s="813"/>
      <c r="DL128" s="813" t="s">
        <v>124</v>
      </c>
      <c r="DM128" s="813"/>
      <c r="DN128" s="813"/>
      <c r="DO128" s="813"/>
      <c r="DP128" s="813"/>
      <c r="DQ128" s="813" t="s">
        <v>124</v>
      </c>
      <c r="DR128" s="813"/>
      <c r="DS128" s="813"/>
      <c r="DT128" s="813"/>
      <c r="DU128" s="813"/>
      <c r="DV128" s="814" t="s">
        <v>124</v>
      </c>
      <c r="DW128" s="814"/>
      <c r="DX128" s="814"/>
      <c r="DY128" s="814"/>
      <c r="DZ128" s="815"/>
    </row>
    <row r="129" spans="1:131" s="226" customFormat="1" ht="26.25" customHeight="1">
      <c r="A129" s="794" t="s">
        <v>103</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477</v>
      </c>
      <c r="X129" s="797"/>
      <c r="Y129" s="797"/>
      <c r="Z129" s="798"/>
      <c r="AA129" s="799">
        <v>2854196</v>
      </c>
      <c r="AB129" s="800"/>
      <c r="AC129" s="800"/>
      <c r="AD129" s="800"/>
      <c r="AE129" s="801"/>
      <c r="AF129" s="802">
        <v>2800203</v>
      </c>
      <c r="AG129" s="800"/>
      <c r="AH129" s="800"/>
      <c r="AI129" s="800"/>
      <c r="AJ129" s="801"/>
      <c r="AK129" s="802">
        <v>2760475</v>
      </c>
      <c r="AL129" s="800"/>
      <c r="AM129" s="800"/>
      <c r="AN129" s="800"/>
      <c r="AO129" s="801"/>
      <c r="AP129" s="803"/>
      <c r="AQ129" s="804"/>
      <c r="AR129" s="804"/>
      <c r="AS129" s="804"/>
      <c r="AT129" s="805"/>
      <c r="AU129" s="264"/>
      <c r="AV129" s="264"/>
      <c r="AW129" s="264"/>
      <c r="AX129" s="769" t="s">
        <v>478</v>
      </c>
      <c r="AY129" s="770"/>
      <c r="AZ129" s="770"/>
      <c r="BA129" s="770"/>
      <c r="BB129" s="770"/>
      <c r="BC129" s="770"/>
      <c r="BD129" s="770"/>
      <c r="BE129" s="771"/>
      <c r="BF129" s="789" t="s">
        <v>124</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479</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480</v>
      </c>
      <c r="X130" s="797"/>
      <c r="Y130" s="797"/>
      <c r="Z130" s="798"/>
      <c r="AA130" s="799">
        <v>541962</v>
      </c>
      <c r="AB130" s="800"/>
      <c r="AC130" s="800"/>
      <c r="AD130" s="800"/>
      <c r="AE130" s="801"/>
      <c r="AF130" s="802">
        <v>535116</v>
      </c>
      <c r="AG130" s="800"/>
      <c r="AH130" s="800"/>
      <c r="AI130" s="800"/>
      <c r="AJ130" s="801"/>
      <c r="AK130" s="802">
        <v>543765</v>
      </c>
      <c r="AL130" s="800"/>
      <c r="AM130" s="800"/>
      <c r="AN130" s="800"/>
      <c r="AO130" s="801"/>
      <c r="AP130" s="803"/>
      <c r="AQ130" s="804"/>
      <c r="AR130" s="804"/>
      <c r="AS130" s="804"/>
      <c r="AT130" s="805"/>
      <c r="AU130" s="264"/>
      <c r="AV130" s="264"/>
      <c r="AW130" s="264"/>
      <c r="AX130" s="769" t="s">
        <v>481</v>
      </c>
      <c r="AY130" s="770"/>
      <c r="AZ130" s="770"/>
      <c r="BA130" s="770"/>
      <c r="BB130" s="770"/>
      <c r="BC130" s="770"/>
      <c r="BD130" s="770"/>
      <c r="BE130" s="771"/>
      <c r="BF130" s="772">
        <v>6.3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482</v>
      </c>
      <c r="X131" s="780"/>
      <c r="Y131" s="780"/>
      <c r="Z131" s="781"/>
      <c r="AA131" s="782">
        <v>2312234</v>
      </c>
      <c r="AB131" s="783"/>
      <c r="AC131" s="783"/>
      <c r="AD131" s="783"/>
      <c r="AE131" s="784"/>
      <c r="AF131" s="785">
        <v>2265087</v>
      </c>
      <c r="AG131" s="783"/>
      <c r="AH131" s="783"/>
      <c r="AI131" s="783"/>
      <c r="AJ131" s="784"/>
      <c r="AK131" s="785">
        <v>2216710</v>
      </c>
      <c r="AL131" s="783"/>
      <c r="AM131" s="783"/>
      <c r="AN131" s="783"/>
      <c r="AO131" s="784"/>
      <c r="AP131" s="786"/>
      <c r="AQ131" s="787"/>
      <c r="AR131" s="787"/>
      <c r="AS131" s="787"/>
      <c r="AT131" s="788"/>
      <c r="AU131" s="264"/>
      <c r="AV131" s="264"/>
      <c r="AW131" s="264"/>
      <c r="AX131" s="747" t="s">
        <v>483</v>
      </c>
      <c r="AY131" s="748"/>
      <c r="AZ131" s="748"/>
      <c r="BA131" s="748"/>
      <c r="BB131" s="748"/>
      <c r="BC131" s="748"/>
      <c r="BD131" s="748"/>
      <c r="BE131" s="749"/>
      <c r="BF131" s="750">
        <v>75.7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484</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485</v>
      </c>
      <c r="W132" s="760"/>
      <c r="X132" s="760"/>
      <c r="Y132" s="760"/>
      <c r="Z132" s="761"/>
      <c r="AA132" s="762">
        <v>3.0320028159999999</v>
      </c>
      <c r="AB132" s="763"/>
      <c r="AC132" s="763"/>
      <c r="AD132" s="763"/>
      <c r="AE132" s="764"/>
      <c r="AF132" s="765">
        <v>7.8780638449999998</v>
      </c>
      <c r="AG132" s="763"/>
      <c r="AH132" s="763"/>
      <c r="AI132" s="763"/>
      <c r="AJ132" s="764"/>
      <c r="AK132" s="765">
        <v>8.242891492</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486</v>
      </c>
      <c r="W133" s="739"/>
      <c r="X133" s="739"/>
      <c r="Y133" s="739"/>
      <c r="Z133" s="740"/>
      <c r="AA133" s="741">
        <v>5.8</v>
      </c>
      <c r="AB133" s="742"/>
      <c r="AC133" s="742"/>
      <c r="AD133" s="742"/>
      <c r="AE133" s="743"/>
      <c r="AF133" s="741">
        <v>5.5</v>
      </c>
      <c r="AG133" s="742"/>
      <c r="AH133" s="742"/>
      <c r="AI133" s="742"/>
      <c r="AJ133" s="743"/>
      <c r="AK133" s="741">
        <v>6.3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591JFsqoD7A7smbv9+P3q/9d/3e9ml/zu4rijFMRDeHyN25ig4A0SxvPK8nYLWl2rZjaZY0oYbIUs8/IyvEag==" saltValue="NthdkxeGGY0WXgJ5LAbK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6" zoomScale="70" zoomScaleNormal="85" zoomScaleSheetLayoutView="70" workbookViewId="0">
      <selection activeCell="BI31" sqref="BI31"/>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IW89aFfpceF9aR+L3TF8E4JXOeRgdmmDdJsl7R8t4r5/bPorMys1QsnD8oXuqLkbAD2Bwd+PghFnukptOCBRA==" saltValue="yD18jdMXWeHsYZWwcnKB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Y64"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SXHxm17/1M0dpleUMRDfoL4O2CwMwMOucaODaJpJJ6NW2tL0vYvutInvQMkxaiXbujGk6oiB3QApiGCW8TX/w==" saltValue="7w6nPYDfpQlxvpk0HOEK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490</v>
      </c>
      <c r="AP7" s="283"/>
      <c r="AQ7" s="284" t="s">
        <v>491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492</v>
      </c>
      <c r="AQ8" s="290" t="s">
        <v>493</v>
      </c>
      <c r="AR8" s="291" t="s">
        <v>494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495</v>
      </c>
      <c r="AL9" s="1169"/>
      <c r="AM9" s="1169"/>
      <c r="AN9" s="1170"/>
      <c r="AO9" s="292">
        <v>809374</v>
      </c>
      <c r="AP9" s="292">
        <v>183116</v>
      </c>
      <c r="AQ9" s="293">
        <v>189734</v>
      </c>
      <c r="AR9" s="294">
        <v>-3.5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496</v>
      </c>
      <c r="AL10" s="1169"/>
      <c r="AM10" s="1169"/>
      <c r="AN10" s="1170"/>
      <c r="AO10" s="295">
        <v>61242</v>
      </c>
      <c r="AP10" s="295">
        <v>13856</v>
      </c>
      <c r="AQ10" s="296">
        <v>22180</v>
      </c>
      <c r="AR10" s="297">
        <v>-37.5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497</v>
      </c>
      <c r="AL11" s="1169"/>
      <c r="AM11" s="1169"/>
      <c r="AN11" s="1170"/>
      <c r="AO11" s="295">
        <v>161435</v>
      </c>
      <c r="AP11" s="295">
        <v>36524</v>
      </c>
      <c r="AQ11" s="296">
        <v>28692</v>
      </c>
      <c r="AR11" s="297">
        <v>27.3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498</v>
      </c>
      <c r="AL12" s="1169"/>
      <c r="AM12" s="1169"/>
      <c r="AN12" s="1170"/>
      <c r="AO12" s="295" t="s">
        <v>499</v>
      </c>
      <c r="AP12" s="295" t="s">
        <v>499</v>
      </c>
      <c r="AQ12" s="296">
        <v>4806</v>
      </c>
      <c r="AR12" s="297" t="s">
        <v>499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500</v>
      </c>
      <c r="AL13" s="1169"/>
      <c r="AM13" s="1169"/>
      <c r="AN13" s="1170"/>
      <c r="AO13" s="295" t="s">
        <v>499</v>
      </c>
      <c r="AP13" s="295" t="s">
        <v>499</v>
      </c>
      <c r="AQ13" s="296" t="s">
        <v>499</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501</v>
      </c>
      <c r="AL14" s="1169"/>
      <c r="AM14" s="1169"/>
      <c r="AN14" s="1170"/>
      <c r="AO14" s="295">
        <v>23725</v>
      </c>
      <c r="AP14" s="295">
        <v>5368</v>
      </c>
      <c r="AQ14" s="296">
        <v>8976</v>
      </c>
      <c r="AR14" s="297">
        <v>-40.200000000000003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502</v>
      </c>
      <c r="AL15" s="1169"/>
      <c r="AM15" s="1169"/>
      <c r="AN15" s="1170"/>
      <c r="AO15" s="295" t="s">
        <v>499</v>
      </c>
      <c r="AP15" s="295" t="s">
        <v>499</v>
      </c>
      <c r="AQ15" s="296">
        <v>4161</v>
      </c>
      <c r="AR15" s="297" t="s">
        <v>499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503</v>
      </c>
      <c r="AL16" s="1172"/>
      <c r="AM16" s="1172"/>
      <c r="AN16" s="1173"/>
      <c r="AO16" s="295">
        <v>-77475</v>
      </c>
      <c r="AP16" s="295">
        <v>-17528</v>
      </c>
      <c r="AQ16" s="296">
        <v>-17989</v>
      </c>
      <c r="AR16" s="297">
        <v>-2.6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978301</v>
      </c>
      <c r="AP17" s="295">
        <v>221335</v>
      </c>
      <c r="AQ17" s="296">
        <v>240560</v>
      </c>
      <c r="AR17" s="297">
        <v>-8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508</v>
      </c>
      <c r="AL21" s="1166"/>
      <c r="AM21" s="1166"/>
      <c r="AN21" s="1167"/>
      <c r="AO21" s="307">
        <v>22.62</v>
      </c>
      <c r="AP21" s="308">
        <v>21.65</v>
      </c>
      <c r="AQ21" s="309">
        <v>0.97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509</v>
      </c>
      <c r="AL22" s="1166"/>
      <c r="AM22" s="1166"/>
      <c r="AN22" s="1167"/>
      <c r="AO22" s="312">
        <v>95.9</v>
      </c>
      <c r="AP22" s="313">
        <v>95.4</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511</v>
      </c>
      <c r="AO27" s="273"/>
      <c r="AP27" s="273"/>
      <c r="AQ27" s="273"/>
      <c r="AR27" s="273"/>
      <c r="AS27" s="273"/>
      <c r="AT27" s="273"/>
    </row>
    <row r="28" spans="1:46" ht="17.2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490</v>
      </c>
      <c r="AP30" s="283"/>
      <c r="AQ30" s="284" t="s">
        <v>491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492</v>
      </c>
      <c r="AQ31" s="290" t="s">
        <v>493</v>
      </c>
      <c r="AR31" s="291" t="s">
        <v>494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514</v>
      </c>
      <c r="AL32" s="1157"/>
      <c r="AM32" s="1157"/>
      <c r="AN32" s="1158"/>
      <c r="AO32" s="322">
        <v>607962</v>
      </c>
      <c r="AP32" s="322">
        <v>137548</v>
      </c>
      <c r="AQ32" s="323">
        <v>139228</v>
      </c>
      <c r="AR32" s="324">
        <v>-1.2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515</v>
      </c>
      <c r="AL33" s="1157"/>
      <c r="AM33" s="1157"/>
      <c r="AN33" s="1158"/>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516</v>
      </c>
      <c r="AL34" s="1157"/>
      <c r="AM34" s="1157"/>
      <c r="AN34" s="1158"/>
      <c r="AO34" s="322" t="s">
        <v>499</v>
      </c>
      <c r="AP34" s="322" t="s">
        <v>499</v>
      </c>
      <c r="AQ34" s="323">
        <v>5</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517</v>
      </c>
      <c r="AL35" s="1157"/>
      <c r="AM35" s="1157"/>
      <c r="AN35" s="1158"/>
      <c r="AO35" s="322">
        <v>168352</v>
      </c>
      <c r="AP35" s="322">
        <v>38089</v>
      </c>
      <c r="AQ35" s="323">
        <v>32095</v>
      </c>
      <c r="AR35" s="324">
        <v>18.7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518</v>
      </c>
      <c r="AL36" s="1157"/>
      <c r="AM36" s="1157"/>
      <c r="AN36" s="1158"/>
      <c r="AO36" s="322" t="s">
        <v>499</v>
      </c>
      <c r="AP36" s="322" t="s">
        <v>499</v>
      </c>
      <c r="AQ36" s="323">
        <v>5254</v>
      </c>
      <c r="AR36" s="324" t="s">
        <v>499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519</v>
      </c>
      <c r="AL37" s="1157"/>
      <c r="AM37" s="1157"/>
      <c r="AN37" s="1158"/>
      <c r="AO37" s="322">
        <v>14575</v>
      </c>
      <c r="AP37" s="322">
        <v>3298</v>
      </c>
      <c r="AQ37" s="323">
        <v>1384</v>
      </c>
      <c r="AR37" s="324">
        <v>138.30000000000001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520</v>
      </c>
      <c r="AL38" s="1160"/>
      <c r="AM38" s="1160"/>
      <c r="AN38" s="1161"/>
      <c r="AO38" s="325">
        <v>971</v>
      </c>
      <c r="AP38" s="325">
        <v>220</v>
      </c>
      <c r="AQ38" s="326">
        <v>32</v>
      </c>
      <c r="AR38" s="314">
        <v>587.5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521</v>
      </c>
      <c r="AL39" s="1160"/>
      <c r="AM39" s="1160"/>
      <c r="AN39" s="1161"/>
      <c r="AO39" s="322">
        <v>-65374</v>
      </c>
      <c r="AP39" s="322">
        <v>-14790</v>
      </c>
      <c r="AQ39" s="323">
        <v>-8131</v>
      </c>
      <c r="AR39" s="324">
        <v>81.900000000000006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522</v>
      </c>
      <c r="AL40" s="1157"/>
      <c r="AM40" s="1157"/>
      <c r="AN40" s="1158"/>
      <c r="AO40" s="322">
        <v>-543765</v>
      </c>
      <c r="AP40" s="322">
        <v>-123024</v>
      </c>
      <c r="AQ40" s="323">
        <v>-126394</v>
      </c>
      <c r="AR40" s="324">
        <v>-2.7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182721</v>
      </c>
      <c r="AP41" s="322">
        <v>41340</v>
      </c>
      <c r="AQ41" s="323">
        <v>43473</v>
      </c>
      <c r="AR41" s="324">
        <v>-4.9000000000000004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490</v>
      </c>
      <c r="AN49" s="1151" t="s">
        <v>526</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527</v>
      </c>
      <c r="AO50" s="339" t="s">
        <v>528</v>
      </c>
      <c r="AP50" s="340" t="s">
        <v>529</v>
      </c>
      <c r="AQ50" s="341" t="s">
        <v>530</v>
      </c>
      <c r="AR50" s="342" t="s">
        <v>531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2435161</v>
      </c>
      <c r="AN51" s="344">
        <v>506165</v>
      </c>
      <c r="AO51" s="345">
        <v>278.5</v>
      </c>
      <c r="AP51" s="346">
        <v>174587</v>
      </c>
      <c r="AQ51" s="347">
        <v>19.100000000000001</v>
      </c>
      <c r="AR51" s="348">
        <v>259.39999999999998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594658</v>
      </c>
      <c r="AN52" s="352">
        <v>123604</v>
      </c>
      <c r="AO52" s="353">
        <v>5.4</v>
      </c>
      <c r="AP52" s="354">
        <v>79695</v>
      </c>
      <c r="AQ52" s="355">
        <v>17</v>
      </c>
      <c r="AR52" s="356">
        <v>-11.6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1725737</v>
      </c>
      <c r="AN53" s="344">
        <v>366944</v>
      </c>
      <c r="AO53" s="345">
        <v>-27.5</v>
      </c>
      <c r="AP53" s="346">
        <v>175675</v>
      </c>
      <c r="AQ53" s="347">
        <v>0.6</v>
      </c>
      <c r="AR53" s="348">
        <v>-28.1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687843</v>
      </c>
      <c r="AN54" s="352">
        <v>146256</v>
      </c>
      <c r="AO54" s="353">
        <v>18.3</v>
      </c>
      <c r="AP54" s="354">
        <v>87698</v>
      </c>
      <c r="AQ54" s="355">
        <v>10</v>
      </c>
      <c r="AR54" s="356">
        <v>8.3000000000000007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1154704</v>
      </c>
      <c r="AN55" s="344">
        <v>248644</v>
      </c>
      <c r="AO55" s="345">
        <v>-32.200000000000003</v>
      </c>
      <c r="AP55" s="346">
        <v>280458</v>
      </c>
      <c r="AQ55" s="347">
        <v>59.6</v>
      </c>
      <c r="AR55" s="348">
        <v>-91.8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773984</v>
      </c>
      <c r="AN56" s="352">
        <v>166663</v>
      </c>
      <c r="AO56" s="353">
        <v>14</v>
      </c>
      <c r="AP56" s="354">
        <v>127286</v>
      </c>
      <c r="AQ56" s="355">
        <v>45.1</v>
      </c>
      <c r="AR56" s="356">
        <v>-31.1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2001195</v>
      </c>
      <c r="AN57" s="344">
        <v>441375</v>
      </c>
      <c r="AO57" s="345">
        <v>77.5</v>
      </c>
      <c r="AP57" s="346">
        <v>291945</v>
      </c>
      <c r="AQ57" s="347">
        <v>4.0999999999999996</v>
      </c>
      <c r="AR57" s="348">
        <v>73.400000000000006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1409715</v>
      </c>
      <c r="AN58" s="352">
        <v>310921</v>
      </c>
      <c r="AO58" s="353">
        <v>86.6</v>
      </c>
      <c r="AP58" s="354">
        <v>127651</v>
      </c>
      <c r="AQ58" s="355">
        <v>0.3</v>
      </c>
      <c r="AR58" s="356">
        <v>86.3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952456</v>
      </c>
      <c r="AN59" s="344">
        <v>215488</v>
      </c>
      <c r="AO59" s="345">
        <v>-51.2</v>
      </c>
      <c r="AP59" s="346">
        <v>291173</v>
      </c>
      <c r="AQ59" s="347">
        <v>-0.3</v>
      </c>
      <c r="AR59" s="348">
        <v>-50.9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325213</v>
      </c>
      <c r="AN60" s="352">
        <v>73578</v>
      </c>
      <c r="AO60" s="353">
        <v>-76.3</v>
      </c>
      <c r="AP60" s="354">
        <v>119071</v>
      </c>
      <c r="AQ60" s="355">
        <v>-6.7</v>
      </c>
      <c r="AR60" s="356">
        <v>-69.599999999999994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1653851</v>
      </c>
      <c r="AN61" s="359">
        <v>355723</v>
      </c>
      <c r="AO61" s="360">
        <v>49</v>
      </c>
      <c r="AP61" s="361">
        <v>242768</v>
      </c>
      <c r="AQ61" s="362">
        <v>16.600000000000001</v>
      </c>
      <c r="AR61" s="348">
        <v>32.4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758283</v>
      </c>
      <c r="AN62" s="352">
        <v>164204</v>
      </c>
      <c r="AO62" s="353">
        <v>9.6</v>
      </c>
      <c r="AP62" s="354">
        <v>108280</v>
      </c>
      <c r="AQ62" s="355">
        <v>13.1</v>
      </c>
      <c r="AR62" s="356">
        <v>-3.5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fYaB6BAv4tw6LpclymtwraEWJipZodc9AtyKMJxh0B54FOJ8wiCXsbbJI/H+VA7txl9lJ7AlmU7EMy+iKrRGA==" saltValue="E3Nnnv3ULHbbebrj0L1ql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t5EA5qJfiEbhpLSP/ZmurkaWczVX/eNfmEHdQGGhJXhfUGERupPBcQjkqejlKce7B1QN92LRR9SVqC2O4HyCA==" saltValue="RVfHOgpeineGIXD5o4pa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58" zoomScale="60" zoomScaleNormal="6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BXgbCgqMaeH3hoye5b99XyCe+3M53iLJIFwCQQ5cLJJZCJCbZ8cwdAWquNfkYzJKrZ7c+Akk2wM5AfMxWt0sw==" saltValue="l+qwzdxrN55cKI6c8Mas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174" t="s">
        <v>3</v>
      </c>
      <c r="D47" s="1174"/>
      <c r="E47" s="1175"/>
      <c r="F47" s="11">
        <v>21.17</v>
      </c>
      <c r="G47" s="12">
        <v>24.71</v>
      </c>
      <c r="H47" s="12">
        <v>29.78</v>
      </c>
      <c r="I47" s="12">
        <v>30.52</v>
      </c>
      <c r="J47" s="13">
        <v>28.88</v>
      </c>
    </row>
    <row r="48" spans="2:10" ht="57.75" customHeight="1">
      <c r="B48" s="14"/>
      <c r="C48" s="1176" t="s">
        <v>4</v>
      </c>
      <c r="D48" s="1176"/>
      <c r="E48" s="1177"/>
      <c r="F48" s="15">
        <v>1.32</v>
      </c>
      <c r="G48" s="16">
        <v>0.39</v>
      </c>
      <c r="H48" s="16">
        <v>1.9</v>
      </c>
      <c r="I48" s="16">
        <v>0.04</v>
      </c>
      <c r="J48" s="17">
        <v>1.51</v>
      </c>
    </row>
    <row r="49" spans="2:10" ht="57.75" customHeight="1" thickBot="1">
      <c r="B49" s="18"/>
      <c r="C49" s="1178" t="s">
        <v>5</v>
      </c>
      <c r="D49" s="1178"/>
      <c r="E49" s="1179"/>
      <c r="F49" s="19">
        <v>2.98</v>
      </c>
      <c r="G49" s="20">
        <v>1.68</v>
      </c>
      <c r="H49" s="20">
        <v>7.66</v>
      </c>
      <c r="I49" s="20" t="s">
        <v>547</v>
      </c>
      <c r="J49" s="21" t="s">
        <v>548</v>
      </c>
    </row>
    <row r="50" spans="2:10" ht="13.5" customHeight="1"/>
    <row r="51" spans="2:10" ht="13.5" hidden="1" customHeight="1"/>
    <row r="52" spans="2:10" ht="13.5" hidden="1" customHeight="1"/>
    <row r="53" spans="2:10" ht="13.5" hidden="1" customHeight="1"/>
  </sheetData>
  <sheetProtection algorithmName="SHA-512" hashValue="GnEbvsex9p5x+o91wuOpd8xnvdnDfPJB9IstBRPWiw6v7nHLgwCrSPLEGwn5Njfv5Y+3YtWWFHELAHJah5W8ag==" saltValue="zpPELI3OIAckNcGq/c+o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186" t="s">
        <v>549</v>
      </c>
      <c r="D34" s="1186"/>
      <c r="E34" s="1187"/>
      <c r="F34" s="32">
        <v>3.13</v>
      </c>
      <c r="G34" s="33">
        <v>3.41</v>
      </c>
      <c r="H34" s="33">
        <v>3.88</v>
      </c>
      <c r="I34" s="33">
        <v>4.1100000000000003</v>
      </c>
      <c r="J34" s="34">
        <v>4.17</v>
      </c>
      <c r="K34" s="22"/>
      <c r="L34" s="22"/>
      <c r="M34" s="22"/>
      <c r="N34" s="22"/>
      <c r="O34" s="22"/>
      <c r="P34" s="22"/>
    </row>
    <row r="35" spans="1:16" ht="39" customHeight="1">
      <c r="A35" s="22"/>
      <c r="B35" s="35"/>
      <c r="C35" s="1180" t="s">
        <v>550</v>
      </c>
      <c r="D35" s="1181"/>
      <c r="E35" s="1182"/>
      <c r="F35" s="36">
        <v>2.95</v>
      </c>
      <c r="G35" s="37">
        <v>3.86</v>
      </c>
      <c r="H35" s="37">
        <v>2.99</v>
      </c>
      <c r="I35" s="37">
        <v>3.11</v>
      </c>
      <c r="J35" s="38">
        <v>2.87</v>
      </c>
      <c r="K35" s="22"/>
      <c r="L35" s="22"/>
      <c r="M35" s="22"/>
      <c r="N35" s="22"/>
      <c r="O35" s="22"/>
      <c r="P35" s="22"/>
    </row>
    <row r="36" spans="1:16" ht="39" customHeight="1">
      <c r="A36" s="22"/>
      <c r="B36" s="35"/>
      <c r="C36" s="1180" t="s">
        <v>551</v>
      </c>
      <c r="D36" s="1181"/>
      <c r="E36" s="1182"/>
      <c r="F36" s="36">
        <v>1.31</v>
      </c>
      <c r="G36" s="37">
        <v>0.38</v>
      </c>
      <c r="H36" s="37">
        <v>1.9</v>
      </c>
      <c r="I36" s="37">
        <v>0.04</v>
      </c>
      <c r="J36" s="38">
        <v>1.51</v>
      </c>
      <c r="K36" s="22"/>
      <c r="L36" s="22"/>
      <c r="M36" s="22"/>
      <c r="N36" s="22"/>
      <c r="O36" s="22"/>
      <c r="P36" s="22"/>
    </row>
    <row r="37" spans="1:16" ht="39" customHeight="1">
      <c r="A37" s="22"/>
      <c r="B37" s="35"/>
      <c r="C37" s="1180" t="s">
        <v>552</v>
      </c>
      <c r="D37" s="1181"/>
      <c r="E37" s="1182"/>
      <c r="F37" s="36">
        <v>0.03</v>
      </c>
      <c r="G37" s="37">
        <v>0.22</v>
      </c>
      <c r="H37" s="37">
        <v>0.32</v>
      </c>
      <c r="I37" s="37">
        <v>0.32</v>
      </c>
      <c r="J37" s="38">
        <v>0.37</v>
      </c>
      <c r="K37" s="22"/>
      <c r="L37" s="22"/>
      <c r="M37" s="22"/>
      <c r="N37" s="22"/>
      <c r="O37" s="22"/>
      <c r="P37" s="22"/>
    </row>
    <row r="38" spans="1:16" ht="39" customHeight="1">
      <c r="A38" s="22"/>
      <c r="B38" s="35"/>
      <c r="C38" s="1180" t="s">
        <v>553</v>
      </c>
      <c r="D38" s="1181"/>
      <c r="E38" s="1182"/>
      <c r="F38" s="36">
        <v>0.09</v>
      </c>
      <c r="G38" s="37">
        <v>7.0000000000000007E-2</v>
      </c>
      <c r="H38" s="37">
        <v>0.06</v>
      </c>
      <c r="I38" s="37">
        <v>0.08</v>
      </c>
      <c r="J38" s="38">
        <v>0.05</v>
      </c>
      <c r="K38" s="22"/>
      <c r="L38" s="22"/>
      <c r="M38" s="22"/>
      <c r="N38" s="22"/>
      <c r="O38" s="22"/>
      <c r="P38" s="22"/>
    </row>
    <row r="39" spans="1:16" ht="39" customHeight="1">
      <c r="A39" s="22"/>
      <c r="B39" s="35"/>
      <c r="C39" s="1180" t="s">
        <v>554</v>
      </c>
      <c r="D39" s="1181"/>
      <c r="E39" s="1182"/>
      <c r="F39" s="36">
        <v>0</v>
      </c>
      <c r="G39" s="37">
        <v>0</v>
      </c>
      <c r="H39" s="37">
        <v>0</v>
      </c>
      <c r="I39" s="37">
        <v>0</v>
      </c>
      <c r="J39" s="38">
        <v>0</v>
      </c>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555</v>
      </c>
      <c r="D42" s="1181"/>
      <c r="E42" s="1182"/>
      <c r="F42" s="36" t="s">
        <v>499</v>
      </c>
      <c r="G42" s="37" t="s">
        <v>499</v>
      </c>
      <c r="H42" s="37" t="s">
        <v>499</v>
      </c>
      <c r="I42" s="37" t="s">
        <v>499</v>
      </c>
      <c r="J42" s="38" t="s">
        <v>499</v>
      </c>
      <c r="K42" s="22"/>
      <c r="L42" s="22"/>
      <c r="M42" s="22"/>
      <c r="N42" s="22"/>
      <c r="O42" s="22"/>
      <c r="P42" s="22"/>
    </row>
    <row r="43" spans="1:16" ht="39" customHeight="1" thickBot="1">
      <c r="A43" s="22"/>
      <c r="B43" s="40"/>
      <c r="C43" s="1183" t="s">
        <v>556</v>
      </c>
      <c r="D43" s="1184"/>
      <c r="E43" s="1185"/>
      <c r="F43" s="41" t="s">
        <v>499</v>
      </c>
      <c r="G43" s="42" t="s">
        <v>499</v>
      </c>
      <c r="H43" s="42" t="s">
        <v>499</v>
      </c>
      <c r="I43" s="42" t="s">
        <v>499</v>
      </c>
      <c r="J43" s="43" t="s">
        <v>499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RyUuRNaTw2edj6R+CPeAT+AZUKC++jpr9y+M4fY13dCGlOHLMvXDZEoDXUvtLKLWWZZhtvmavHFugHMdMbewg==" saltValue="+G+vvt5peFxDpqkwERGm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196" t="s">
        <v>11</v>
      </c>
      <c r="C45" s="1197"/>
      <c r="D45" s="58"/>
      <c r="E45" s="1202" t="s">
        <v>12</v>
      </c>
      <c r="F45" s="1202"/>
      <c r="G45" s="1202"/>
      <c r="H45" s="1202"/>
      <c r="I45" s="1202"/>
      <c r="J45" s="1203"/>
      <c r="K45" s="59">
        <v>556</v>
      </c>
      <c r="L45" s="60">
        <v>488</v>
      </c>
      <c r="M45" s="60">
        <v>484</v>
      </c>
      <c r="N45" s="60">
        <v>582</v>
      </c>
      <c r="O45" s="61">
        <v>608</v>
      </c>
      <c r="P45" s="48"/>
      <c r="Q45" s="48"/>
      <c r="R45" s="48"/>
      <c r="S45" s="48"/>
      <c r="T45" s="48"/>
      <c r="U45" s="48"/>
    </row>
    <row r="46" spans="1:21" ht="30.75" customHeight="1">
      <c r="A46" s="48"/>
      <c r="B46" s="1198"/>
      <c r="C46" s="1199"/>
      <c r="D46" s="62"/>
      <c r="E46" s="1190" t="s">
        <v>13</v>
      </c>
      <c r="F46" s="1190"/>
      <c r="G46" s="1190"/>
      <c r="H46" s="1190"/>
      <c r="I46" s="1190"/>
      <c r="J46" s="1191"/>
      <c r="K46" s="63" t="s">
        <v>499</v>
      </c>
      <c r="L46" s="64" t="s">
        <v>499</v>
      </c>
      <c r="M46" s="64" t="s">
        <v>499</v>
      </c>
      <c r="N46" s="64" t="s">
        <v>499</v>
      </c>
      <c r="O46" s="65" t="s">
        <v>499</v>
      </c>
      <c r="P46" s="48"/>
      <c r="Q46" s="48"/>
      <c r="R46" s="48"/>
      <c r="S46" s="48"/>
      <c r="T46" s="48"/>
      <c r="U46" s="48"/>
    </row>
    <row r="47" spans="1:21" ht="30.75" customHeight="1">
      <c r="A47" s="48"/>
      <c r="B47" s="1198"/>
      <c r="C47" s="1199"/>
      <c r="D47" s="62"/>
      <c r="E47" s="1190" t="s">
        <v>14</v>
      </c>
      <c r="F47" s="1190"/>
      <c r="G47" s="1190"/>
      <c r="H47" s="1190"/>
      <c r="I47" s="1190"/>
      <c r="J47" s="1191"/>
      <c r="K47" s="63" t="s">
        <v>499</v>
      </c>
      <c r="L47" s="64" t="s">
        <v>499</v>
      </c>
      <c r="M47" s="64" t="s">
        <v>499</v>
      </c>
      <c r="N47" s="64" t="s">
        <v>499</v>
      </c>
      <c r="O47" s="65" t="s">
        <v>499</v>
      </c>
      <c r="P47" s="48"/>
      <c r="Q47" s="48"/>
      <c r="R47" s="48"/>
      <c r="S47" s="48"/>
      <c r="T47" s="48"/>
      <c r="U47" s="48"/>
    </row>
    <row r="48" spans="1:21" ht="30.75" customHeight="1">
      <c r="A48" s="48"/>
      <c r="B48" s="1198"/>
      <c r="C48" s="1199"/>
      <c r="D48" s="62"/>
      <c r="E48" s="1190" t="s">
        <v>15</v>
      </c>
      <c r="F48" s="1190"/>
      <c r="G48" s="1190"/>
      <c r="H48" s="1190"/>
      <c r="I48" s="1190"/>
      <c r="J48" s="1191"/>
      <c r="K48" s="63">
        <v>200</v>
      </c>
      <c r="L48" s="64">
        <v>181</v>
      </c>
      <c r="M48" s="64">
        <v>181</v>
      </c>
      <c r="N48" s="64">
        <v>170</v>
      </c>
      <c r="O48" s="65">
        <v>168</v>
      </c>
      <c r="P48" s="48"/>
      <c r="Q48" s="48"/>
      <c r="R48" s="48"/>
      <c r="S48" s="48"/>
      <c r="T48" s="48"/>
      <c r="U48" s="48"/>
    </row>
    <row r="49" spans="1:21" ht="30.75" customHeight="1">
      <c r="A49" s="48"/>
      <c r="B49" s="1198"/>
      <c r="C49" s="1199"/>
      <c r="D49" s="62"/>
      <c r="E49" s="1190" t="s">
        <v>16</v>
      </c>
      <c r="F49" s="1190"/>
      <c r="G49" s="1190"/>
      <c r="H49" s="1190"/>
      <c r="I49" s="1190"/>
      <c r="J49" s="1191"/>
      <c r="K49" s="63">
        <v>1</v>
      </c>
      <c r="L49" s="64" t="s">
        <v>499</v>
      </c>
      <c r="M49" s="64" t="s">
        <v>499</v>
      </c>
      <c r="N49" s="64" t="s">
        <v>499</v>
      </c>
      <c r="O49" s="65" t="s">
        <v>499</v>
      </c>
      <c r="P49" s="48"/>
      <c r="Q49" s="48"/>
      <c r="R49" s="48"/>
      <c r="S49" s="48"/>
      <c r="T49" s="48"/>
      <c r="U49" s="48"/>
    </row>
    <row r="50" spans="1:21" ht="30.75" customHeight="1">
      <c r="A50" s="48"/>
      <c r="B50" s="1198"/>
      <c r="C50" s="1199"/>
      <c r="D50" s="62"/>
      <c r="E50" s="1190" t="s">
        <v>17</v>
      </c>
      <c r="F50" s="1190"/>
      <c r="G50" s="1190"/>
      <c r="H50" s="1190"/>
      <c r="I50" s="1190"/>
      <c r="J50" s="1191"/>
      <c r="K50" s="63">
        <v>9</v>
      </c>
      <c r="L50" s="64">
        <v>11</v>
      </c>
      <c r="M50" s="64">
        <v>10</v>
      </c>
      <c r="N50" s="64">
        <v>20</v>
      </c>
      <c r="O50" s="65">
        <v>15</v>
      </c>
      <c r="P50" s="48"/>
      <c r="Q50" s="48"/>
      <c r="R50" s="48"/>
      <c r="S50" s="48"/>
      <c r="T50" s="48"/>
      <c r="U50" s="48"/>
    </row>
    <row r="51" spans="1:21" ht="30.75" customHeight="1">
      <c r="A51" s="48"/>
      <c r="B51" s="1200"/>
      <c r="C51" s="1201"/>
      <c r="D51" s="66"/>
      <c r="E51" s="1190" t="s">
        <v>18</v>
      </c>
      <c r="F51" s="1190"/>
      <c r="G51" s="1190"/>
      <c r="H51" s="1190"/>
      <c r="I51" s="1190"/>
      <c r="J51" s="1191"/>
      <c r="K51" s="63">
        <v>2</v>
      </c>
      <c r="L51" s="64">
        <v>3</v>
      </c>
      <c r="M51" s="64">
        <v>1</v>
      </c>
      <c r="N51" s="64">
        <v>3</v>
      </c>
      <c r="O51" s="65">
        <v>1</v>
      </c>
      <c r="P51" s="48"/>
      <c r="Q51" s="48"/>
      <c r="R51" s="48"/>
      <c r="S51" s="48"/>
      <c r="T51" s="48"/>
      <c r="U51" s="48"/>
    </row>
    <row r="52" spans="1:21" ht="30.75" customHeight="1">
      <c r="A52" s="48"/>
      <c r="B52" s="1188" t="s">
        <v>19</v>
      </c>
      <c r="C52" s="1189"/>
      <c r="D52" s="66"/>
      <c r="E52" s="1190" t="s">
        <v>20</v>
      </c>
      <c r="F52" s="1190"/>
      <c r="G52" s="1190"/>
      <c r="H52" s="1190"/>
      <c r="I52" s="1190"/>
      <c r="J52" s="1191"/>
      <c r="K52" s="63">
        <v>567</v>
      </c>
      <c r="L52" s="64">
        <v>551</v>
      </c>
      <c r="M52" s="64">
        <v>607</v>
      </c>
      <c r="N52" s="64">
        <v>597</v>
      </c>
      <c r="O52" s="65">
        <v>609</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201</v>
      </c>
      <c r="L53" s="69">
        <v>132</v>
      </c>
      <c r="M53" s="69">
        <v>69</v>
      </c>
      <c r="N53" s="69">
        <v>178</v>
      </c>
      <c r="O53" s="70">
        <v>183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ffS4yuZM3EeN5E2PLgOSZduGIv79MAAEP3eekNWYOnzPq/Nuq/5cE6CMbiN8ucuuSbySzmg7UV7sRKHHJbd+w==" saltValue="X9ubeg0gLuJIBwelIr5Yx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542</v>
      </c>
      <c r="J40" s="79" t="s">
        <v>543</v>
      </c>
      <c r="K40" s="79" t="s">
        <v>544</v>
      </c>
      <c r="L40" s="79" t="s">
        <v>545</v>
      </c>
      <c r="M40" s="80" t="s">
        <v>546</v>
      </c>
    </row>
    <row r="41" spans="2:13" ht="27.75" customHeight="1">
      <c r="B41" s="1216" t="s">
        <v>24</v>
      </c>
      <c r="C41" s="1217"/>
      <c r="D41" s="81"/>
      <c r="E41" s="1218" t="s">
        <v>25</v>
      </c>
      <c r="F41" s="1218"/>
      <c r="G41" s="1218"/>
      <c r="H41" s="1219"/>
      <c r="I41" s="82">
        <v>5709</v>
      </c>
      <c r="J41" s="83">
        <v>6362</v>
      </c>
      <c r="K41" s="83">
        <v>6704</v>
      </c>
      <c r="L41" s="83">
        <v>7837</v>
      </c>
      <c r="M41" s="84">
        <v>7888</v>
      </c>
    </row>
    <row r="42" spans="2:13" ht="27.75" customHeight="1">
      <c r="B42" s="1206"/>
      <c r="C42" s="1207"/>
      <c r="D42" s="85"/>
      <c r="E42" s="1210" t="s">
        <v>26</v>
      </c>
      <c r="F42" s="1210"/>
      <c r="G42" s="1210"/>
      <c r="H42" s="1211"/>
      <c r="I42" s="86">
        <v>22</v>
      </c>
      <c r="J42" s="87">
        <v>17</v>
      </c>
      <c r="K42" s="87">
        <v>1275</v>
      </c>
      <c r="L42" s="87" t="s">
        <v>499</v>
      </c>
      <c r="M42" s="88" t="s">
        <v>499</v>
      </c>
    </row>
    <row r="43" spans="2:13" ht="27.75" customHeight="1">
      <c r="B43" s="1206"/>
      <c r="C43" s="1207"/>
      <c r="D43" s="85"/>
      <c r="E43" s="1210" t="s">
        <v>27</v>
      </c>
      <c r="F43" s="1210"/>
      <c r="G43" s="1210"/>
      <c r="H43" s="1211"/>
      <c r="I43" s="86">
        <v>1843</v>
      </c>
      <c r="J43" s="87">
        <v>1778</v>
      </c>
      <c r="K43" s="87">
        <v>1637</v>
      </c>
      <c r="L43" s="87">
        <v>1530</v>
      </c>
      <c r="M43" s="88">
        <v>1442</v>
      </c>
    </row>
    <row r="44" spans="2:13" ht="27.75" customHeight="1">
      <c r="B44" s="1206"/>
      <c r="C44" s="1207"/>
      <c r="D44" s="85"/>
      <c r="E44" s="1210" t="s">
        <v>28</v>
      </c>
      <c r="F44" s="1210"/>
      <c r="G44" s="1210"/>
      <c r="H44" s="1211"/>
      <c r="I44" s="86" t="s">
        <v>499</v>
      </c>
      <c r="J44" s="87" t="s">
        <v>499</v>
      </c>
      <c r="K44" s="87" t="s">
        <v>499</v>
      </c>
      <c r="L44" s="87" t="s">
        <v>499</v>
      </c>
      <c r="M44" s="88" t="s">
        <v>499</v>
      </c>
    </row>
    <row r="45" spans="2:13" ht="27.75" customHeight="1">
      <c r="B45" s="1206"/>
      <c r="C45" s="1207"/>
      <c r="D45" s="85"/>
      <c r="E45" s="1210" t="s">
        <v>29</v>
      </c>
      <c r="F45" s="1210"/>
      <c r="G45" s="1210"/>
      <c r="H45" s="1211"/>
      <c r="I45" s="86">
        <v>795</v>
      </c>
      <c r="J45" s="87">
        <v>711</v>
      </c>
      <c r="K45" s="87">
        <v>649</v>
      </c>
      <c r="L45" s="87">
        <v>649</v>
      </c>
      <c r="M45" s="88">
        <v>608</v>
      </c>
    </row>
    <row r="46" spans="2:13" ht="27.75" customHeight="1">
      <c r="B46" s="1206"/>
      <c r="C46" s="1207"/>
      <c r="D46" s="89"/>
      <c r="E46" s="1210" t="s">
        <v>30</v>
      </c>
      <c r="F46" s="1210"/>
      <c r="G46" s="1210"/>
      <c r="H46" s="1211"/>
      <c r="I46" s="86" t="s">
        <v>499</v>
      </c>
      <c r="J46" s="87" t="s">
        <v>499</v>
      </c>
      <c r="K46" s="87" t="s">
        <v>499</v>
      </c>
      <c r="L46" s="87" t="s">
        <v>499</v>
      </c>
      <c r="M46" s="88" t="s">
        <v>499</v>
      </c>
    </row>
    <row r="47" spans="2:13" ht="27.75" customHeight="1">
      <c r="B47" s="1206"/>
      <c r="C47" s="1207"/>
      <c r="D47" s="90"/>
      <c r="E47" s="1220" t="s">
        <v>31</v>
      </c>
      <c r="F47" s="1221"/>
      <c r="G47" s="1221"/>
      <c r="H47" s="1222"/>
      <c r="I47" s="86" t="s">
        <v>499</v>
      </c>
      <c r="J47" s="87" t="s">
        <v>499</v>
      </c>
      <c r="K47" s="87" t="s">
        <v>499</v>
      </c>
      <c r="L47" s="87" t="s">
        <v>499</v>
      </c>
      <c r="M47" s="88" t="s">
        <v>499</v>
      </c>
    </row>
    <row r="48" spans="2:13" ht="27.75" customHeight="1">
      <c r="B48" s="1206"/>
      <c r="C48" s="1207"/>
      <c r="D48" s="85"/>
      <c r="E48" s="1210" t="s">
        <v>32</v>
      </c>
      <c r="F48" s="1210"/>
      <c r="G48" s="1210"/>
      <c r="H48" s="1211"/>
      <c r="I48" s="86" t="s">
        <v>499</v>
      </c>
      <c r="J48" s="87" t="s">
        <v>499</v>
      </c>
      <c r="K48" s="87" t="s">
        <v>499</v>
      </c>
      <c r="L48" s="87" t="s">
        <v>499</v>
      </c>
      <c r="M48" s="88" t="s">
        <v>499</v>
      </c>
    </row>
    <row r="49" spans="2:13" ht="27.75" customHeight="1">
      <c r="B49" s="1208"/>
      <c r="C49" s="1209"/>
      <c r="D49" s="85"/>
      <c r="E49" s="1210" t="s">
        <v>33</v>
      </c>
      <c r="F49" s="1210"/>
      <c r="G49" s="1210"/>
      <c r="H49" s="1211"/>
      <c r="I49" s="86" t="s">
        <v>499</v>
      </c>
      <c r="J49" s="87" t="s">
        <v>499</v>
      </c>
      <c r="K49" s="87" t="s">
        <v>499</v>
      </c>
      <c r="L49" s="87" t="s">
        <v>499</v>
      </c>
      <c r="M49" s="88" t="s">
        <v>499</v>
      </c>
    </row>
    <row r="50" spans="2:13" ht="27.75" customHeight="1">
      <c r="B50" s="1204" t="s">
        <v>34</v>
      </c>
      <c r="C50" s="1205"/>
      <c r="D50" s="91"/>
      <c r="E50" s="1210" t="s">
        <v>35</v>
      </c>
      <c r="F50" s="1210"/>
      <c r="G50" s="1210"/>
      <c r="H50" s="1211"/>
      <c r="I50" s="86">
        <v>1725</v>
      </c>
      <c r="J50" s="87">
        <v>1625</v>
      </c>
      <c r="K50" s="87">
        <v>1748</v>
      </c>
      <c r="L50" s="87">
        <v>1729</v>
      </c>
      <c r="M50" s="88">
        <v>1489</v>
      </c>
    </row>
    <row r="51" spans="2:13" ht="27.75" customHeight="1">
      <c r="B51" s="1206"/>
      <c r="C51" s="1207"/>
      <c r="D51" s="85"/>
      <c r="E51" s="1210" t="s">
        <v>36</v>
      </c>
      <c r="F51" s="1210"/>
      <c r="G51" s="1210"/>
      <c r="H51" s="1211"/>
      <c r="I51" s="86">
        <v>477</v>
      </c>
      <c r="J51" s="87">
        <v>555</v>
      </c>
      <c r="K51" s="87">
        <v>541</v>
      </c>
      <c r="L51" s="87">
        <v>592</v>
      </c>
      <c r="M51" s="88">
        <v>563</v>
      </c>
    </row>
    <row r="52" spans="2:13" ht="27.75" customHeight="1">
      <c r="B52" s="1208"/>
      <c r="C52" s="1209"/>
      <c r="D52" s="85"/>
      <c r="E52" s="1210" t="s">
        <v>37</v>
      </c>
      <c r="F52" s="1210"/>
      <c r="G52" s="1210"/>
      <c r="H52" s="1211"/>
      <c r="I52" s="86">
        <v>5662</v>
      </c>
      <c r="J52" s="87">
        <v>5519</v>
      </c>
      <c r="K52" s="87">
        <v>5601</v>
      </c>
      <c r="L52" s="87">
        <v>6234</v>
      </c>
      <c r="M52" s="88">
        <v>6207</v>
      </c>
    </row>
    <row r="53" spans="2:13" ht="27.75" customHeight="1" thickBot="1">
      <c r="B53" s="1212" t="s">
        <v>38</v>
      </c>
      <c r="C53" s="1213"/>
      <c r="D53" s="92"/>
      <c r="E53" s="1214" t="s">
        <v>39</v>
      </c>
      <c r="F53" s="1214"/>
      <c r="G53" s="1214"/>
      <c r="H53" s="1215"/>
      <c r="I53" s="93">
        <v>504</v>
      </c>
      <c r="J53" s="94">
        <v>1170</v>
      </c>
      <c r="K53" s="94">
        <v>2375</v>
      </c>
      <c r="L53" s="94">
        <v>1461</v>
      </c>
      <c r="M53" s="95">
        <v>1680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t70DCope6g3oM8XLEVvqwnuWFO0sbPjBAD/Er/BTYq7d2soHWYuolSZjy/itzaOUJ0Kaaq7+/yTxzNNwFI+Lg==" saltValue="NnAYFMqHifN2lKACcFbq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544</v>
      </c>
      <c r="G54" s="104" t="s">
        <v>545</v>
      </c>
      <c r="H54" s="105" t="s">
        <v>546</v>
      </c>
    </row>
    <row r="55" spans="2:8" ht="52.5" customHeight="1">
      <c r="B55" s="106"/>
      <c r="C55" s="1231" t="s">
        <v>42</v>
      </c>
      <c r="D55" s="1231"/>
      <c r="E55" s="1232"/>
      <c r="F55" s="107">
        <v>850</v>
      </c>
      <c r="G55" s="107">
        <v>855</v>
      </c>
      <c r="H55" s="108">
        <v>797</v>
      </c>
    </row>
    <row r="56" spans="2:8" ht="52.5" customHeight="1">
      <c r="B56" s="109"/>
      <c r="C56" s="1233" t="s">
        <v>43</v>
      </c>
      <c r="D56" s="1233"/>
      <c r="E56" s="1234"/>
      <c r="F56" s="110">
        <v>495</v>
      </c>
      <c r="G56" s="110">
        <v>465</v>
      </c>
      <c r="H56" s="111">
        <v>415</v>
      </c>
    </row>
    <row r="57" spans="2:8" ht="53.25" customHeight="1">
      <c r="B57" s="109"/>
      <c r="C57" s="1235" t="s">
        <v>44</v>
      </c>
      <c r="D57" s="1235"/>
      <c r="E57" s="1236"/>
      <c r="F57" s="112">
        <v>340</v>
      </c>
      <c r="G57" s="112">
        <v>344</v>
      </c>
      <c r="H57" s="113">
        <v>220</v>
      </c>
    </row>
    <row r="58" spans="2:8" ht="45.75" customHeight="1">
      <c r="B58" s="114"/>
      <c r="C58" s="1223" t="s">
        <v>45</v>
      </c>
      <c r="D58" s="1224"/>
      <c r="E58" s="1225"/>
      <c r="F58" s="115"/>
      <c r="G58" s="115"/>
      <c r="H58" s="116"/>
    </row>
    <row r="59" spans="2:8" ht="45.75" customHeight="1">
      <c r="B59" s="114"/>
      <c r="C59" s="1223" t="s">
        <v>45</v>
      </c>
      <c r="D59" s="1224"/>
      <c r="E59" s="1225"/>
      <c r="F59" s="115"/>
      <c r="G59" s="115"/>
      <c r="H59" s="116"/>
    </row>
    <row r="60" spans="2:8" ht="45.75" customHeight="1">
      <c r="B60" s="114"/>
      <c r="C60" s="1223" t="s">
        <v>45</v>
      </c>
      <c r="D60" s="1224"/>
      <c r="E60" s="1225"/>
      <c r="F60" s="115"/>
      <c r="G60" s="115"/>
      <c r="H60" s="116"/>
    </row>
    <row r="61" spans="2:8" ht="45.75" customHeight="1">
      <c r="B61" s="114"/>
      <c r="C61" s="1223" t="s">
        <v>45</v>
      </c>
      <c r="D61" s="1224"/>
      <c r="E61" s="1225"/>
      <c r="F61" s="115"/>
      <c r="G61" s="115"/>
      <c r="H61" s="116"/>
    </row>
    <row r="62" spans="2:8" ht="45.75" customHeight="1" thickBot="1">
      <c r="B62" s="117"/>
      <c r="C62" s="1226" t="s">
        <v>45</v>
      </c>
      <c r="D62" s="1227"/>
      <c r="E62" s="1228"/>
      <c r="F62" s="118"/>
      <c r="G62" s="118"/>
      <c r="H62" s="119"/>
    </row>
    <row r="63" spans="2:8" ht="52.5" customHeight="1" thickBot="1">
      <c r="B63" s="120"/>
      <c r="C63" s="1229" t="s">
        <v>46</v>
      </c>
      <c r="D63" s="1229"/>
      <c r="E63" s="1230"/>
      <c r="F63" s="121">
        <v>1684</v>
      </c>
      <c r="G63" s="121">
        <v>1663</v>
      </c>
      <c r="H63" s="122">
        <v>1432</v>
      </c>
    </row>
    <row r="64" spans="2:8" ht="15" customHeight="1"/>
    <row r="65" ht="0" hidden="1" customHeight="1"/>
    <row r="66" ht="0" hidden="1" customHeight="1"/>
  </sheetData>
  <sheetProtection algorithmName="SHA-512" hashValue="s3Sea8Cs2w7aHHY3uxBx001XLYb/roUDzsdpmYBQpLkv8BS0Cr1TXsYVQyXkkXRPuF0QAMN1bKPYHnIpty/hbA==" saltValue="sm84LNzDVYAQchV9Bmpb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0" zoomScaleNormal="80" zoomScaleSheetLayoutView="55" workbookViewId="0">
      <selection activeCell="AU39" sqref="AU39"/>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563</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563</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564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565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566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567</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542</v>
      </c>
      <c r="BQ50" s="1271"/>
      <c r="BR50" s="1271"/>
      <c r="BS50" s="1271"/>
      <c r="BT50" s="1271"/>
      <c r="BU50" s="1271"/>
      <c r="BV50" s="1271"/>
      <c r="BW50" s="1271"/>
      <c r="BX50" s="1271" t="s">
        <v>543</v>
      </c>
      <c r="BY50" s="1271"/>
      <c r="BZ50" s="1271"/>
      <c r="CA50" s="1271"/>
      <c r="CB50" s="1271"/>
      <c r="CC50" s="1271"/>
      <c r="CD50" s="1271"/>
      <c r="CE50" s="1271"/>
      <c r="CF50" s="1271" t="s">
        <v>544</v>
      </c>
      <c r="CG50" s="1271"/>
      <c r="CH50" s="1271"/>
      <c r="CI50" s="1271"/>
      <c r="CJ50" s="1271"/>
      <c r="CK50" s="1271"/>
      <c r="CL50" s="1271"/>
      <c r="CM50" s="1271"/>
      <c r="CN50" s="1271" t="s">
        <v>545</v>
      </c>
      <c r="CO50" s="1271"/>
      <c r="CP50" s="1271"/>
      <c r="CQ50" s="1271"/>
      <c r="CR50" s="1271"/>
      <c r="CS50" s="1271"/>
      <c r="CT50" s="1271"/>
      <c r="CU50" s="1271"/>
      <c r="CV50" s="1271" t="s">
        <v>546</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568</v>
      </c>
      <c r="AO51" s="1275"/>
      <c r="AP51" s="1275"/>
      <c r="AQ51" s="1275"/>
      <c r="AR51" s="1275"/>
      <c r="AS51" s="1275"/>
      <c r="AT51" s="1275"/>
      <c r="AU51" s="1275"/>
      <c r="AV51" s="1275"/>
      <c r="AW51" s="1275"/>
      <c r="AX51" s="1275"/>
      <c r="AY51" s="1275"/>
      <c r="AZ51" s="1275"/>
      <c r="BA51" s="1275"/>
      <c r="BB51" s="1275" t="s">
        <v>569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64.400000000000006</v>
      </c>
      <c r="CO51" s="1277"/>
      <c r="CP51" s="1277"/>
      <c r="CQ51" s="1277"/>
      <c r="CR51" s="1277"/>
      <c r="CS51" s="1277"/>
      <c r="CT51" s="1277"/>
      <c r="CU51" s="1277"/>
      <c r="CV51" s="1277">
        <v>75.7</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570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62.7</v>
      </c>
      <c r="CO53" s="1277"/>
      <c r="CP53" s="1277"/>
      <c r="CQ53" s="1277"/>
      <c r="CR53" s="1277"/>
      <c r="CS53" s="1277"/>
      <c r="CT53" s="1277"/>
      <c r="CU53" s="1277"/>
      <c r="CV53" s="1277">
        <v>62.6</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571</v>
      </c>
      <c r="AO55" s="1271"/>
      <c r="AP55" s="1271"/>
      <c r="AQ55" s="1271"/>
      <c r="AR55" s="1271"/>
      <c r="AS55" s="1271"/>
      <c r="AT55" s="1271"/>
      <c r="AU55" s="1271"/>
      <c r="AV55" s="1271"/>
      <c r="AW55" s="1271"/>
      <c r="AX55" s="1271"/>
      <c r="AY55" s="1271"/>
      <c r="AZ55" s="1271"/>
      <c r="BA55" s="1271"/>
      <c r="BB55" s="1275" t="s">
        <v>569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570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56.3</v>
      </c>
      <c r="CO57" s="1277"/>
      <c r="CP57" s="1277"/>
      <c r="CQ57" s="1277"/>
      <c r="CR57" s="1277"/>
      <c r="CS57" s="1277"/>
      <c r="CT57" s="1277"/>
      <c r="CU57" s="1277"/>
      <c r="CV57" s="1277">
        <v>56.7</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572</v>
      </c>
    </row>
    <row r="64" spans="1:109">
      <c r="B64" s="1246"/>
      <c r="G64" s="1253"/>
      <c r="I64" s="1287"/>
      <c r="J64" s="1287"/>
      <c r="K64" s="1287"/>
      <c r="L64" s="1287"/>
      <c r="M64" s="1287"/>
      <c r="N64" s="1288"/>
      <c r="AM64" s="1253"/>
      <c r="AN64" s="1253" t="s">
        <v>565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573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567</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542</v>
      </c>
      <c r="BQ72" s="1271"/>
      <c r="BR72" s="1271"/>
      <c r="BS72" s="1271"/>
      <c r="BT72" s="1271"/>
      <c r="BU72" s="1271"/>
      <c r="BV72" s="1271"/>
      <c r="BW72" s="1271"/>
      <c r="BX72" s="1271" t="s">
        <v>543</v>
      </c>
      <c r="BY72" s="1271"/>
      <c r="BZ72" s="1271"/>
      <c r="CA72" s="1271"/>
      <c r="CB72" s="1271"/>
      <c r="CC72" s="1271"/>
      <c r="CD72" s="1271"/>
      <c r="CE72" s="1271"/>
      <c r="CF72" s="1271" t="s">
        <v>544</v>
      </c>
      <c r="CG72" s="1271"/>
      <c r="CH72" s="1271"/>
      <c r="CI72" s="1271"/>
      <c r="CJ72" s="1271"/>
      <c r="CK72" s="1271"/>
      <c r="CL72" s="1271"/>
      <c r="CM72" s="1271"/>
      <c r="CN72" s="1271" t="s">
        <v>545</v>
      </c>
      <c r="CO72" s="1271"/>
      <c r="CP72" s="1271"/>
      <c r="CQ72" s="1271"/>
      <c r="CR72" s="1271"/>
      <c r="CS72" s="1271"/>
      <c r="CT72" s="1271"/>
      <c r="CU72" s="1271"/>
      <c r="CV72" s="1271" t="s">
        <v>546</v>
      </c>
      <c r="CW72" s="1271"/>
      <c r="CX72" s="1271"/>
      <c r="CY72" s="1271"/>
      <c r="CZ72" s="1271"/>
      <c r="DA72" s="1271"/>
      <c r="DB72" s="1271"/>
      <c r="DC72" s="1271"/>
    </row>
    <row r="73" spans="2:107">
      <c r="B73" s="1246"/>
      <c r="G73" s="1272"/>
      <c r="H73" s="1272"/>
      <c r="I73" s="1272"/>
      <c r="J73" s="1272"/>
      <c r="K73" s="1294"/>
      <c r="L73" s="1294"/>
      <c r="M73" s="1294"/>
      <c r="N73" s="1294"/>
      <c r="AM73" s="1264"/>
      <c r="AN73" s="1275" t="s">
        <v>568</v>
      </c>
      <c r="AO73" s="1275"/>
      <c r="AP73" s="1275"/>
      <c r="AQ73" s="1275"/>
      <c r="AR73" s="1275"/>
      <c r="AS73" s="1275"/>
      <c r="AT73" s="1275"/>
      <c r="AU73" s="1275"/>
      <c r="AV73" s="1275"/>
      <c r="AW73" s="1275"/>
      <c r="AX73" s="1275"/>
      <c r="AY73" s="1275"/>
      <c r="AZ73" s="1275"/>
      <c r="BA73" s="1275"/>
      <c r="BB73" s="1275" t="s">
        <v>569</v>
      </c>
      <c r="BC73" s="1275"/>
      <c r="BD73" s="1275"/>
      <c r="BE73" s="1275"/>
      <c r="BF73" s="1275"/>
      <c r="BG73" s="1275"/>
      <c r="BH73" s="1275"/>
      <c r="BI73" s="1275"/>
      <c r="BJ73" s="1275"/>
      <c r="BK73" s="1275"/>
      <c r="BL73" s="1275"/>
      <c r="BM73" s="1275"/>
      <c r="BN73" s="1275"/>
      <c r="BO73" s="1275"/>
      <c r="BP73" s="1277">
        <v>21.5</v>
      </c>
      <c r="BQ73" s="1277"/>
      <c r="BR73" s="1277"/>
      <c r="BS73" s="1277"/>
      <c r="BT73" s="1277"/>
      <c r="BU73" s="1277"/>
      <c r="BV73" s="1277"/>
      <c r="BW73" s="1277"/>
      <c r="BX73" s="1277">
        <v>52.1</v>
      </c>
      <c r="BY73" s="1277"/>
      <c r="BZ73" s="1277"/>
      <c r="CA73" s="1277"/>
      <c r="CB73" s="1277"/>
      <c r="CC73" s="1277"/>
      <c r="CD73" s="1277"/>
      <c r="CE73" s="1277"/>
      <c r="CF73" s="1277">
        <v>102.7</v>
      </c>
      <c r="CG73" s="1277"/>
      <c r="CH73" s="1277"/>
      <c r="CI73" s="1277"/>
      <c r="CJ73" s="1277"/>
      <c r="CK73" s="1277"/>
      <c r="CL73" s="1277"/>
      <c r="CM73" s="1277"/>
      <c r="CN73" s="1277">
        <v>64.400000000000006</v>
      </c>
      <c r="CO73" s="1277"/>
      <c r="CP73" s="1277"/>
      <c r="CQ73" s="1277"/>
      <c r="CR73" s="1277"/>
      <c r="CS73" s="1277"/>
      <c r="CT73" s="1277"/>
      <c r="CU73" s="1277"/>
      <c r="CV73" s="1277">
        <v>75.7</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574</v>
      </c>
      <c r="BC75" s="1275"/>
      <c r="BD75" s="1275"/>
      <c r="BE75" s="1275"/>
      <c r="BF75" s="1275"/>
      <c r="BG75" s="1275"/>
      <c r="BH75" s="1275"/>
      <c r="BI75" s="1275"/>
      <c r="BJ75" s="1275"/>
      <c r="BK75" s="1275"/>
      <c r="BL75" s="1275"/>
      <c r="BM75" s="1275"/>
      <c r="BN75" s="1275"/>
      <c r="BO75" s="1275"/>
      <c r="BP75" s="1277">
        <v>10</v>
      </c>
      <c r="BQ75" s="1277"/>
      <c r="BR75" s="1277"/>
      <c r="BS75" s="1277"/>
      <c r="BT75" s="1277"/>
      <c r="BU75" s="1277"/>
      <c r="BV75" s="1277"/>
      <c r="BW75" s="1277"/>
      <c r="BX75" s="1277">
        <v>7.5</v>
      </c>
      <c r="BY75" s="1277"/>
      <c r="BZ75" s="1277"/>
      <c r="CA75" s="1277"/>
      <c r="CB75" s="1277"/>
      <c r="CC75" s="1277"/>
      <c r="CD75" s="1277"/>
      <c r="CE75" s="1277"/>
      <c r="CF75" s="1277">
        <v>5.8</v>
      </c>
      <c r="CG75" s="1277"/>
      <c r="CH75" s="1277"/>
      <c r="CI75" s="1277"/>
      <c r="CJ75" s="1277"/>
      <c r="CK75" s="1277"/>
      <c r="CL75" s="1277"/>
      <c r="CM75" s="1277"/>
      <c r="CN75" s="1277">
        <v>5.5</v>
      </c>
      <c r="CO75" s="1277"/>
      <c r="CP75" s="1277"/>
      <c r="CQ75" s="1277"/>
      <c r="CR75" s="1277"/>
      <c r="CS75" s="1277"/>
      <c r="CT75" s="1277"/>
      <c r="CU75" s="1277"/>
      <c r="CV75" s="1277">
        <v>6.3</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571</v>
      </c>
      <c r="AO77" s="1271"/>
      <c r="AP77" s="1271"/>
      <c r="AQ77" s="1271"/>
      <c r="AR77" s="1271"/>
      <c r="AS77" s="1271"/>
      <c r="AT77" s="1271"/>
      <c r="AU77" s="1271"/>
      <c r="AV77" s="1271"/>
      <c r="AW77" s="1271"/>
      <c r="AX77" s="1271"/>
      <c r="AY77" s="1271"/>
      <c r="AZ77" s="1271"/>
      <c r="BA77" s="1271"/>
      <c r="BB77" s="1275" t="s">
        <v>569</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574</v>
      </c>
      <c r="BC79" s="1275"/>
      <c r="BD79" s="1275"/>
      <c r="BE79" s="1275"/>
      <c r="BF79" s="1275"/>
      <c r="BG79" s="1275"/>
      <c r="BH79" s="1275"/>
      <c r="BI79" s="1275"/>
      <c r="BJ79" s="1275"/>
      <c r="BK79" s="1275"/>
      <c r="BL79" s="1275"/>
      <c r="BM79" s="1275"/>
      <c r="BN79" s="1275"/>
      <c r="BO79" s="1275"/>
      <c r="BP79" s="1277">
        <v>9.8000000000000007</v>
      </c>
      <c r="BQ79" s="1277"/>
      <c r="BR79" s="1277"/>
      <c r="BS79" s="1277"/>
      <c r="BT79" s="1277"/>
      <c r="BU79" s="1277"/>
      <c r="BV79" s="1277"/>
      <c r="BW79" s="1277"/>
      <c r="BX79" s="1277">
        <v>9.1</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XDhPWZA58M8vKk6KnOAeNR/yYwqwPLORlgDB4XK7d1Xu1C5rMgoo4BmiXoiGs+/xNvl2ptETsM0DbATyhIZzw==" saltValue="upgGeav+Ex49pyCh5E05c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80" zoomScaleNormal="80" zoomScaleSheetLayoutView="70" workbookViewId="0">
      <selection activeCell="BM14" sqref="BM14"/>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2EI1npXrYaEXZ8P5RiMjGZo+hXAjk+t1hcWcZcoIV/uw6b0kd43tLENFYS1W5dscgYK76JMQyycxzy0VpNgDA==" saltValue="3ySheDgs2Y6Y5Dr989yd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6" zoomScale="80" zoomScaleNormal="80" zoomScaleSheetLayoutView="55" workbookViewId="0">
      <selection activeCell="BM14" sqref="BM14"/>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74ihMTp7VgQYVqEU9kRF/aos8N3zRBklIaeopDaqi7eu+L5eY5Xq82YSZLYAEtruiFgMcXSIv3e0Lbe2hunbA==" saltValue="VcrHCe4KrdUemnfCV+q7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539</v>
      </c>
      <c r="G2" s="136"/>
      <c r="H2" s="137"/>
    </row>
    <row r="3" spans="1:8">
      <c r="A3" s="133" t="s">
        <v>532</v>
      </c>
      <c r="B3" s="138"/>
      <c r="C3" s="139"/>
      <c r="D3" s="140">
        <v>506165</v>
      </c>
      <c r="E3" s="141"/>
      <c r="F3" s="142">
        <v>174587</v>
      </c>
      <c r="G3" s="143"/>
      <c r="H3" s="144"/>
    </row>
    <row r="4" spans="1:8">
      <c r="A4" s="145"/>
      <c r="B4" s="146"/>
      <c r="C4" s="147"/>
      <c r="D4" s="148">
        <v>123604</v>
      </c>
      <c r="E4" s="149"/>
      <c r="F4" s="150">
        <v>79695</v>
      </c>
      <c r="G4" s="151"/>
      <c r="H4" s="152"/>
    </row>
    <row r="5" spans="1:8">
      <c r="A5" s="133" t="s">
        <v>534</v>
      </c>
      <c r="B5" s="138"/>
      <c r="C5" s="139"/>
      <c r="D5" s="140">
        <v>366944</v>
      </c>
      <c r="E5" s="141"/>
      <c r="F5" s="142">
        <v>175675</v>
      </c>
      <c r="G5" s="143"/>
      <c r="H5" s="144"/>
    </row>
    <row r="6" spans="1:8">
      <c r="A6" s="145"/>
      <c r="B6" s="146"/>
      <c r="C6" s="147"/>
      <c r="D6" s="148">
        <v>146256</v>
      </c>
      <c r="E6" s="149"/>
      <c r="F6" s="150">
        <v>87698</v>
      </c>
      <c r="G6" s="151"/>
      <c r="H6" s="152"/>
    </row>
    <row r="7" spans="1:8">
      <c r="A7" s="133" t="s">
        <v>535</v>
      </c>
      <c r="B7" s="138"/>
      <c r="C7" s="139"/>
      <c r="D7" s="140">
        <v>248644</v>
      </c>
      <c r="E7" s="141"/>
      <c r="F7" s="142">
        <v>280458</v>
      </c>
      <c r="G7" s="143"/>
      <c r="H7" s="144"/>
    </row>
    <row r="8" spans="1:8">
      <c r="A8" s="145"/>
      <c r="B8" s="146"/>
      <c r="C8" s="147"/>
      <c r="D8" s="148">
        <v>166663</v>
      </c>
      <c r="E8" s="149"/>
      <c r="F8" s="150">
        <v>127286</v>
      </c>
      <c r="G8" s="151"/>
      <c r="H8" s="152"/>
    </row>
    <row r="9" spans="1:8">
      <c r="A9" s="133" t="s">
        <v>536</v>
      </c>
      <c r="B9" s="138"/>
      <c r="C9" s="139"/>
      <c r="D9" s="140">
        <v>441375</v>
      </c>
      <c r="E9" s="141"/>
      <c r="F9" s="142">
        <v>291945</v>
      </c>
      <c r="G9" s="143"/>
      <c r="H9" s="144"/>
    </row>
    <row r="10" spans="1:8">
      <c r="A10" s="145"/>
      <c r="B10" s="146"/>
      <c r="C10" s="147"/>
      <c r="D10" s="148">
        <v>310921</v>
      </c>
      <c r="E10" s="149"/>
      <c r="F10" s="150">
        <v>127651</v>
      </c>
      <c r="G10" s="151"/>
      <c r="H10" s="152"/>
    </row>
    <row r="11" spans="1:8">
      <c r="A11" s="133" t="s">
        <v>537</v>
      </c>
      <c r="B11" s="138"/>
      <c r="C11" s="139"/>
      <c r="D11" s="140">
        <v>215488</v>
      </c>
      <c r="E11" s="141"/>
      <c r="F11" s="142">
        <v>291173</v>
      </c>
      <c r="G11" s="143"/>
      <c r="H11" s="144"/>
    </row>
    <row r="12" spans="1:8">
      <c r="A12" s="145"/>
      <c r="B12" s="146"/>
      <c r="C12" s="153"/>
      <c r="D12" s="148">
        <v>73578</v>
      </c>
      <c r="E12" s="149"/>
      <c r="F12" s="150">
        <v>119071</v>
      </c>
      <c r="G12" s="151"/>
      <c r="H12" s="152"/>
    </row>
    <row r="13" spans="1:8">
      <c r="A13" s="133"/>
      <c r="B13" s="138"/>
      <c r="C13" s="154"/>
      <c r="D13" s="155">
        <v>355723</v>
      </c>
      <c r="E13" s="156"/>
      <c r="F13" s="157">
        <v>242768</v>
      </c>
      <c r="G13" s="158"/>
      <c r="H13" s="144"/>
    </row>
    <row r="14" spans="1:8">
      <c r="A14" s="145"/>
      <c r="B14" s="146"/>
      <c r="C14" s="147"/>
      <c r="D14" s="148">
        <v>164204</v>
      </c>
      <c r="E14" s="149"/>
      <c r="F14" s="150">
        <v>108280</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1.32</v>
      </c>
      <c r="C19" s="159">
        <f>ROUND(VALUE(SUBSTITUTE(実質収支比率等に係る経年分析!G$48,"▲","-")),2)</f>
        <v>0.39</v>
      </c>
      <c r="D19" s="159">
        <f>ROUND(VALUE(SUBSTITUTE(実質収支比率等に係る経年分析!H$48,"▲","-")),2)</f>
        <v>1.9</v>
      </c>
      <c r="E19" s="159">
        <f>ROUND(VALUE(SUBSTITUTE(実質収支比率等に係る経年分析!I$48,"▲","-")),2)</f>
        <v>0.04</v>
      </c>
      <c r="F19" s="159">
        <f>ROUND(VALUE(SUBSTITUTE(実質収支比率等に係る経年分析!J$48,"▲","-")),2)</f>
        <v>1.51</v>
      </c>
    </row>
    <row r="20" spans="1:11">
      <c r="A20" s="159" t="s">
        <v>50</v>
      </c>
      <c r="B20" s="159">
        <f>ROUND(VALUE(SUBSTITUTE(実質収支比率等に係る経年分析!F$47,"▲","-")),2)</f>
        <v>21.17</v>
      </c>
      <c r="C20" s="159">
        <f>ROUND(VALUE(SUBSTITUTE(実質収支比率等に係る経年分析!G$47,"▲","-")),2)</f>
        <v>24.71</v>
      </c>
      <c r="D20" s="159">
        <f>ROUND(VALUE(SUBSTITUTE(実質収支比率等に係る経年分析!H$47,"▲","-")),2)</f>
        <v>29.78</v>
      </c>
      <c r="E20" s="159">
        <f>ROUND(VALUE(SUBSTITUTE(実質収支比率等に係る経年分析!I$47,"▲","-")),2)</f>
        <v>30.52</v>
      </c>
      <c r="F20" s="159">
        <f>ROUND(VALUE(SUBSTITUTE(実質収支比率等に係る経年分析!J$47,"▲","-")),2)</f>
        <v>28.88</v>
      </c>
    </row>
    <row r="21" spans="1:11">
      <c r="A21" s="159" t="s">
        <v>51</v>
      </c>
      <c r="B21" s="159">
        <f>IF(ISNUMBER(VALUE(SUBSTITUTE(実質収支比率等に係る経年分析!F$49,"▲","-"))),ROUND(VALUE(SUBSTITUTE(実質収支比率等に係る経年分析!F$49,"▲","-")),2),NA())</f>
        <v>2.98</v>
      </c>
      <c r="C21" s="159">
        <f>IF(ISNUMBER(VALUE(SUBSTITUTE(実質収支比率等に係る経年分析!G$49,"▲","-"))),ROUND(VALUE(SUBSTITUTE(実質収支比率等に係る経年分析!G$49,"▲","-")),2),NA())</f>
        <v>1.68</v>
      </c>
      <c r="D21" s="159">
        <f>IF(ISNUMBER(VALUE(SUBSTITUTE(実質収支比率等に係る経年分析!H$49,"▲","-"))),ROUND(VALUE(SUBSTITUTE(実質収支比率等に係る経年分析!H$49,"▲","-")),2),NA())</f>
        <v>7.66</v>
      </c>
      <c r="E21" s="159">
        <f>IF(ISNUMBER(VALUE(SUBSTITUTE(実質収支比率等に係る経年分析!I$49,"▲","-"))),ROUND(VALUE(SUBSTITUTE(実質収支比率等に係る経年分析!I$49,"▲","-")),2),NA())</f>
        <v>-1.73</v>
      </c>
      <c r="F21" s="159">
        <f>IF(ISNUMBER(VALUE(SUBSTITUTE(実質収支比率等に係る経年分析!J$49,"▲","-"))),ROUND(VALUE(SUBSTITUTE(実質収支比率等に係る経年分析!J$49,"▲","-")),2),NA())</f>
        <v>-0.61</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0.37</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1.31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1.51</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2.95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3.11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2.87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3.13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3.41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3.88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4.1100000000000003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4.17</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567</v>
      </c>
      <c r="E42" s="161"/>
      <c r="F42" s="161"/>
      <c r="G42" s="161">
        <f>'実質公債費比率（分子）の構造'!L$52</f>
        <v>551</v>
      </c>
      <c r="H42" s="161"/>
      <c r="I42" s="161"/>
      <c r="J42" s="161">
        <f>'実質公債費比率（分子）の構造'!M$52</f>
        <v>607</v>
      </c>
      <c r="K42" s="161"/>
      <c r="L42" s="161"/>
      <c r="M42" s="161">
        <f>'実質公債費比率（分子）の構造'!N$52</f>
        <v>597</v>
      </c>
      <c r="N42" s="161"/>
      <c r="O42" s="161"/>
      <c r="P42" s="161">
        <f>'実質公債費比率（分子）の構造'!O$52</f>
        <v>609</v>
      </c>
    </row>
    <row r="43" spans="1:16">
      <c r="A43" s="161" t="s">
        <v>59</v>
      </c>
      <c r="B43" s="161">
        <f>'実質公債費比率（分子）の構造'!K$51</f>
        <v>2</v>
      </c>
      <c r="C43" s="161"/>
      <c r="D43" s="161"/>
      <c r="E43" s="161">
        <f>'実質公債費比率（分子）の構造'!L$51</f>
        <v>3</v>
      </c>
      <c r="F43" s="161"/>
      <c r="G43" s="161"/>
      <c r="H43" s="161">
        <f>'実質公債費比率（分子）の構造'!M$51</f>
        <v>1</v>
      </c>
      <c r="I43" s="161"/>
      <c r="J43" s="161"/>
      <c r="K43" s="161">
        <f>'実質公債費比率（分子）の構造'!N$51</f>
        <v>3</v>
      </c>
      <c r="L43" s="161"/>
      <c r="M43" s="161"/>
      <c r="N43" s="161">
        <f>'実質公債費比率（分子）の構造'!O$51</f>
        <v>1</v>
      </c>
      <c r="O43" s="161"/>
      <c r="P43" s="161"/>
    </row>
    <row r="44" spans="1:16">
      <c r="A44" s="161" t="s">
        <v>60</v>
      </c>
      <c r="B44" s="161">
        <f>'実質公債費比率（分子）の構造'!K$50</f>
        <v>9</v>
      </c>
      <c r="C44" s="161"/>
      <c r="D44" s="161"/>
      <c r="E44" s="161">
        <f>'実質公債費比率（分子）の構造'!L$50</f>
        <v>11</v>
      </c>
      <c r="F44" s="161"/>
      <c r="G44" s="161"/>
      <c r="H44" s="161">
        <f>'実質公債費比率（分子）の構造'!M$50</f>
        <v>10</v>
      </c>
      <c r="I44" s="161"/>
      <c r="J44" s="161"/>
      <c r="K44" s="161">
        <f>'実質公債費比率（分子）の構造'!N$50</f>
        <v>20</v>
      </c>
      <c r="L44" s="161"/>
      <c r="M44" s="161"/>
      <c r="N44" s="161">
        <f>'実質公債費比率（分子）の構造'!O$50</f>
        <v>15</v>
      </c>
      <c r="O44" s="161"/>
      <c r="P44" s="161"/>
    </row>
    <row r="45" spans="1:16">
      <c r="A45" s="161" t="s">
        <v>61</v>
      </c>
      <c r="B45" s="161">
        <f>'実質公債費比率（分子）の構造'!K$49</f>
        <v>1</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62</v>
      </c>
      <c r="B46" s="161">
        <f>'実質公債費比率（分子）の構造'!K$48</f>
        <v>200</v>
      </c>
      <c r="C46" s="161"/>
      <c r="D46" s="161"/>
      <c r="E46" s="161">
        <f>'実質公債費比率（分子）の構造'!L$48</f>
        <v>181</v>
      </c>
      <c r="F46" s="161"/>
      <c r="G46" s="161"/>
      <c r="H46" s="161">
        <f>'実質公債費比率（分子）の構造'!M$48</f>
        <v>181</v>
      </c>
      <c r="I46" s="161"/>
      <c r="J46" s="161"/>
      <c r="K46" s="161">
        <f>'実質公債費比率（分子）の構造'!N$48</f>
        <v>170</v>
      </c>
      <c r="L46" s="161"/>
      <c r="M46" s="161"/>
      <c r="N46" s="161">
        <f>'実質公債費比率（分子）の構造'!O$48</f>
        <v>168</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556</v>
      </c>
      <c r="C49" s="161"/>
      <c r="D49" s="161"/>
      <c r="E49" s="161">
        <f>'実質公債費比率（分子）の構造'!L$45</f>
        <v>488</v>
      </c>
      <c r="F49" s="161"/>
      <c r="G49" s="161"/>
      <c r="H49" s="161">
        <f>'実質公債費比率（分子）の構造'!M$45</f>
        <v>484</v>
      </c>
      <c r="I49" s="161"/>
      <c r="J49" s="161"/>
      <c r="K49" s="161">
        <f>'実質公債費比率（分子）の構造'!N$45</f>
        <v>582</v>
      </c>
      <c r="L49" s="161"/>
      <c r="M49" s="161"/>
      <c r="N49" s="161">
        <f>'実質公債費比率（分子）の構造'!O$45</f>
        <v>608</v>
      </c>
      <c r="O49" s="161"/>
      <c r="P49" s="161"/>
    </row>
    <row r="50" spans="1:16">
      <c r="A50" s="161" t="s">
        <v>66</v>
      </c>
      <c r="B50" s="161" t="e">
        <f>NA()</f>
        <v>#N/A</v>
      </c>
      <c r="C50" s="161">
        <f>IF(ISNUMBER('実質公債費比率（分子）の構造'!K$53),'実質公債費比率（分子）の構造'!K$53,NA())</f>
        <v>201</v>
      </c>
      <c r="D50" s="161" t="e">
        <f>NA()</f>
        <v>#N/A</v>
      </c>
      <c r="E50" s="161" t="e">
        <f>NA()</f>
        <v>#N/A</v>
      </c>
      <c r="F50" s="161">
        <f>IF(ISNUMBER('実質公債費比率（分子）の構造'!L$53),'実質公債費比率（分子）の構造'!L$53,NA())</f>
        <v>132</v>
      </c>
      <c r="G50" s="161" t="e">
        <f>NA()</f>
        <v>#N/A</v>
      </c>
      <c r="H50" s="161" t="e">
        <f>NA()</f>
        <v>#N/A</v>
      </c>
      <c r="I50" s="161">
        <f>IF(ISNUMBER('実質公債費比率（分子）の構造'!M$53),'実質公債費比率（分子）の構造'!M$53,NA())</f>
        <v>69</v>
      </c>
      <c r="J50" s="161" t="e">
        <f>NA()</f>
        <v>#N/A</v>
      </c>
      <c r="K50" s="161" t="e">
        <f>NA()</f>
        <v>#N/A</v>
      </c>
      <c r="L50" s="161">
        <f>IF(ISNUMBER('実質公債費比率（分子）の構造'!N$53),'実質公債費比率（分子）の構造'!N$53,NA())</f>
        <v>178</v>
      </c>
      <c r="M50" s="161" t="e">
        <f>NA()</f>
        <v>#N/A</v>
      </c>
      <c r="N50" s="161" t="e">
        <f>NA()</f>
        <v>#N/A</v>
      </c>
      <c r="O50" s="161">
        <f>IF(ISNUMBER('実質公債費比率（分子）の構造'!O$53),'実質公債費比率（分子）の構造'!O$53,NA())</f>
        <v>183</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5662</v>
      </c>
      <c r="E56" s="160"/>
      <c r="F56" s="160"/>
      <c r="G56" s="160">
        <f>'将来負担比率（分子）の構造'!J$52</f>
        <v>5519</v>
      </c>
      <c r="H56" s="160"/>
      <c r="I56" s="160"/>
      <c r="J56" s="160">
        <f>'将来負担比率（分子）の構造'!K$52</f>
        <v>5601</v>
      </c>
      <c r="K56" s="160"/>
      <c r="L56" s="160"/>
      <c r="M56" s="160">
        <f>'将来負担比率（分子）の構造'!L$52</f>
        <v>6234</v>
      </c>
      <c r="N56" s="160"/>
      <c r="O56" s="160"/>
      <c r="P56" s="160">
        <f>'将来負担比率（分子）の構造'!M$52</f>
        <v>6207</v>
      </c>
    </row>
    <row r="57" spans="1:16">
      <c r="A57" s="160" t="s">
        <v>36</v>
      </c>
      <c r="B57" s="160"/>
      <c r="C57" s="160"/>
      <c r="D57" s="160">
        <f>'将来負担比率（分子）の構造'!I$51</f>
        <v>477</v>
      </c>
      <c r="E57" s="160"/>
      <c r="F57" s="160"/>
      <c r="G57" s="160">
        <f>'将来負担比率（分子）の構造'!J$51</f>
        <v>555</v>
      </c>
      <c r="H57" s="160"/>
      <c r="I57" s="160"/>
      <c r="J57" s="160">
        <f>'将来負担比率（分子）の構造'!K$51</f>
        <v>541</v>
      </c>
      <c r="K57" s="160"/>
      <c r="L57" s="160"/>
      <c r="M57" s="160">
        <f>'将来負担比率（分子）の構造'!L$51</f>
        <v>592</v>
      </c>
      <c r="N57" s="160"/>
      <c r="O57" s="160"/>
      <c r="P57" s="160">
        <f>'将来負担比率（分子）の構造'!M$51</f>
        <v>563</v>
      </c>
    </row>
    <row r="58" spans="1:16">
      <c r="A58" s="160" t="s">
        <v>35</v>
      </c>
      <c r="B58" s="160"/>
      <c r="C58" s="160"/>
      <c r="D58" s="160">
        <f>'将来負担比率（分子）の構造'!I$50</f>
        <v>1725</v>
      </c>
      <c r="E58" s="160"/>
      <c r="F58" s="160"/>
      <c r="G58" s="160">
        <f>'将来負担比率（分子）の構造'!J$50</f>
        <v>1625</v>
      </c>
      <c r="H58" s="160"/>
      <c r="I58" s="160"/>
      <c r="J58" s="160">
        <f>'将来負担比率（分子）の構造'!K$50</f>
        <v>1748</v>
      </c>
      <c r="K58" s="160"/>
      <c r="L58" s="160"/>
      <c r="M58" s="160">
        <f>'将来負担比率（分子）の構造'!L$50</f>
        <v>1729</v>
      </c>
      <c r="N58" s="160"/>
      <c r="O58" s="160"/>
      <c r="P58" s="160">
        <f>'将来負担比率（分子）の構造'!M$50</f>
        <v>1489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795</v>
      </c>
      <c r="C62" s="160"/>
      <c r="D62" s="160"/>
      <c r="E62" s="160">
        <f>'将来負担比率（分子）の構造'!J$45</f>
        <v>711</v>
      </c>
      <c r="F62" s="160"/>
      <c r="G62" s="160"/>
      <c r="H62" s="160">
        <f>'将来負担比率（分子）の構造'!K$45</f>
        <v>649</v>
      </c>
      <c r="I62" s="160"/>
      <c r="J62" s="160"/>
      <c r="K62" s="160">
        <f>'将来負担比率（分子）の構造'!L$45</f>
        <v>649</v>
      </c>
      <c r="L62" s="160"/>
      <c r="M62" s="160"/>
      <c r="N62" s="160">
        <f>'将来負担比率（分子）の構造'!M$45</f>
        <v>608</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1843</v>
      </c>
      <c r="C64" s="160"/>
      <c r="D64" s="160"/>
      <c r="E64" s="160">
        <f>'将来負担比率（分子）の構造'!J$43</f>
        <v>1778</v>
      </c>
      <c r="F64" s="160"/>
      <c r="G64" s="160"/>
      <c r="H64" s="160">
        <f>'将来負担比率（分子）の構造'!K$43</f>
        <v>1637</v>
      </c>
      <c r="I64" s="160"/>
      <c r="J64" s="160"/>
      <c r="K64" s="160">
        <f>'将来負担比率（分子）の構造'!L$43</f>
        <v>1530</v>
      </c>
      <c r="L64" s="160"/>
      <c r="M64" s="160"/>
      <c r="N64" s="160">
        <f>'将来負担比率（分子）の構造'!M$43</f>
        <v>1442</v>
      </c>
      <c r="O64" s="160"/>
      <c r="P64" s="160"/>
    </row>
    <row r="65" spans="1:16">
      <c r="A65" s="160" t="s">
        <v>26</v>
      </c>
      <c r="B65" s="160">
        <f>'将来負担比率（分子）の構造'!I$42</f>
        <v>22</v>
      </c>
      <c r="C65" s="160"/>
      <c r="D65" s="160"/>
      <c r="E65" s="160">
        <f>'将来負担比率（分子）の構造'!J$42</f>
        <v>17</v>
      </c>
      <c r="F65" s="160"/>
      <c r="G65" s="160"/>
      <c r="H65" s="160">
        <f>'将来負担比率（分子）の構造'!K$42</f>
        <v>1275</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5709</v>
      </c>
      <c r="C66" s="160"/>
      <c r="D66" s="160"/>
      <c r="E66" s="160">
        <f>'将来負担比率（分子）の構造'!J$41</f>
        <v>6362</v>
      </c>
      <c r="F66" s="160"/>
      <c r="G66" s="160"/>
      <c r="H66" s="160">
        <f>'将来負担比率（分子）の構造'!K$41</f>
        <v>6704</v>
      </c>
      <c r="I66" s="160"/>
      <c r="J66" s="160"/>
      <c r="K66" s="160">
        <f>'将来負担比率（分子）の構造'!L$41</f>
        <v>7837</v>
      </c>
      <c r="L66" s="160"/>
      <c r="M66" s="160"/>
      <c r="N66" s="160">
        <f>'将来負担比率（分子）の構造'!M$41</f>
        <v>7888</v>
      </c>
      <c r="O66" s="160"/>
      <c r="P66" s="160"/>
    </row>
    <row r="67" spans="1:16">
      <c r="A67" s="160" t="s">
        <v>70</v>
      </c>
      <c r="B67" s="160" t="e">
        <f>NA()</f>
        <v>#N/A</v>
      </c>
      <c r="C67" s="160">
        <f>IF(ISNUMBER('将来負担比率（分子）の構造'!I$53), IF('将来負担比率（分子）の構造'!I$53 &lt; 0, 0, '将来負担比率（分子）の構造'!I$53), NA())</f>
        <v>504</v>
      </c>
      <c r="D67" s="160" t="e">
        <f>NA()</f>
        <v>#N/A</v>
      </c>
      <c r="E67" s="160" t="e">
        <f>NA()</f>
        <v>#N/A</v>
      </c>
      <c r="F67" s="160">
        <f>IF(ISNUMBER('将来負担比率（分子）の構造'!J$53), IF('将来負担比率（分子）の構造'!J$53 &lt; 0, 0, '将来負担比率（分子）の構造'!J$53), NA())</f>
        <v>1170</v>
      </c>
      <c r="G67" s="160" t="e">
        <f>NA()</f>
        <v>#N/A</v>
      </c>
      <c r="H67" s="160" t="e">
        <f>NA()</f>
        <v>#N/A</v>
      </c>
      <c r="I67" s="160">
        <f>IF(ISNUMBER('将来負担比率（分子）の構造'!K$53), IF('将来負担比率（分子）の構造'!K$53 &lt; 0, 0, '将来負担比率（分子）の構造'!K$53), NA())</f>
        <v>2375</v>
      </c>
      <c r="J67" s="160" t="e">
        <f>NA()</f>
        <v>#N/A</v>
      </c>
      <c r="K67" s="160" t="e">
        <f>NA()</f>
        <v>#N/A</v>
      </c>
      <c r="L67" s="160">
        <f>IF(ISNUMBER('将来負担比率（分子）の構造'!L$53), IF('将来負担比率（分子）の構造'!L$53 &lt; 0, 0, '将来負担比率（分子）の構造'!L$53), NA())</f>
        <v>1461</v>
      </c>
      <c r="M67" s="160" t="e">
        <f>NA()</f>
        <v>#N/A</v>
      </c>
      <c r="N67" s="160" t="e">
        <f>NA()</f>
        <v>#N/A</v>
      </c>
      <c r="O67" s="160">
        <f>IF(ISNUMBER('将来負担比率（分子）の構造'!M$53), IF('将来負担比率（分子）の構造'!M$53 &lt; 0, 0, '将来負担比率（分子）の構造'!M$53), NA())</f>
        <v>1680</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850</v>
      </c>
      <c r="C72" s="164">
        <f>基金残高に係る経年分析!G55</f>
        <v>855</v>
      </c>
      <c r="D72" s="164">
        <f>基金残高に係る経年分析!H55</f>
        <v>797</v>
      </c>
    </row>
    <row r="73" spans="1:16">
      <c r="A73" s="163" t="s">
        <v>73</v>
      </c>
      <c r="B73" s="164">
        <f>基金残高に係る経年分析!F56</f>
        <v>495</v>
      </c>
      <c r="C73" s="164">
        <f>基金残高に係る経年分析!G56</f>
        <v>465</v>
      </c>
      <c r="D73" s="164">
        <f>基金残高に係る経年分析!H56</f>
        <v>415</v>
      </c>
    </row>
    <row r="74" spans="1:16">
      <c r="A74" s="163" t="s">
        <v>74</v>
      </c>
      <c r="B74" s="164">
        <f>基金残高に係る経年分析!F57</f>
        <v>340</v>
      </c>
      <c r="C74" s="164">
        <f>基金残高に係る経年分析!G57</f>
        <v>344</v>
      </c>
      <c r="D74" s="164">
        <f>基金残高に係る経年分析!H57</f>
        <v>220</v>
      </c>
    </row>
  </sheetData>
  <sheetProtection algorithmName="SHA-512" hashValue="pK9vAqVzpKuepEYIMLoFLqqqp8OJu/XT8n4ntVv87KF6LNBTIxP1IGHQ/PTSvthcwRK26qUPsbG1JBQfHBSWCg==" saltValue="D3oO2xo7QB0X59aMiawd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2019-06-06T04:24:48Z</dcterms:created>
  <dcterms:modified xsi:type="dcterms:W3CDTF">2019-10-28T02:09:18Z</dcterms:modified>
  <cp:category/>
</cp:coreProperties>
</file>