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1303-15439\D\09地方財政状況調査（決算統計）\H30\300208平成28年度財政状況資料集の作成及び提出について\04　本庁宛て\５月提出分\"/>
    </mc:Choice>
  </mc:AlternateContent>
  <bookViews>
    <workbookView xWindow="0" yWindow="0" windowWidth="20490" windowHeight="83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<sst xmlns="http://schemas.openxmlformats.org/spreadsheetml/2006/main" count="1038" uniqueCount="552">
  <si>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</si>
  <si>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</si>
  <si>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</si>
  <si>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</si>
  <si>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</si>
  <si>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</si>
  <si>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</si>
  <si>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</si>
  <si>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</si>
  <si>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</si>
  <si>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</si>
  <si>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</si>
  <si>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</si>
  <si>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</si>
  <si>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</si>
  <si>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</si>
  <si>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</si>
  <si>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</si>
  <si>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</si>
  <si>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</si>
  <si>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</si>
  <si>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</si>
  <si>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</si>
  <si>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</si>
  <si>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</si>
  <si>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</si>
  <si>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</si>
  <si>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</si>
  <si>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</si>
  <si>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</si>
  <si>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</si>
  <si>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</si>
  <si>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</si>
  <si>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</si>
  <si>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</si>
  <si>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</si>
  <si>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</si>
  <si>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</si>
  <si>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</si>
  <si>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</si>
  <si>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</si>
  <si>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</si>
  <si>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</si>
  <si>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</si>
  <si>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</si>
  <si>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</si>
  <si>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</si>
  <si>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</si>
  <si>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</si>
  <si>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</si>
  <si>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</si>
  <si>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</si>
  <si>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</si>
  <si>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</si>
  <si>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</si>
  <si>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</si>
  <si>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</si>
  <si>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</si>
  <si>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</si>
  <si>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</si>
  <si>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</si>
  <si>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</si>
  <si>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</si>
  <si>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</si>
  <si>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</si>
  <si>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</si>
  <si>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</si>
  <si>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</si>
  <si>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</si>
  <si>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</si>
  <si>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</si>
  <si>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</si>
  <si>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</si>
  <si>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</si>
  <si>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</si>
  <si>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</si>
  <si>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</si>
  <si>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</si>
  <si>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</si>
  <si>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</si>
  <si>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</si>
  <si>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</si>
  <si>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</si>
  <si>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様似町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</si>
  <si>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</si>
  <si>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</si>
  <si>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</si>
  <si>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</si>
  <si>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</si>
  <si>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</si>
  <si>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</si>
  <si>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</si>
  <si>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</si>
  <si>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</si>
  <si>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</si>
  <si>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</si>
  <si>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</si>
  <si>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</si>
  <si>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</si>
  <si>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</si>
  <si>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</si>
  <si>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</si>
  <si>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</si>
  <si>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</si>
  <si>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</si>
  <si>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</si>
  <si>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</si>
  <si>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</si>
  <si>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</si>
  <si>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</si>
  <si>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</si>
  <si>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</si>
  <si>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</si>
  <si>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</si>
  <si>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</si>
  <si>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</si>
  <si>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</si>
  <si>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</si>
  <si>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</si>
  <si>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</si>
  <si>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</si>
  <si>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</si>
  <si>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</si>
  <si>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</si>
  <si>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</si>
  <si>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</si>
  <si>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</si>
  <si>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</si>
  <si>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</si>
  <si>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</si>
  <si>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</si>
  <si>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</si>
  <si>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</si>
  <si>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</si>
  <si>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</si>
  <si>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</si>
  <si>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</si>
  <si>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</si>
  <si>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</si>
  <si>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</si>
  <si>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</si>
  <si>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</si>
  <si>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</si>
  <si>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</si>
  <si>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</si>
  <si>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</si>
  <si>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</si>
  <si>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</si>
  <si>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</si>
  <si>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</si>
  <si>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</si>
  <si>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</si>
  <si>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</si>
  <si>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</si>
  <si>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</si>
  <si>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</si>
  <si>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</si>
  <si>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</si>
  <si>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</si>
  <si>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</si>
  <si>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</si>
  <si>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</si>
  <si>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</si>
  <si>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</si>
  <si>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</si>
  <si>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</si>
  <si>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</si>
  <si>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</si>
  <si>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</si>
  <si>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</si>
  <si>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</si>
  <si>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</si>
  <si>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</si>
  <si>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</si>
  <si>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</si>
  <si>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</si>
  <si>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</si>
  <si>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</si>
  <si>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</si>
  <si>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</si>
  <si>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</si>
  <si>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</si>
  <si>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</si>
  <si>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</si>
  <si>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</si>
  <si>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</si>
  <si>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</si>
  <si>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</si>
  <si>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</si>
  <si>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</si>
  <si>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</si>
  <si>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</si>
  <si>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</si>
  <si>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</si>
  <si>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</si>
  <si>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</si>
  <si>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</si>
  <si>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北海道様似町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</si>
  <si>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</si>
  <si>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</si>
  <si>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</si>
  <si>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</si>
  <si>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</si>
  <si>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</si>
  <si>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</si>
  <si>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</si>
  <si>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</si>
  <si>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</si>
  <si>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</si>
  <si>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</si>
  <si>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</si>
  <si>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</si>
  <si>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</si>
  <si>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</si>
  <si>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</si>
  <si>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</si>
  <si>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</si>
  <si>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</si>
  <si>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</si>
  <si>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</si>
  <si>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</si>
  <si>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</si>
  <si>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</si>
  <si>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</si>
  <si>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</si>
  <si>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</si>
  <si>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</si>
  <si>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</si>
  <si>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</si>
  <si>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</si>
  <si>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</si>
  <si>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</si>
  <si>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</si>
  <si>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</si>
  <si>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</si>
  <si>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</si>
  <si>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</si>
  <si>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</si>
  <si>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</si>
  <si>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</si>
  <si>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</si>
  <si>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</si>
  <si>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</si>
  <si>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</si>
  <si>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</si>
  <si>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</si>
  <si>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</si>
  <si>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</si>
  <si>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</si>
  <si>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</si>
  <si>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</si>
  <si>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</si>
  <si>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</si>
  <si>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</si>
  <si>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</si>
  <si>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</si>
  <si>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</si>
  <si>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</si>
  <si>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</si>
  <si>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</si>
  <si>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</si>
  <si>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</si>
  <si>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</si>
  <si>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</si>
  <si>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</si>
  <si>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</si>
  <si>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</si>
  <si>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</si>
  <si>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</si>
  <si>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</si>
  <si>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</si>
  <si>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</si>
  <si>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</si>
  <si>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</si>
  <si>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</si>
  <si>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</si>
  <si>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</si>
  <si>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</si>
  <si>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</si>
  <si>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</si>
  <si>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</si>
  <si>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</si>
  <si>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</si>
  <si>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</si>
  <si>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</si>
  <si>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</si>
  <si>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</si>
  <si>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</si>
  <si>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</si>
  <si>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</si>
  <si>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</si>
  <si>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</si>
  <si>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</si>
  <si>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</si>
  <si>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</si>
  <si>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</si>
  <si>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</si>
  <si>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</si>
  <si>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</si>
  <si>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</si>
  <si>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</si>
  <si>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</si>
  <si>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</si>
  <si>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</si>
  <si>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</si>
  <si>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</si>
  <si>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</si>
  <si>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</si>
  <si>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</si>
  <si>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</si>
  <si>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</si>
  <si>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</si>
  <si>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</si>
  <si>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</si>
  <si>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</si>
  <si>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</si>
  <si>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</si>
  <si>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</si>
  <si>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</si>
  <si>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</si>
  <si>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</si>
  <si>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</si>
  <si>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</si>
  <si>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</si>
  <si>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</si>
  <si>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</si>
  <si>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</si>
  <si>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</si>
  <si>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</si>
  <si>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</si>
  <si>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</si>
  <si>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</si>
  <si>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</si>
  <si>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</si>
  <si>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</si>
  <si>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</si>
  <si>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</si>
  <si>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</si>
  <si>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</si>
  <si>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</si>
  <si>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</si>
  <si>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</si>
  <si>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</si>
  <si>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</si>
  <si>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</si>
  <si>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</si>
  <si>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</si>
  <si>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北海道様似町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</si>
  <si>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</si>
  <si>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</si>
  <si>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</si>
  <si>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</si>
  <si>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</si>
  <si>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</si>
  <si>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</si>
  <si>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</si>
  <si>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</si>
  <si>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</si>
  <si>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</si>
  <si>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</si>
  <si>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</si>
  <si>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</si>
  <si>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</si>
  <si>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</si>
  <si>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</si>
  <si>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</si>
  <si>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</si>
  <si>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</si>
  <si>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</si>
  <si>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</si>
  <si>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</si>
  <si>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</si>
  <si>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</si>
  <si>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</si>
  <si>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</si>
  <si>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</si>
  <si>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</si>
  <si>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</si>
  <si>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</si>
  <si>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</si>
  <si>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</si>
  <si>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</si>
  <si>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</si>
  <si>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</si>
  <si>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</si>
  <si>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</si>
  <si>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</si>
  <si>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</si>
  <si>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</si>
  <si>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</si>
  <si>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</si>
  <si>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</si>
  <si>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</si>
  <si>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</si>
  <si>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</si>
  <si>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</si>
  <si>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</si>
  <si>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</si>
  <si>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</si>
  <si>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</si>
  <si>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</si>
  <si>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</si>
  <si>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</si>
  <si>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</si>
  <si>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</si>
  <si>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</si>
  <si>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</si>
  <si>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</si>
  <si>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</si>
  <si>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</si>
  <si>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</si>
  <si>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</si>
  <si>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</si>
  <si>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</si>
  <si>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</si>
  <si>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</si>
  <si>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</si>
  <si>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</si>
  <si>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</si>
  <si>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</si>
  <si>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</si>
  <si>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</si>
  <si>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</si>
  <si>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</si>
  <si>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</si>
  <si>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</si>
  <si>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</si>
  <si>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</si>
  <si>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</si>
  <si>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</si>
  <si>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</si>
  <si>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</si>
  <si>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</si>
  <si>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</si>
  <si>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</si>
  <si>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</si>
  <si>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</si>
  <si>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</si>
  <si>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</si>
  <si>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</si>
  <si>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</si>
  <si>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</si>
  <si>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</si>
  <si>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</si>
  <si>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</si>
  <si>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</si>
  <si>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</si>
  <si>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</si>
  <si>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</si>
  <si>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</si>
  <si>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</si>
  <si>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</si>
  <si>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</si>
  <si>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</si>
  <si>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</si>
  <si>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</si>
  <si>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</si>
  <si>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</si>
  <si>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</si>
  <si>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</si>
  <si>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</si>
  <si>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</si>
  <si>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</si>
  <si>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</si>
  <si>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</si>
  <si>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</si>
  <si>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</si>
  <si>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</si>
  <si>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</si>
  <si>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</si>
  <si>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</si>
  <si>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</si>
  <si>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</si>
  <si>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</si>
  <si>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</si>
  <si>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</si>
  <si>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</si>
  <si>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</si>
  <si>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</si>
  <si>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</si>
  <si>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</si>
  <si>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</si>
  <si>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</si>
  <si>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</si>
  <si>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</si>
  <si>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</si>
  <si>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</si>
  <si>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</si>
  <si>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</si>
  <si>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</si>
  <si>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</si>
  <si>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</si>
  <si>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</si>
  <si>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</si>
  <si>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</si>
  <si>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</si>
  <si>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</si>
  <si>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</si>
  <si>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</si>
  <si>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</si>
  <si>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</si>
  <si>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</si>
  <si>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</si>
  <si>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</si>
  <si>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</si>
  <si>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</si>
  <si>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</si>
  <si>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</si>
  <si>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</si>
  <si>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</si>
  <si>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</si>
  <si>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</si>
  <si>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</si>
  <si>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</si>
  <si>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</si>
  <si>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</si>
  <si>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</si>
  <si>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</si>
  <si>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</si>
  <si>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</si>
  <si>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</si>
  <si>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</si>
  <si>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</si>
  <si>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</si>
  <si>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</si>
  <si>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</si>
  <si>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1.73</t>
  </si>
  <si>
    <t>水道事業会計</t>
  </si>
  <si>
    <t>国民健康保険事業特別会計</t>
  </si>
  <si>
    <t>介護保険特別会計</t>
  </si>
  <si>
    <t>下水道事業特別会計</t>
  </si>
  <si>
    <t>一般会計</t>
  </si>
  <si>
    <t>後期高齢者医療特別会計</t>
  </si>
  <si>
    <t>その他会計（赤字）</t>
  </si>
  <si>
    <t>その他会計（黒字）</t>
  </si>
  <si>
    <t>日高東部衛生組合</t>
    <rPh sb="0" eb="2">
      <t>ヒダカ</t>
    </rPh>
    <rPh sb="2" eb="4">
      <t>トウブ</t>
    </rPh>
    <rPh sb="4" eb="6">
      <t>エイセイ</t>
    </rPh>
    <rPh sb="6" eb="8">
      <t>クミアイ</t>
    </rPh>
    <phoneticPr fontId="2"/>
  </si>
  <si>
    <t>日高東部消防組合</t>
    <rPh sb="0" eb="2">
      <t>ヒダカ</t>
    </rPh>
    <rPh sb="2" eb="4">
      <t>トウブ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</si>
  <si>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</si>
  <si>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</si>
  <si>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様似観光開発公社</t>
    <rPh sb="0" eb="2">
      <t>サマニ</t>
    </rPh>
    <rPh sb="2" eb="4">
      <t>カンコウ</t>
    </rPh>
    <rPh sb="4" eb="6">
      <t>カイハツ</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</si>
  <si>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</si>
  <si>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</si>
  <si>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</si>
  <si>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</si>
  <si>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</si>
  <si>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</si>
  <si>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</si>
  <si>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</si>
  <si>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</si>
  <si>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平成26年度以降、類似団体平均値を下回っており、おおむね良好と思われるが、将来負担比率については平成25・26年度に実施した小学校改築事業と、平成27・28年度に実施した特別養護老人ホーム移転改築補助事業の実施により公債費残額が大きく増加したのが主な要因である。
今後は起債償還状況を見据えながら計画的に投資的事業を行い、将来負担比率の減少に努めなければならない。</t>
    <rPh sb="0" eb="2">
      <t>ジッシツ</t>
    </rPh>
    <rPh sb="2" eb="5">
      <t>コウサイヒ</t>
    </rPh>
    <rPh sb="5" eb="7">
      <t>ヒリツ</t>
    </rPh>
    <rPh sb="12" eb="14">
      <t>ヘイセイ</t>
    </rPh>
    <rPh sb="16" eb="18">
      <t>ネンド</t>
    </rPh>
    <rPh sb="18" eb="20">
      <t>イコウ</t>
    </rPh>
    <rPh sb="21" eb="23">
      <t>ルイジ</t>
    </rPh>
    <rPh sb="23" eb="25">
      <t>ダンタイ</t>
    </rPh>
    <rPh sb="25" eb="28">
      <t>ヘイキンチ</t>
    </rPh>
    <rPh sb="29" eb="31">
      <t>シタマワ</t>
    </rPh>
    <rPh sb="40" eb="42">
      <t>リョウコウ</t>
    </rPh>
    <rPh sb="43" eb="44">
      <t>オモ</t>
    </rPh>
    <rPh sb="49" eb="51">
      <t>ショウライ</t>
    </rPh>
    <rPh sb="51" eb="53">
      <t>フタン</t>
    </rPh>
    <rPh sb="53" eb="55">
      <t>ヒリツ</t>
    </rPh>
    <rPh sb="60" eb="62">
      <t>ヘイセイ</t>
    </rPh>
    <rPh sb="67" eb="69">
      <t>ネンド</t>
    </rPh>
    <rPh sb="70" eb="72">
      <t>ジッシ</t>
    </rPh>
    <rPh sb="74" eb="77">
      <t>ショウガッコウ</t>
    </rPh>
    <rPh sb="77" eb="79">
      <t>カイチク</t>
    </rPh>
    <rPh sb="79" eb="81">
      <t>ジギョウ</t>
    </rPh>
    <rPh sb="83" eb="85">
      <t>ヘイセイ</t>
    </rPh>
    <rPh sb="90" eb="92">
      <t>ネンド</t>
    </rPh>
    <rPh sb="93" eb="95">
      <t>ジッシ</t>
    </rPh>
    <rPh sb="97" eb="99">
      <t>トクベツ</t>
    </rPh>
    <rPh sb="99" eb="101">
      <t>ヨウゴ</t>
    </rPh>
    <rPh sb="101" eb="103">
      <t>ロウジン</t>
    </rPh>
    <rPh sb="106" eb="108">
      <t>イテン</t>
    </rPh>
    <rPh sb="112" eb="114">
      <t>ジギョウ</t>
    </rPh>
    <rPh sb="115" eb="117">
      <t>ジッシ</t>
    </rPh>
    <rPh sb="120" eb="123">
      <t>コウサイヒ</t>
    </rPh>
    <rPh sb="123" eb="125">
      <t>ザンガク</t>
    </rPh>
    <rPh sb="126" eb="127">
      <t>オオ</t>
    </rPh>
    <rPh sb="129" eb="131">
      <t>ゾウカ</t>
    </rPh>
    <rPh sb="135" eb="136">
      <t>オモ</t>
    </rPh>
    <rPh sb="137" eb="139">
      <t>ヨウイン</t>
    </rPh>
    <rPh sb="144" eb="146">
      <t>コンゴ</t>
    </rPh>
    <rPh sb="147" eb="149">
      <t>キサイ</t>
    </rPh>
    <rPh sb="149" eb="151">
      <t>ショウカン</t>
    </rPh>
    <rPh sb="151" eb="153">
      <t>ジョウキョウ</t>
    </rPh>
    <rPh sb="154" eb="156">
      <t>ミス</t>
    </rPh>
    <rPh sb="160" eb="163">
      <t>ケイカクテキ</t>
    </rPh>
    <rPh sb="164" eb="167">
      <t>トウシテキ</t>
    </rPh>
    <rPh sb="167" eb="169">
      <t>ジギョウ</t>
    </rPh>
    <rPh sb="170" eb="171">
      <t>オコナ</t>
    </rPh>
    <rPh sb="173" eb="175">
      <t>ショウライ</t>
    </rPh>
    <rPh sb="175" eb="177">
      <t>フタン</t>
    </rPh>
    <rPh sb="177" eb="179">
      <t>ヒリツ</t>
    </rPh>
    <rPh sb="180" eb="182">
      <t>ゲンショウ</t>
    </rPh>
    <rPh sb="183" eb="184">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</si>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</sst>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133720</c:v>
                </c:pt>
                <c:pt idx="1">
                  <c:v>506165</c:v>
                </c:pt>
                <c:pt idx="2">
                  <c:v>366944</c:v>
                </c:pt>
                <c:pt idx="3">
                  <c:v>248644</c:v>
                </c:pt>
                <c:pt idx="4">
                  <c:v>441375</c:v>
                </c:pt>
              </c:numCache>
            </c:numRef>
          </c:val>
          <c:smooth val="0"/>
        </c:ser>
        <c:dLbls>
          <c:showLegendKey val="0"/>
          <c:showVal val="0"/>
          <c:showCatName val="0"/>
          <c:showSerName val="0"/>
          <c:showPercent val="0"/>
          <c:showBubbleSize val="0"/>
        </c:dLbls>
        <c:marker val="1"/>
        <c:smooth val="0"/>
        <c:axId val="220496856"/>
        <c:axId val="220494336"/>
      </c:lineChart>
      <c:catAx>
        <c:axId val="220496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494336"/>
        <c:crosses val="autoZero"/>
        <c:auto val="1"/>
        <c:lblAlgn val="ctr"/>
        <c:lblOffset val="100"/>
        <c:tickLblSkip val="1"/>
        <c:tickMarkSkip val="1"/>
        <c:noMultiLvlLbl val="0"/>
      </c:catAx>
      <c:valAx>
        <c:axId val="22049433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496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1.52</c:v>
                </c:pt>
                <c:pt idx="1">
                  <c:v>1.32</c:v>
                </c:pt>
                <c:pt idx="2">
                  <c:v>0.39</c:v>
                </c:pt>
                <c:pt idx="3">
                  <c:v>1.9</c:v>
                </c:pt>
                <c:pt idx="4">
                  <c:v>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17.920000000000002</c:v>
                </c:pt>
                <c:pt idx="1">
                  <c:v>21.17</c:v>
                </c:pt>
                <c:pt idx="2">
                  <c:v>24.71</c:v>
                </c:pt>
                <c:pt idx="3">
                  <c:v>29.78</c:v>
                </c:pt>
                <c:pt idx="4">
                  <c:v>30.52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6205360"/>
        <c:axId val="196205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5.09</c:v>
                </c:pt>
                <c:pt idx="1">
                  <c:v>2.98</c:v>
                </c:pt>
                <c:pt idx="2">
                  <c:v>1.68</c:v>
                </c:pt>
                <c:pt idx="3">
                  <c:v>7.66</c:v>
                </c:pt>
                <c:pt idx="4">
                  <c:v>-1.73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6205360"/>
        <c:axId val="196205744"/>
      </c:lineChart>
      <c:catAx>
        <c:axId val="19620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205744"/>
        <c:crosses val="autoZero"/>
        <c:auto val="1"/>
        <c:lblAlgn val="ctr"/>
        <c:lblOffset val="100"/>
        <c:tickLblSkip val="1"/>
        <c:tickMarkSkip val="1"/>
        <c:noMultiLvlLbl val="0"/>
      </c:catAx>
      <c:valAx>
        <c:axId val="19620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20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1.51</c:v>
                </c:pt>
                <c:pt idx="2">
                  <c:v>#N/A</c:v>
                </c:pt>
                <c:pt idx="3">
                  <c:v>1.31</c:v>
                </c:pt>
                <c:pt idx="4">
                  <c:v>#N/A</c:v>
                </c:pt>
                <c:pt idx="5">
                  <c:v>0.38</c:v>
                </c:pt>
                <c:pt idx="6">
                  <c:v>#N/A</c:v>
                </c:pt>
                <c:pt idx="7">
                  <c:v>1.9</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c:v>
                </c:pt>
                <c:pt idx="2">
                  <c:v>#N/A</c:v>
                </c:pt>
                <c:pt idx="3">
                  <c:v>0.09</c:v>
                </c:pt>
                <c:pt idx="4">
                  <c:v>#N/A</c:v>
                </c:pt>
                <c:pt idx="5">
                  <c:v>7.0000000000000007E-2</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0.23</c:v>
                </c:pt>
                <c:pt idx="2">
                  <c:v>#N/A</c:v>
                </c:pt>
                <c:pt idx="3">
                  <c:v>0.03</c:v>
                </c:pt>
                <c:pt idx="4">
                  <c:v>#N/A</c:v>
                </c:pt>
                <c:pt idx="5">
                  <c:v>0.22</c:v>
                </c:pt>
                <c:pt idx="6">
                  <c:v>#N/A</c:v>
                </c:pt>
                <c:pt idx="7">
                  <c:v>0.32</c:v>
                </c:pt>
                <c:pt idx="8">
                  <c:v>#N/A</c:v>
                </c:pt>
                <c:pt idx="9">
                  <c:v>0.32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3.42</c:v>
                </c:pt>
                <c:pt idx="2">
                  <c:v>#N/A</c:v>
                </c:pt>
                <c:pt idx="3">
                  <c:v>2.95</c:v>
                </c:pt>
                <c:pt idx="4">
                  <c:v>#N/A</c:v>
                </c:pt>
                <c:pt idx="5">
                  <c:v>3.86</c:v>
                </c:pt>
                <c:pt idx="6">
                  <c:v>#N/A</c:v>
                </c:pt>
                <c:pt idx="7">
                  <c:v>2.99</c:v>
                </c:pt>
                <c:pt idx="8">
                  <c:v>#N/A</c:v>
                </c:pt>
                <c:pt idx="9">
                  <c:v>3.11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3.67</c:v>
                </c:pt>
                <c:pt idx="2">
                  <c:v>#N/A</c:v>
                </c:pt>
                <c:pt idx="3">
                  <c:v>3.13</c:v>
                </c:pt>
                <c:pt idx="4">
                  <c:v>#N/A</c:v>
                </c:pt>
                <c:pt idx="5">
                  <c:v>3.41</c:v>
                </c:pt>
                <c:pt idx="6">
                  <c:v>#N/A</c:v>
                </c:pt>
                <c:pt idx="7">
                  <c:v>3.88</c:v>
                </c:pt>
                <c:pt idx="8">
                  <c:v>#N/A</c:v>
                </c:pt>
                <c:pt idx="9">
                  <c:v>4.1100000000000003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6002080"/>
        <c:axId val="221451488"/>
      </c:barChart>
      <c:catAx>
        <c:axId val="19600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451488"/>
        <c:crosses val="autoZero"/>
        <c:auto val="1"/>
        <c:lblAlgn val="ctr"/>
        <c:lblOffset val="100"/>
        <c:tickLblSkip val="1"/>
        <c:tickMarkSkip val="1"/>
        <c:noMultiLvlLbl val="0"/>
      </c:catAx>
      <c:valAx>
        <c:axId val="22145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00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565</c:v>
                </c:pt>
                <c:pt idx="5">
                  <c:v>567</c:v>
                </c:pt>
                <c:pt idx="8">
                  <c:v>551</c:v>
                </c:pt>
                <c:pt idx="11">
                  <c:v>607</c:v>
                </c:pt>
                <c:pt idx="14">
                  <c:v>597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2</c:v>
                </c:pt>
                <c:pt idx="6">
                  <c:v>3</c:v>
                </c:pt>
                <c:pt idx="9">
                  <c:v>1</c:v>
                </c:pt>
                <c:pt idx="12">
                  <c:v>3</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9</c:v>
                </c:pt>
                <c:pt idx="6">
                  <c:v>11</c:v>
                </c:pt>
                <c:pt idx="9">
                  <c:v>10</c:v>
                </c:pt>
                <c:pt idx="12">
                  <c:v>20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200</c:v>
                </c:pt>
                <c:pt idx="3">
                  <c:v>200</c:v>
                </c:pt>
                <c:pt idx="6">
                  <c:v>181</c:v>
                </c:pt>
                <c:pt idx="9">
                  <c:v>181</c:v>
                </c:pt>
                <c:pt idx="12">
                  <c:v>170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548</c:v>
                </c:pt>
                <c:pt idx="3">
                  <c:v>556</c:v>
                </c:pt>
                <c:pt idx="6">
                  <c:v>488</c:v>
                </c:pt>
                <c:pt idx="9">
                  <c:v>484</c:v>
                </c:pt>
                <c:pt idx="12">
                  <c:v>582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6074280"/>
        <c:axId val="196074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192</c:v>
                </c:pt>
                <c:pt idx="2">
                  <c:v>#N/A</c:v>
                </c:pt>
                <c:pt idx="3">
                  <c:v>#N/A</c:v>
                </c:pt>
                <c:pt idx="4">
                  <c:v>201</c:v>
                </c:pt>
                <c:pt idx="5">
                  <c:v>#N/A</c:v>
                </c:pt>
                <c:pt idx="6">
                  <c:v>#N/A</c:v>
                </c:pt>
                <c:pt idx="7">
                  <c:v>132</c:v>
                </c:pt>
                <c:pt idx="8">
                  <c:v>#N/A</c:v>
                </c:pt>
                <c:pt idx="9">
                  <c:v>#N/A</c:v>
                </c:pt>
                <c:pt idx="10">
                  <c:v>69</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6074280"/>
        <c:axId val="196074664"/>
      </c:lineChart>
      <c:catAx>
        <c:axId val="196074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074664"/>
        <c:crosses val="autoZero"/>
        <c:auto val="1"/>
        <c:lblAlgn val="ctr"/>
        <c:lblOffset val="100"/>
        <c:tickLblSkip val="1"/>
        <c:tickMarkSkip val="1"/>
        <c:noMultiLvlLbl val="0"/>
      </c:catAx>
      <c:valAx>
        <c:axId val="196074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074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4463</c:v>
                </c:pt>
                <c:pt idx="5">
                  <c:v>5662</c:v>
                </c:pt>
                <c:pt idx="8">
                  <c:v>5519</c:v>
                </c:pt>
                <c:pt idx="11">
                  <c:v>5601</c:v>
                </c:pt>
                <c:pt idx="14">
                  <c:v>6234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450</c:v>
                </c:pt>
                <c:pt idx="5">
                  <c:v>477</c:v>
                </c:pt>
                <c:pt idx="8">
                  <c:v>555</c:v>
                </c:pt>
                <c:pt idx="11">
                  <c:v>541</c:v>
                </c:pt>
                <c:pt idx="14">
                  <c:v>592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1686</c:v>
                </c:pt>
                <c:pt idx="5">
                  <c:v>1725</c:v>
                </c:pt>
                <c:pt idx="8">
                  <c:v>1625</c:v>
                </c:pt>
                <c:pt idx="11">
                  <c:v>1748</c:v>
                </c:pt>
                <c:pt idx="14">
                  <c:v>1729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801</c:v>
                </c:pt>
                <c:pt idx="3">
                  <c:v>795</c:v>
                </c:pt>
                <c:pt idx="6">
                  <c:v>711</c:v>
                </c:pt>
                <c:pt idx="9">
                  <c:v>649</c:v>
                </c:pt>
                <c:pt idx="12">
                  <c:v>649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1924</c:v>
                </c:pt>
                <c:pt idx="3">
                  <c:v>1843</c:v>
                </c:pt>
                <c:pt idx="6">
                  <c:v>1778</c:v>
                </c:pt>
                <c:pt idx="9">
                  <c:v>1637</c:v>
                </c:pt>
                <c:pt idx="12">
                  <c:v>1530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c:v>
                </c:pt>
                <c:pt idx="3">
                  <c:v>22</c:v>
                </c:pt>
                <c:pt idx="6">
                  <c:v>17</c:v>
                </c:pt>
                <c:pt idx="9">
                  <c:v>1275</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4875</c:v>
                </c:pt>
                <c:pt idx="3">
                  <c:v>5709</c:v>
                </c:pt>
                <c:pt idx="6">
                  <c:v>6362</c:v>
                </c:pt>
                <c:pt idx="9">
                  <c:v>6704</c:v>
                </c:pt>
                <c:pt idx="12">
                  <c:v>7837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8251400"/>
        <c:axId val="224671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1027</c:v>
                </c:pt>
                <c:pt idx="2">
                  <c:v>#N/A</c:v>
                </c:pt>
                <c:pt idx="3">
                  <c:v>#N/A</c:v>
                </c:pt>
                <c:pt idx="4">
                  <c:v>504</c:v>
                </c:pt>
                <c:pt idx="5">
                  <c:v>#N/A</c:v>
                </c:pt>
                <c:pt idx="6">
                  <c:v>#N/A</c:v>
                </c:pt>
                <c:pt idx="7">
                  <c:v>1170</c:v>
                </c:pt>
                <c:pt idx="8">
                  <c:v>#N/A</c:v>
                </c:pt>
                <c:pt idx="9">
                  <c:v>#N/A</c:v>
                </c:pt>
                <c:pt idx="10">
                  <c:v>2375</c:v>
                </c:pt>
                <c:pt idx="11">
                  <c:v>#N/A</c:v>
                </c:pt>
                <c:pt idx="12">
                  <c:v>#N/A</c:v>
                </c:pt>
                <c:pt idx="13">
                  <c:v>1461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8251400"/>
        <c:axId val="224671168"/>
      </c:lineChart>
      <c:catAx>
        <c:axId val="22825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671168"/>
        <c:crosses val="autoZero"/>
        <c:auto val="1"/>
        <c:lblAlgn val="ctr"/>
        <c:lblOffset val="100"/>
        <c:tickLblSkip val="1"/>
        <c:tickMarkSkip val="1"/>
        <c:noMultiLvlLbl val="0"/>
      </c:catAx>
      <c:valAx>
        <c:axId val="22467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25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{A323C337-040E-4F50-9130-5DE9BF94A9B8}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{AD1EEA06-D002-4F4C-B670-EEF388A3EE09}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{D60C964B-AC46-4B34-A954-1F3C68DF5E9A}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{38519755-095E-4ABB-8CC5-49110860C796}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{C9233DF4-3C9A-4E5C-88B0-88E5F756D2B6}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{67D5A34C-D292-4584-ACC5-D8C0D2228F47}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{6FB6502C-B208-4036-92CA-41FEC7D6FBDA}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{971BE860-D804-4B3B-AA76-3CE8B497BC84}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{97273B77-5DE2-47C1-AC24-5A3778FEB0C8}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{B86B2914-C528-4EAF-B794-E376D145404D}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5161192"/>
        <c:axId val="196768328"/>
      </c:scatterChart>
      <c:valAx>
        <c:axId val="225161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768328"/>
        <c:crosses val="autoZero"/>
        <c:crossBetween val="midCat"/>
      </c:valAx>
      <c:valAx>
        <c:axId val="1967683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161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{DC1F2F58-A392-403E-A3F4-8F2C20D8672C}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{5C4C569D-8DDF-4C0E-8E2F-29B1FCBD2303}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{473D1771-878C-4B98-8A6C-5268F8FF1C7A}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{99DA3273-55E2-4A3A-9364-9E5037C37AC3}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{3225F0DD-83FD-4D4F-95AB-086A7CAC1C70}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10</c:v>
                </c:pt>
                <c:pt idx="2">
                  <c:v>7.5</c:v>
                </c:pt>
                <c:pt idx="3">
                  <c:v>5.8</c:v>
                </c:pt>
                <c:pt idx="4">
                  <c:v>5.5</c:v>
                </c:pt>
              </c:numCache>
            </c:numRef>
          </c:xVal>
          <c:yVal>
            <c:numRef>
              <c:f>公会計指標分析・財政指標組合せ分析表!$K$73:$O$73</c:f>
              <c:numCache>
                <c:formatCode>#,##0.0;"▲ "#,##0.0</c:formatCode>
                <c:ptCount val="5"/>
                <c:pt idx="0">
                  <c:v>43.7</c:v>
                </c:pt>
                <c:pt idx="1">
                  <c:v>21.5</c:v>
                </c:pt>
                <c:pt idx="2">
                  <c:v>52.1</c:v>
                </c:pt>
                <c:pt idx="3">
                  <c:v>102.7</c:v>
                </c:pt>
                <c:pt idx="4">
                  <c:v>64.400000000000006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{9C3ACE77-5A4E-4313-BE4C-D01C7213509D}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{54AEADCD-EE50-402E-B425-0A07AE921E66}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{C2AC032B-6868-436F-8A98-F1310838E321}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{BBE15E15-60F9-4B3A-AB17-E81C0A574116}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{390662E1-5691-4468-B0F9-7661E944FF65}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7.8</c:v>
                </c:pt>
                <c:pt idx="4">
                  <c:v>7.4</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0602552"/>
        <c:axId val="118872744"/>
      </c:scatterChart>
      <c:valAx>
        <c:axId val="220602552"/>
        <c:scaling>
          <c:orientation val="minMax"/>
          <c:max val="13"/>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872744"/>
        <c:crosses val="autoZero"/>
        <c:crossBetween val="midCat"/>
      </c:valAx>
      <c:valAx>
        <c:axId val="118872744"/>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60255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公債費の元利償還金については、公債費負担軽減のため、</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年度まで公債費負担適正化計画を策定し、新たな起債を抑制、償還期限の完了などにより、公債費は年々減少してい</a:t>
          </a:r>
          <a:r>
            <a:rPr kumimoji="1" lang="ja-JP" altLang="en-US" sz="1300">
              <a:solidFill>
                <a:schemeClr val="dk1"/>
              </a:solidFill>
              <a:effectLst/>
              <a:latin typeface="+mn-lt"/>
              <a:ea typeface="+mn-ea"/>
              <a:cs typeface="+mn-cs"/>
            </a:rPr>
            <a:t>たが、</a:t>
          </a:r>
          <a:r>
            <a:rPr kumimoji="1" lang="en-US" altLang="ja-JP" sz="1300">
              <a:solidFill>
                <a:schemeClr val="dk1"/>
              </a:solidFill>
              <a:effectLst/>
              <a:latin typeface="+mn-lt"/>
              <a:ea typeface="+mn-ea"/>
              <a:cs typeface="+mn-cs"/>
            </a:rPr>
            <a:t>H25</a:t>
          </a:r>
          <a:r>
            <a:rPr kumimoji="1" lang="ja-JP" altLang="en-US" sz="1300">
              <a:solidFill>
                <a:schemeClr val="dk1"/>
              </a:solidFill>
              <a:effectLst/>
              <a:latin typeface="+mn-lt"/>
              <a:ea typeface="+mn-ea"/>
              <a:cs typeface="+mn-cs"/>
            </a:rPr>
            <a:t>に実施した小学校改築事業や中学校移転改築事業等の実施により決算額は増大していることから、今後においては投資的事業の実施年度調整等により減少に努めなければならない</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また、算入公債費等は</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億円余りから</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億円後半で推移しているのは、後年度交付税算入される有利な起債に財源を求めてきた</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である。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人件費や公債費等の増加、地方交付税の減少により財政状況が悪化したため、財政収支均衡を図るため「行財政運営の基本的考え方」を平成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に策定し、これに基づく実施計画により、人件費の独自削減や職員採用の抑制、経常経費の大幅な見直しなど行財政改革に取り組むとともに、積立金も増額することができ、将来負担比率の分子は年々減少しているものの、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年度より着工した小学校改築事業及び</a:t>
          </a:r>
          <a:r>
            <a:rPr kumimoji="1" lang="en-US" altLang="ja-JP" sz="1300">
              <a:solidFill>
                <a:schemeClr val="dk1"/>
              </a:solidFill>
              <a:effectLst/>
              <a:latin typeface="+mn-lt"/>
              <a:ea typeface="+mn-ea"/>
              <a:cs typeface="+mn-cs"/>
            </a:rPr>
            <a:t>H27</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ヵ年で実施</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特別養護老人ホーム移転改築事業等の影響で、地方債現在高が増加している。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
4,516
364.30
5,710,099
5,686,164
1,197
2,800,203
7,837,305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
4,516
364.30
5,710,099
5,686,164
1,197
2,800,203
7,837,305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
4,516
364.30
5,710,099
5,686,164
1,197
2,800,203
7,837,305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
4,516
364.30
5,710,099
5,686,164
1,197
2,800,203
7,837,305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過疎化による人口減少及び高齢化に加えて、景気低迷による税収の減収などの影響から</a:t>
          </a:r>
          <a:r>
            <a:rPr kumimoji="1" lang="en-US" altLang="ja-JP" sz="1300">
              <a:latin typeface="ＭＳ Ｐゴシック"/>
            </a:rPr>
            <a:t>H26</a:t>
          </a:r>
          <a:r>
            <a:rPr kumimoji="1" lang="ja-JP" altLang="en-US" sz="1300">
              <a:latin typeface="ＭＳ Ｐゴシック"/>
            </a:rPr>
            <a:t>まで類似団体を下回っていたが、</a:t>
          </a:r>
          <a:r>
            <a:rPr kumimoji="1" lang="en-US" altLang="ja-JP" sz="1300">
              <a:latin typeface="ＭＳ Ｐゴシック"/>
            </a:rPr>
            <a:t>H27</a:t>
          </a:r>
          <a:r>
            <a:rPr kumimoji="1" lang="ja-JP" altLang="en-US" sz="1300">
              <a:latin typeface="ＭＳ Ｐゴシック"/>
            </a:rPr>
            <a:t>より同水準となった。今後も町税収納率の更なる向上に努めるとともに、歳出全般にわたり徹底した見直しを図る。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1016</xdr:rowOff>
    </xdr:from>
    <xdr:to>
      <xdr:col>7</xdr:col>
      <xdr:colOff>152400</xdr:colOff>
      <xdr:row>44</xdr:row>
      <xdr:rowOff>1016</xdr:rowOff>
    </xdr:to>
    <xdr:cxnSp macro="">
      <xdr:nvCxnSpPr>
        <xdr:cNvPr id="65" name="直線コネクタ 64"/>
        <xdr:cNvCxnSpPr/>
      </xdr:nvCxnSpPr>
      <xdr:spPr>
        <a:xfrm>
          <a:off x="4114800" y="7544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1016</xdr:rowOff>
    </xdr:from>
    <xdr:to>
      <xdr:col>6</xdr:col>
      <xdr:colOff>0</xdr:colOff>
      <xdr:row>44</xdr:row>
      <xdr:rowOff>1016</xdr:rowOff>
    </xdr:to>
    <xdr:cxnSp macro="">
      <xdr:nvCxnSpPr>
        <xdr:cNvPr id="68" name="直線コネクタ 67"/>
        <xdr:cNvCxnSpPr/>
      </xdr:nvCxnSpPr>
      <xdr:spPr>
        <a:xfrm>
          <a:off x="3225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1016</xdr:rowOff>
    </xdr:from>
    <xdr:to>
      <xdr:col>4</xdr:col>
      <xdr:colOff>482600</xdr:colOff>
      <xdr:row>44</xdr:row>
      <xdr:rowOff>1016</xdr:rowOff>
    </xdr:to>
    <xdr:cxnSp macro="">
      <xdr:nvCxnSpPr>
        <xdr:cNvPr id="71" name="直線コネクタ 70"/>
        <xdr:cNvCxnSpPr/>
      </xdr:nvCxnSpPr>
      <xdr:spPr>
        <a:xfrm>
          <a:off x="2336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63754</xdr:rowOff>
    </xdr:from>
    <xdr:to>
      <xdr:col>4</xdr:col>
      <xdr:colOff>533400</xdr:colOff>
      <xdr:row>43</xdr:row>
      <xdr:rowOff>165354</xdr:rowOff>
    </xdr:to>
    <xdr:sp macro="" textlink="">
      <xdr:nvSpPr>
        <xdr:cNvPr id="72" name="フローチャート : 判断 71"/>
        <xdr:cNvSpPr/>
      </xdr:nvSpPr>
      <xdr:spPr>
        <a:xfrm>
          <a:off x="3175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4081</xdr:rowOff>
    </xdr:from>
    <xdr:ext cx="762000" cy="259045"/>
    <xdr:sp macro="" textlink="">
      <xdr:nvSpPr>
        <xdr:cNvPr id="73" name="テキスト ボックス 72"/>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1016</xdr:rowOff>
    </xdr:from>
    <xdr:to>
      <xdr:col>3</xdr:col>
      <xdr:colOff>279400</xdr:colOff>
      <xdr:row>44</xdr:row>
      <xdr:rowOff>1016</xdr:rowOff>
    </xdr:to>
    <xdr:cxnSp macro="">
      <xdr:nvCxnSpPr>
        <xdr:cNvPr id="74" name="直線コネクタ 73"/>
        <xdr:cNvCxnSpPr/>
      </xdr:nvCxnSpPr>
      <xdr:spPr>
        <a:xfrm>
          <a:off x="1447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54102</xdr:rowOff>
    </xdr:from>
    <xdr:to>
      <xdr:col>3</xdr:col>
      <xdr:colOff>330200</xdr:colOff>
      <xdr:row>43</xdr:row>
      <xdr:rowOff>155702</xdr:rowOff>
    </xdr:to>
    <xdr:sp macro="" textlink="">
      <xdr:nvSpPr>
        <xdr:cNvPr id="75" name="フローチャート : 判断 74"/>
        <xdr:cNvSpPr/>
      </xdr:nvSpPr>
      <xdr:spPr>
        <a:xfrm>
          <a:off x="2286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165879</xdr:rowOff>
    </xdr:from>
    <xdr:ext cx="762000" cy="259045"/>
    <xdr:sp macro="" textlink="">
      <xdr:nvSpPr>
        <xdr:cNvPr id="76" name="テキスト ボックス 75"/>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54102</xdr:rowOff>
    </xdr:from>
    <xdr:to>
      <xdr:col>2</xdr:col>
      <xdr:colOff>127000</xdr:colOff>
      <xdr:row>43</xdr:row>
      <xdr:rowOff>155702</xdr:rowOff>
    </xdr:to>
    <xdr:sp macro="" textlink="">
      <xdr:nvSpPr>
        <xdr:cNvPr id="77" name="フローチャート : 判断 76"/>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165879</xdr:rowOff>
    </xdr:from>
    <xdr:ext cx="762000" cy="259045"/>
    <xdr:sp macro="" textlink="">
      <xdr:nvSpPr>
        <xdr:cNvPr id="78" name="テキスト ボックス 77"/>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121666</xdr:rowOff>
    </xdr:from>
    <xdr:to>
      <xdr:col>7</xdr:col>
      <xdr:colOff>203200</xdr:colOff>
      <xdr:row>44</xdr:row>
      <xdr:rowOff>51816</xdr:rowOff>
    </xdr:to>
    <xdr:sp macro="" textlink="">
      <xdr:nvSpPr>
        <xdr:cNvPr id="84" name="円/楕円 83"/>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121666</xdr:rowOff>
    </xdr:from>
    <xdr:to>
      <xdr:col>6</xdr:col>
      <xdr:colOff>50800</xdr:colOff>
      <xdr:row>44</xdr:row>
      <xdr:rowOff>51816</xdr:rowOff>
    </xdr:to>
    <xdr:sp macro="" textlink="">
      <xdr:nvSpPr>
        <xdr:cNvPr id="86" name="円/楕円 85"/>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87" name="テキスト ボックス 86"/>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121666</xdr:rowOff>
    </xdr:from>
    <xdr:to>
      <xdr:col>4</xdr:col>
      <xdr:colOff>533400</xdr:colOff>
      <xdr:row>44</xdr:row>
      <xdr:rowOff>51816</xdr:rowOff>
    </xdr:to>
    <xdr:sp macro="" textlink="">
      <xdr:nvSpPr>
        <xdr:cNvPr id="88" name="円/楕円 87"/>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36593</xdr:rowOff>
    </xdr:from>
    <xdr:ext cx="762000" cy="259045"/>
    <xdr:sp macro="" textlink="">
      <xdr:nvSpPr>
        <xdr:cNvPr id="89" name="テキスト ボックス 88"/>
        <xdr:cNvSpPr txBox="1"/>
      </xdr:nvSpPr>
      <xdr:spPr>
        <a:xfrm>
          <a:off x="2844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121666</xdr:rowOff>
    </xdr:from>
    <xdr:to>
      <xdr:col>3</xdr:col>
      <xdr:colOff>330200</xdr:colOff>
      <xdr:row>44</xdr:row>
      <xdr:rowOff>51816</xdr:rowOff>
    </xdr:to>
    <xdr:sp macro="" textlink="">
      <xdr:nvSpPr>
        <xdr:cNvPr id="90" name="円/楕円 89"/>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36593</xdr:rowOff>
    </xdr:from>
    <xdr:ext cx="762000" cy="259045"/>
    <xdr:sp macro="" textlink="">
      <xdr:nvSpPr>
        <xdr:cNvPr id="91" name="テキスト ボックス 90"/>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92" name="円/楕円 91"/>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93" name="テキスト ボックス 92"/>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までは類似団体平均を下回っていたが、</a:t>
          </a:r>
          <a:r>
            <a:rPr kumimoji="1" lang="en-US" altLang="ja-JP" sz="1300">
              <a:latin typeface="ＭＳ Ｐゴシック"/>
            </a:rPr>
            <a:t>H25</a:t>
          </a:r>
          <a:r>
            <a:rPr kumimoji="1" lang="ja-JP" altLang="en-US" sz="1300">
              <a:latin typeface="ＭＳ Ｐゴシック"/>
            </a:rPr>
            <a:t>より着手した小学校改築事業や中学校移転改築事業等の投資的事業に係る公債費の増により、経常収支比率が上昇している。</a:t>
          </a:r>
        </a:p>
        <a:p>
          <a:r>
            <a:rPr kumimoji="1" lang="ja-JP" altLang="en-US" sz="1300">
              <a:latin typeface="ＭＳ Ｐゴシック"/>
            </a:rPr>
            <a:t>　今後においても</a:t>
          </a:r>
          <a:r>
            <a:rPr kumimoji="1" lang="en-US" altLang="ja-JP" sz="1300">
              <a:latin typeface="ＭＳ Ｐゴシック"/>
            </a:rPr>
            <a:t>H27</a:t>
          </a:r>
          <a:r>
            <a:rPr kumimoji="1" lang="ja-JP" altLang="en-US" sz="1300">
              <a:latin typeface="ＭＳ Ｐゴシック"/>
            </a:rPr>
            <a:t>から</a:t>
          </a:r>
          <a:r>
            <a:rPr kumimoji="1" lang="en-US" altLang="ja-JP" sz="1300">
              <a:latin typeface="ＭＳ Ｐゴシック"/>
            </a:rPr>
            <a:t>2</a:t>
          </a:r>
          <a:r>
            <a:rPr kumimoji="1" lang="ja-JP" altLang="en-US" sz="1300">
              <a:latin typeface="ＭＳ Ｐゴシック"/>
            </a:rPr>
            <a:t>ヵ年で実施した特別養護老人ホーム移転改築事業の公債費償還により増加する見通しであることから、投資的事業の実施年度調整や職員配置の適正化による人件費の削減など、経常経費の削減を図る。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145324</xdr:rowOff>
    </xdr:from>
    <xdr:to>
      <xdr:col>7</xdr:col>
      <xdr:colOff>152400</xdr:colOff>
      <xdr:row>65</xdr:row>
      <xdr:rowOff>9253</xdr:rowOff>
    </xdr:to>
    <xdr:cxnSp macro="">
      <xdr:nvCxnSpPr>
        <xdr:cNvPr id="130" name="直線コネクタ 129"/>
        <xdr:cNvCxnSpPr/>
      </xdr:nvCxnSpPr>
      <xdr:spPr>
        <a:xfrm>
          <a:off x="4114800" y="1094667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72934</xdr:rowOff>
    </xdr:from>
    <xdr:to>
      <xdr:col>6</xdr:col>
      <xdr:colOff>0</xdr:colOff>
      <xdr:row>63</xdr:row>
      <xdr:rowOff>145324</xdr:rowOff>
    </xdr:to>
    <xdr:cxnSp macro="">
      <xdr:nvCxnSpPr>
        <xdr:cNvPr id="133" name="直線コネクタ 132"/>
        <xdr:cNvCxnSpPr/>
      </xdr:nvCxnSpPr>
      <xdr:spPr>
        <a:xfrm>
          <a:off x="3225800" y="108742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72934</xdr:rowOff>
    </xdr:from>
    <xdr:to>
      <xdr:col>4</xdr:col>
      <xdr:colOff>482600</xdr:colOff>
      <xdr:row>63</xdr:row>
      <xdr:rowOff>97065</xdr:rowOff>
    </xdr:to>
    <xdr:cxnSp macro="">
      <xdr:nvCxnSpPr>
        <xdr:cNvPr id="136" name="直線コネクタ 135"/>
        <xdr:cNvCxnSpPr/>
      </xdr:nvCxnSpPr>
      <xdr:spPr>
        <a:xfrm flipV="1">
          <a:off x="2336800" y="1087428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67854</xdr:rowOff>
    </xdr:from>
    <xdr:to>
      <xdr:col>4</xdr:col>
      <xdr:colOff>533400</xdr:colOff>
      <xdr:row>64</xdr:row>
      <xdr:rowOff>169454</xdr:rowOff>
    </xdr:to>
    <xdr:sp macro="" textlink="">
      <xdr:nvSpPr>
        <xdr:cNvPr id="137" name="フローチャート : 判断 136"/>
        <xdr:cNvSpPr/>
      </xdr:nvSpPr>
      <xdr:spPr>
        <a:xfrm>
          <a:off x="3175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154231</xdr:rowOff>
    </xdr:from>
    <xdr:ext cx="762000" cy="259045"/>
    <xdr:sp macro="" textlink="">
      <xdr:nvSpPr>
        <xdr:cNvPr id="138" name="テキスト ボックス 137"/>
        <xdr:cNvSpPr txBox="1"/>
      </xdr:nvSpPr>
      <xdr:spPr>
        <a:xfrm>
          <a:off x="2844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97065</xdr:rowOff>
    </xdr:to>
    <xdr:cxnSp macro="">
      <xdr:nvCxnSpPr>
        <xdr:cNvPr id="139" name="直線コネクタ 138"/>
        <xdr:cNvCxnSpPr/>
      </xdr:nvCxnSpPr>
      <xdr:spPr>
        <a:xfrm>
          <a:off x="1447800" y="10819130"/>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149678</xdr:rowOff>
    </xdr:from>
    <xdr:to>
      <xdr:col>3</xdr:col>
      <xdr:colOff>330200</xdr:colOff>
      <xdr:row>64</xdr:row>
      <xdr:rowOff>79828</xdr:rowOff>
    </xdr:to>
    <xdr:sp macro="" textlink="">
      <xdr:nvSpPr>
        <xdr:cNvPr id="140" name="フローチャート : 判断 139"/>
        <xdr:cNvSpPr/>
      </xdr:nvSpPr>
      <xdr:spPr>
        <a:xfrm>
          <a:off x="2286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64605</xdr:rowOff>
    </xdr:from>
    <xdr:ext cx="762000" cy="259045"/>
    <xdr:sp macro="" textlink="">
      <xdr:nvSpPr>
        <xdr:cNvPr id="141" name="テキスト ボックス 140"/>
        <xdr:cNvSpPr txBox="1"/>
      </xdr:nvSpPr>
      <xdr:spPr>
        <a:xfrm>
          <a:off x="1955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146231</xdr:rowOff>
    </xdr:from>
    <xdr:to>
      <xdr:col>2</xdr:col>
      <xdr:colOff>127000</xdr:colOff>
      <xdr:row>64</xdr:row>
      <xdr:rowOff>76381</xdr:rowOff>
    </xdr:to>
    <xdr:sp macro="" textlink="">
      <xdr:nvSpPr>
        <xdr:cNvPr id="142" name="フローチャート : 判断 141"/>
        <xdr:cNvSpPr/>
      </xdr:nvSpPr>
      <xdr:spPr>
        <a:xfrm>
          <a:off x="1397000" y="109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61158</xdr:rowOff>
    </xdr:from>
    <xdr:ext cx="762000" cy="259045"/>
    <xdr:sp macro="" textlink="">
      <xdr:nvSpPr>
        <xdr:cNvPr id="143" name="テキスト ボックス 142"/>
        <xdr:cNvSpPr txBox="1"/>
      </xdr:nvSpPr>
      <xdr:spPr>
        <a:xfrm>
          <a:off x="1066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129903</xdr:rowOff>
    </xdr:from>
    <xdr:to>
      <xdr:col>7</xdr:col>
      <xdr:colOff>203200</xdr:colOff>
      <xdr:row>65</xdr:row>
      <xdr:rowOff>60053</xdr:rowOff>
    </xdr:to>
    <xdr:sp macro="" textlink="">
      <xdr:nvSpPr>
        <xdr:cNvPr id="149" name="円/楕円 148"/>
        <xdr:cNvSpPr/>
      </xdr:nvSpPr>
      <xdr:spPr>
        <a:xfrm>
          <a:off x="49022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101980</xdr:rowOff>
    </xdr:from>
    <xdr:ext cx="762000" cy="259045"/>
    <xdr:sp macro="" textlink="">
      <xdr:nvSpPr>
        <xdr:cNvPr id="150" name="財政構造の弾力性該当値テキスト"/>
        <xdr:cNvSpPr txBox="1"/>
      </xdr:nvSpPr>
      <xdr:spPr>
        <a:xfrm>
          <a:off x="5041900" y="110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94524</xdr:rowOff>
    </xdr:from>
    <xdr:to>
      <xdr:col>6</xdr:col>
      <xdr:colOff>50800</xdr:colOff>
      <xdr:row>64</xdr:row>
      <xdr:rowOff>24674</xdr:rowOff>
    </xdr:to>
    <xdr:sp macro="" textlink="">
      <xdr:nvSpPr>
        <xdr:cNvPr id="151" name="円/楕円 150"/>
        <xdr:cNvSpPr/>
      </xdr:nvSpPr>
      <xdr:spPr>
        <a:xfrm>
          <a:off x="4064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52" name="テキスト ボックス 151"/>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22134</xdr:rowOff>
    </xdr:from>
    <xdr:to>
      <xdr:col>4</xdr:col>
      <xdr:colOff>533400</xdr:colOff>
      <xdr:row>63</xdr:row>
      <xdr:rowOff>123734</xdr:rowOff>
    </xdr:to>
    <xdr:sp macro="" textlink="">
      <xdr:nvSpPr>
        <xdr:cNvPr id="153" name="円/楕円 152"/>
        <xdr:cNvSpPr/>
      </xdr:nvSpPr>
      <xdr:spPr>
        <a:xfrm>
          <a:off x="3175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133911</xdr:rowOff>
    </xdr:from>
    <xdr:ext cx="762000" cy="259045"/>
    <xdr:sp macro="" textlink="">
      <xdr:nvSpPr>
        <xdr:cNvPr id="154" name="テキスト ボックス 153"/>
        <xdr:cNvSpPr txBox="1"/>
      </xdr:nvSpPr>
      <xdr:spPr>
        <a:xfrm>
          <a:off x="2844800" y="1059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46265</xdr:rowOff>
    </xdr:from>
    <xdr:to>
      <xdr:col>3</xdr:col>
      <xdr:colOff>330200</xdr:colOff>
      <xdr:row>63</xdr:row>
      <xdr:rowOff>147865</xdr:rowOff>
    </xdr:to>
    <xdr:sp macro="" textlink="">
      <xdr:nvSpPr>
        <xdr:cNvPr id="155" name="円/楕円 154"/>
        <xdr:cNvSpPr/>
      </xdr:nvSpPr>
      <xdr:spPr>
        <a:xfrm>
          <a:off x="2286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56" name="テキスト ボックス 155"/>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7" name="円/楕円 156"/>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58" name="テキスト ボックス 157"/>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[358,608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から類似団体平均を下回っているものの、幼児センターの施設運営や、町道等の施設維持管理等により引き続き高い状況であることから、今後においても職員配置・施設の維持管理費の見直しや老朽化施設の統廃合・除却等を行い、経費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81434</xdr:rowOff>
    </xdr:from>
    <xdr:to>
      <xdr:col>7</xdr:col>
      <xdr:colOff>152400</xdr:colOff>
      <xdr:row>82</xdr:row>
      <xdr:rowOff>96372</xdr:rowOff>
    </xdr:to>
    <xdr:cxnSp macro="">
      <xdr:nvCxnSpPr>
        <xdr:cNvPr id="194" name="直線コネクタ 193"/>
        <xdr:cNvCxnSpPr/>
      </xdr:nvCxnSpPr>
      <xdr:spPr>
        <a:xfrm>
          <a:off x="4114800" y="14140334"/>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55282</xdr:rowOff>
    </xdr:from>
    <xdr:to>
      <xdr:col>6</xdr:col>
      <xdr:colOff>0</xdr:colOff>
      <xdr:row>82</xdr:row>
      <xdr:rowOff>81434</xdr:rowOff>
    </xdr:to>
    <xdr:cxnSp macro="">
      <xdr:nvCxnSpPr>
        <xdr:cNvPr id="197" name="直線コネクタ 196"/>
        <xdr:cNvCxnSpPr/>
      </xdr:nvCxnSpPr>
      <xdr:spPr>
        <a:xfrm>
          <a:off x="3225800" y="14114182"/>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36043</xdr:rowOff>
    </xdr:from>
    <xdr:to>
      <xdr:col>4</xdr:col>
      <xdr:colOff>482600</xdr:colOff>
      <xdr:row>82</xdr:row>
      <xdr:rowOff>55282</xdr:rowOff>
    </xdr:to>
    <xdr:cxnSp macro="">
      <xdr:nvCxnSpPr>
        <xdr:cNvPr id="200" name="直線コネクタ 199"/>
        <xdr:cNvCxnSpPr/>
      </xdr:nvCxnSpPr>
      <xdr:spPr>
        <a:xfrm>
          <a:off x="2336800" y="14094943"/>
          <a:ext cx="889000" cy="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108609</xdr:rowOff>
    </xdr:from>
    <xdr:to>
      <xdr:col>4</xdr:col>
      <xdr:colOff>533400</xdr:colOff>
      <xdr:row>82</xdr:row>
      <xdr:rowOff>38759</xdr:rowOff>
    </xdr:to>
    <xdr:sp macro="" textlink="">
      <xdr:nvSpPr>
        <xdr:cNvPr id="201" name="フローチャート : 判断 200"/>
        <xdr:cNvSpPr/>
      </xdr:nvSpPr>
      <xdr:spPr>
        <a:xfrm>
          <a:off x="3175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48936</xdr:rowOff>
    </xdr:from>
    <xdr:ext cx="762000" cy="259045"/>
    <xdr:sp macro="" textlink="">
      <xdr:nvSpPr>
        <xdr:cNvPr id="202" name="テキスト ボックス 201"/>
        <xdr:cNvSpPr txBox="1"/>
      </xdr:nvSpPr>
      <xdr:spPr>
        <a:xfrm>
          <a:off x="2844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6637</xdr:rowOff>
    </xdr:from>
    <xdr:to>
      <xdr:col>3</xdr:col>
      <xdr:colOff>279400</xdr:colOff>
      <xdr:row>82</xdr:row>
      <xdr:rowOff>36043</xdr:rowOff>
    </xdr:to>
    <xdr:cxnSp macro="">
      <xdr:nvCxnSpPr>
        <xdr:cNvPr id="203" name="直線コネクタ 202"/>
        <xdr:cNvCxnSpPr/>
      </xdr:nvCxnSpPr>
      <xdr:spPr>
        <a:xfrm>
          <a:off x="1447800" y="14065537"/>
          <a:ext cx="889000" cy="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89863</xdr:rowOff>
    </xdr:from>
    <xdr:to>
      <xdr:col>3</xdr:col>
      <xdr:colOff>330200</xdr:colOff>
      <xdr:row>82</xdr:row>
      <xdr:rowOff>20013</xdr:rowOff>
    </xdr:to>
    <xdr:sp macro="" textlink="">
      <xdr:nvSpPr>
        <xdr:cNvPr id="204" name="フローチャート : 判断 203"/>
        <xdr:cNvSpPr/>
      </xdr:nvSpPr>
      <xdr:spPr>
        <a:xfrm>
          <a:off x="2286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30190</xdr:rowOff>
    </xdr:from>
    <xdr:ext cx="762000" cy="259045"/>
    <xdr:sp macro="" textlink="">
      <xdr:nvSpPr>
        <xdr:cNvPr id="205" name="テキスト ボックス 204"/>
        <xdr:cNvSpPr txBox="1"/>
      </xdr:nvSpPr>
      <xdr:spPr>
        <a:xfrm>
          <a:off x="1955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81642</xdr:rowOff>
    </xdr:from>
    <xdr:to>
      <xdr:col>2</xdr:col>
      <xdr:colOff>127000</xdr:colOff>
      <xdr:row>82</xdr:row>
      <xdr:rowOff>11792</xdr:rowOff>
    </xdr:to>
    <xdr:sp macro="" textlink="">
      <xdr:nvSpPr>
        <xdr:cNvPr id="206" name="フローチャート : 判断 205"/>
        <xdr:cNvSpPr/>
      </xdr:nvSpPr>
      <xdr:spPr>
        <a:xfrm>
          <a:off x="1397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21969</xdr:rowOff>
    </xdr:from>
    <xdr:ext cx="762000" cy="259045"/>
    <xdr:sp macro="" textlink="">
      <xdr:nvSpPr>
        <xdr:cNvPr id="207" name="テキスト ボックス 206"/>
        <xdr:cNvSpPr txBox="1"/>
      </xdr:nvSpPr>
      <xdr:spPr>
        <a:xfrm>
          <a:off x="1066800" y="1373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45572</xdr:rowOff>
    </xdr:from>
    <xdr:to>
      <xdr:col>7</xdr:col>
      <xdr:colOff>203200</xdr:colOff>
      <xdr:row>82</xdr:row>
      <xdr:rowOff>147172</xdr:rowOff>
    </xdr:to>
    <xdr:sp macro="" textlink="">
      <xdr:nvSpPr>
        <xdr:cNvPr id="213" name="円/楕円 212"/>
        <xdr:cNvSpPr/>
      </xdr:nvSpPr>
      <xdr:spPr>
        <a:xfrm>
          <a:off x="4902200" y="141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62099</xdr:rowOff>
    </xdr:from>
    <xdr:ext cx="762000" cy="259045"/>
    <xdr:sp macro="" textlink="">
      <xdr:nvSpPr>
        <xdr:cNvPr id="214" name="人件費・物件費等の状況該当値テキスト"/>
        <xdr:cNvSpPr txBox="1"/>
      </xdr:nvSpPr>
      <xdr:spPr>
        <a:xfrm>
          <a:off x="5041900" y="1394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358,608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30634</xdr:rowOff>
    </xdr:from>
    <xdr:to>
      <xdr:col>6</xdr:col>
      <xdr:colOff>50800</xdr:colOff>
      <xdr:row>82</xdr:row>
      <xdr:rowOff>132234</xdr:rowOff>
    </xdr:to>
    <xdr:sp macro="" textlink="">
      <xdr:nvSpPr>
        <xdr:cNvPr id="215" name="円/楕円 214"/>
        <xdr:cNvSpPr/>
      </xdr:nvSpPr>
      <xdr:spPr>
        <a:xfrm>
          <a:off x="4064000" y="140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142411</xdr:rowOff>
    </xdr:from>
    <xdr:ext cx="736600" cy="259045"/>
    <xdr:sp macro="" textlink="">
      <xdr:nvSpPr>
        <xdr:cNvPr id="216" name="テキスト ボックス 215"/>
        <xdr:cNvSpPr txBox="1"/>
      </xdr:nvSpPr>
      <xdr:spPr>
        <a:xfrm>
          <a:off x="3733800" y="1385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345,608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4482</xdr:rowOff>
    </xdr:from>
    <xdr:to>
      <xdr:col>4</xdr:col>
      <xdr:colOff>533400</xdr:colOff>
      <xdr:row>82</xdr:row>
      <xdr:rowOff>106082</xdr:rowOff>
    </xdr:to>
    <xdr:sp macro="" textlink="">
      <xdr:nvSpPr>
        <xdr:cNvPr id="217" name="円/楕円 216"/>
        <xdr:cNvSpPr/>
      </xdr:nvSpPr>
      <xdr:spPr>
        <a:xfrm>
          <a:off x="3175000" y="1406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90859</xdr:rowOff>
    </xdr:from>
    <xdr:ext cx="762000" cy="259045"/>
    <xdr:sp macro="" textlink="">
      <xdr:nvSpPr>
        <xdr:cNvPr id="218" name="テキスト ボックス 217"/>
        <xdr:cNvSpPr txBox="1"/>
      </xdr:nvSpPr>
      <xdr:spPr>
        <a:xfrm>
          <a:off x="2844800" y="141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322,848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156693</xdr:rowOff>
    </xdr:from>
    <xdr:to>
      <xdr:col>3</xdr:col>
      <xdr:colOff>330200</xdr:colOff>
      <xdr:row>82</xdr:row>
      <xdr:rowOff>86843</xdr:rowOff>
    </xdr:to>
    <xdr:sp macro="" textlink="">
      <xdr:nvSpPr>
        <xdr:cNvPr id="219" name="円/楕円 218"/>
        <xdr:cNvSpPr/>
      </xdr:nvSpPr>
      <xdr:spPr>
        <a:xfrm>
          <a:off x="2286000" y="1404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71620</xdr:rowOff>
    </xdr:from>
    <xdr:ext cx="762000" cy="259045"/>
    <xdr:sp macro="" textlink="">
      <xdr:nvSpPr>
        <xdr:cNvPr id="220" name="テキスト ボックス 219"/>
        <xdr:cNvSpPr txBox="1"/>
      </xdr:nvSpPr>
      <xdr:spPr>
        <a:xfrm>
          <a:off x="1955800" y="1413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306,104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127287</xdr:rowOff>
    </xdr:from>
    <xdr:to>
      <xdr:col>2</xdr:col>
      <xdr:colOff>127000</xdr:colOff>
      <xdr:row>82</xdr:row>
      <xdr:rowOff>57437</xdr:rowOff>
    </xdr:to>
    <xdr:sp macro="" textlink="">
      <xdr:nvSpPr>
        <xdr:cNvPr id="221" name="円/楕円 220"/>
        <xdr:cNvSpPr/>
      </xdr:nvSpPr>
      <xdr:spPr>
        <a:xfrm>
          <a:off x="1397000" y="140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42214</xdr:rowOff>
    </xdr:from>
    <xdr:ext cx="762000" cy="259045"/>
    <xdr:sp macro="" textlink="">
      <xdr:nvSpPr>
        <xdr:cNvPr id="222" name="テキスト ボックス 221"/>
        <xdr:cNvSpPr txBox="1"/>
      </xdr:nvSpPr>
      <xdr:spPr>
        <a:xfrm>
          <a:off x="1066800" y="141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280,513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国の臨時特例措置や職員構成の変化に伴う経験年数階層の変動により、年ごとに数値の増減はあるものの、給与水準の適正化を図っているところであり、類似団体平均との比較においても同等の水準で推移してい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152400</xdr:rowOff>
    </xdr:to>
    <xdr:cxnSp macro="">
      <xdr:nvCxnSpPr>
        <xdr:cNvPr id="254" name="直線コネクタ 253"/>
        <xdr:cNvCxnSpPr/>
      </xdr:nvCxnSpPr>
      <xdr:spPr>
        <a:xfrm flipV="1">
          <a:off x="16179800" y="14648435"/>
          <a:ext cx="8382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152400</xdr:rowOff>
    </xdr:to>
    <xdr:cxnSp macro="">
      <xdr:nvCxnSpPr>
        <xdr:cNvPr id="257" name="直線コネクタ 256"/>
        <xdr:cNvCxnSpPr/>
      </xdr:nvCxnSpPr>
      <xdr:spPr>
        <a:xfrm>
          <a:off x="15290800" y="146773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75185</xdr:rowOff>
    </xdr:from>
    <xdr:to>
      <xdr:col>22</xdr:col>
      <xdr:colOff>203200</xdr:colOff>
      <xdr:row>85</xdr:row>
      <xdr:rowOff>104139</xdr:rowOff>
    </xdr:to>
    <xdr:cxnSp macro="">
      <xdr:nvCxnSpPr>
        <xdr:cNvPr id="260" name="直線コネクタ 259"/>
        <xdr:cNvCxnSpPr/>
      </xdr:nvCxnSpPr>
      <xdr:spPr>
        <a:xfrm>
          <a:off x="14401800" y="14648435"/>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1" name="フローチャート : 判断 260"/>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2" name="テキスト ボックス 261"/>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75185</xdr:rowOff>
    </xdr:from>
    <xdr:to>
      <xdr:col>21</xdr:col>
      <xdr:colOff>0</xdr:colOff>
      <xdr:row>87</xdr:row>
      <xdr:rowOff>128015</xdr:rowOff>
    </xdr:to>
    <xdr:cxnSp macro="">
      <xdr:nvCxnSpPr>
        <xdr:cNvPr id="263" name="直線コネクタ 262"/>
        <xdr:cNvCxnSpPr/>
      </xdr:nvCxnSpPr>
      <xdr:spPr>
        <a:xfrm flipV="1">
          <a:off x="13512800" y="14648435"/>
          <a:ext cx="889000" cy="39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4" name="フローチャート : 判断 263"/>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5" name="テキスト ボックス 264"/>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6" name="フローチャート : 判断 265"/>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7" name="テキスト ボックス 266"/>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24385</xdr:rowOff>
    </xdr:from>
    <xdr:to>
      <xdr:col>24</xdr:col>
      <xdr:colOff>609600</xdr:colOff>
      <xdr:row>85</xdr:row>
      <xdr:rowOff>125985</xdr:rowOff>
    </xdr:to>
    <xdr:sp macro="" textlink="">
      <xdr:nvSpPr>
        <xdr:cNvPr id="273" name="円/楕円 272"/>
        <xdr:cNvSpPr/>
      </xdr:nvSpPr>
      <xdr:spPr>
        <a:xfrm>
          <a:off x="169672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167912</xdr:rowOff>
    </xdr:from>
    <xdr:ext cx="762000" cy="259045"/>
    <xdr:sp macro="" textlink="">
      <xdr:nvSpPr>
        <xdr:cNvPr id="274" name="給与水準   （国との比較）該当値テキスト"/>
        <xdr:cNvSpPr txBox="1"/>
      </xdr:nvSpPr>
      <xdr:spPr>
        <a:xfrm>
          <a:off x="17106900" y="1456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5" name="円/楕円 274"/>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6" name="テキスト ボックス 27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7" name="円/楕円 276"/>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8" name="テキスト ボックス 277"/>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24385</xdr:rowOff>
    </xdr:from>
    <xdr:to>
      <xdr:col>21</xdr:col>
      <xdr:colOff>50800</xdr:colOff>
      <xdr:row>85</xdr:row>
      <xdr:rowOff>125985</xdr:rowOff>
    </xdr:to>
    <xdr:sp macro="" textlink="">
      <xdr:nvSpPr>
        <xdr:cNvPr id="279" name="円/楕円 278"/>
        <xdr:cNvSpPr/>
      </xdr:nvSpPr>
      <xdr:spPr>
        <a:xfrm>
          <a:off x="14351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110762</xdr:rowOff>
    </xdr:from>
    <xdr:ext cx="762000" cy="259045"/>
    <xdr:sp macro="" textlink="">
      <xdr:nvSpPr>
        <xdr:cNvPr id="280" name="テキスト ボックス 279"/>
        <xdr:cNvSpPr txBox="1"/>
      </xdr:nvSpPr>
      <xdr:spPr>
        <a:xfrm>
          <a:off x="14020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77215</xdr:rowOff>
    </xdr:from>
    <xdr:to>
      <xdr:col>19</xdr:col>
      <xdr:colOff>533400</xdr:colOff>
      <xdr:row>88</xdr:row>
      <xdr:rowOff>7365</xdr:rowOff>
    </xdr:to>
    <xdr:sp macro="" textlink="">
      <xdr:nvSpPr>
        <xdr:cNvPr id="281" name="円/楕円 280"/>
        <xdr:cNvSpPr/>
      </xdr:nvSpPr>
      <xdr:spPr>
        <a:xfrm>
          <a:off x="13462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163592</xdr:rowOff>
    </xdr:from>
    <xdr:ext cx="762000" cy="259045"/>
    <xdr:sp macro="" textlink="">
      <xdr:nvSpPr>
        <xdr:cNvPr id="282" name="テキスト ボックス 281"/>
        <xdr:cNvSpPr txBox="1"/>
      </xdr:nvSpPr>
      <xdr:spPr>
        <a:xfrm>
          <a:off x="13131800" y="1507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類似団体平均と比較しても依然として高い数値のまま横ばで推移しているが、「人口１人当たり人件費・物件費等決算額の分析欄」にも記載のとおり、</a:t>
          </a:r>
          <a:r>
            <a:rPr kumimoji="1" lang="ja-JP" altLang="en-US" sz="1300">
              <a:solidFill>
                <a:schemeClr val="dk1"/>
              </a:solidFill>
              <a:effectLst/>
              <a:latin typeface="+mn-lt"/>
              <a:ea typeface="+mn-ea"/>
              <a:cs typeface="+mn-cs"/>
            </a:rPr>
            <a:t>町独自の取り組みである「アポイ岳ジオパーク」に係る職員配置や幼児センターの</a:t>
          </a:r>
          <a:r>
            <a:rPr kumimoji="1" lang="ja-JP" altLang="ja-JP" sz="1300">
              <a:solidFill>
                <a:schemeClr val="dk1"/>
              </a:solidFill>
              <a:effectLst/>
              <a:latin typeface="+mn-lt"/>
              <a:ea typeface="+mn-ea"/>
              <a:cs typeface="+mn-cs"/>
            </a:rPr>
            <a:t>施設運営や維持管理などを直営で行っていることが要因に挙げられる。</a:t>
          </a:r>
          <a:endParaRPr lang="ja-JP" altLang="ja-JP" sz="1300">
            <a:effectLst/>
          </a:endParaRPr>
        </a:p>
        <a:p>
          <a:r>
            <a:rPr kumimoji="1" lang="ja-JP" altLang="ja-JP" sz="1300">
              <a:solidFill>
                <a:schemeClr val="dk1"/>
              </a:solidFill>
              <a:effectLst/>
              <a:latin typeface="+mn-lt"/>
              <a:ea typeface="+mn-ea"/>
              <a:cs typeface="+mn-cs"/>
            </a:rPr>
            <a:t>　今後においても職員配置の適正化等の取り組みを行い、更なる効率的な行政運営を図る。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142545</xdr:rowOff>
    </xdr:from>
    <xdr:to>
      <xdr:col>24</xdr:col>
      <xdr:colOff>558800</xdr:colOff>
      <xdr:row>61</xdr:row>
      <xdr:rowOff>144958</xdr:rowOff>
    </xdr:to>
    <xdr:cxnSp macro="">
      <xdr:nvCxnSpPr>
        <xdr:cNvPr id="314" name="直線コネクタ 313"/>
        <xdr:cNvCxnSpPr/>
      </xdr:nvCxnSpPr>
      <xdr:spPr>
        <a:xfrm>
          <a:off x="16179800" y="1060099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130963</xdr:rowOff>
    </xdr:from>
    <xdr:to>
      <xdr:col>23</xdr:col>
      <xdr:colOff>406400</xdr:colOff>
      <xdr:row>61</xdr:row>
      <xdr:rowOff>142545</xdr:rowOff>
    </xdr:to>
    <xdr:cxnSp macro="">
      <xdr:nvCxnSpPr>
        <xdr:cNvPr id="317" name="直線コネクタ 316"/>
        <xdr:cNvCxnSpPr/>
      </xdr:nvCxnSpPr>
      <xdr:spPr>
        <a:xfrm>
          <a:off x="15290800" y="10589413"/>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89218</xdr:rowOff>
    </xdr:from>
    <xdr:to>
      <xdr:col>22</xdr:col>
      <xdr:colOff>203200</xdr:colOff>
      <xdr:row>61</xdr:row>
      <xdr:rowOff>130963</xdr:rowOff>
    </xdr:to>
    <xdr:cxnSp macro="">
      <xdr:nvCxnSpPr>
        <xdr:cNvPr id="320" name="直線コネクタ 319"/>
        <xdr:cNvCxnSpPr/>
      </xdr:nvCxnSpPr>
      <xdr:spPr>
        <a:xfrm>
          <a:off x="14401800" y="10547668"/>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107797</xdr:rowOff>
    </xdr:from>
    <xdr:to>
      <xdr:col>22</xdr:col>
      <xdr:colOff>254000</xdr:colOff>
      <xdr:row>61</xdr:row>
      <xdr:rowOff>37947</xdr:rowOff>
    </xdr:to>
    <xdr:sp macro="" textlink="">
      <xdr:nvSpPr>
        <xdr:cNvPr id="321" name="フローチャート : 判断 320"/>
        <xdr:cNvSpPr/>
      </xdr:nvSpPr>
      <xdr:spPr>
        <a:xfrm>
          <a:off x="15240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48124</xdr:rowOff>
    </xdr:from>
    <xdr:ext cx="762000" cy="259045"/>
    <xdr:sp macro="" textlink="">
      <xdr:nvSpPr>
        <xdr:cNvPr id="322" name="テキスト ボックス 321"/>
        <xdr:cNvSpPr txBox="1"/>
      </xdr:nvSpPr>
      <xdr:spPr>
        <a:xfrm>
          <a:off x="14909800" y="10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73051</xdr:rowOff>
    </xdr:from>
    <xdr:to>
      <xdr:col>21</xdr:col>
      <xdr:colOff>0</xdr:colOff>
      <xdr:row>61</xdr:row>
      <xdr:rowOff>89218</xdr:rowOff>
    </xdr:to>
    <xdr:cxnSp macro="">
      <xdr:nvCxnSpPr>
        <xdr:cNvPr id="323" name="直線コネクタ 322"/>
        <xdr:cNvCxnSpPr/>
      </xdr:nvCxnSpPr>
      <xdr:spPr>
        <a:xfrm>
          <a:off x="13512800" y="10531501"/>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96456</xdr:rowOff>
    </xdr:from>
    <xdr:to>
      <xdr:col>21</xdr:col>
      <xdr:colOff>50800</xdr:colOff>
      <xdr:row>61</xdr:row>
      <xdr:rowOff>26606</xdr:rowOff>
    </xdr:to>
    <xdr:sp macro="" textlink="">
      <xdr:nvSpPr>
        <xdr:cNvPr id="324" name="フローチャート : 判断 323"/>
        <xdr:cNvSpPr/>
      </xdr:nvSpPr>
      <xdr:spPr>
        <a:xfrm>
          <a:off x="14351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36783</xdr:rowOff>
    </xdr:from>
    <xdr:ext cx="762000" cy="259045"/>
    <xdr:sp macro="" textlink="">
      <xdr:nvSpPr>
        <xdr:cNvPr id="325" name="テキスト ボックス 324"/>
        <xdr:cNvSpPr txBox="1"/>
      </xdr:nvSpPr>
      <xdr:spPr>
        <a:xfrm>
          <a:off x="14020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93320</xdr:rowOff>
    </xdr:from>
    <xdr:to>
      <xdr:col>19</xdr:col>
      <xdr:colOff>533400</xdr:colOff>
      <xdr:row>61</xdr:row>
      <xdr:rowOff>23470</xdr:rowOff>
    </xdr:to>
    <xdr:sp macro="" textlink="">
      <xdr:nvSpPr>
        <xdr:cNvPr id="326" name="フローチャート : 判断 325"/>
        <xdr:cNvSpPr/>
      </xdr:nvSpPr>
      <xdr:spPr>
        <a:xfrm>
          <a:off x="13462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33647</xdr:rowOff>
    </xdr:from>
    <xdr:ext cx="762000" cy="259045"/>
    <xdr:sp macro="" textlink="">
      <xdr:nvSpPr>
        <xdr:cNvPr id="327" name="テキスト ボックス 326"/>
        <xdr:cNvSpPr txBox="1"/>
      </xdr:nvSpPr>
      <xdr:spPr>
        <a:xfrm>
          <a:off x="13131800" y="1014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94158</xdr:rowOff>
    </xdr:from>
    <xdr:to>
      <xdr:col>24</xdr:col>
      <xdr:colOff>609600</xdr:colOff>
      <xdr:row>62</xdr:row>
      <xdr:rowOff>24308</xdr:rowOff>
    </xdr:to>
    <xdr:sp macro="" textlink="">
      <xdr:nvSpPr>
        <xdr:cNvPr id="333" name="円/楕円 332"/>
        <xdr:cNvSpPr/>
      </xdr:nvSpPr>
      <xdr:spPr>
        <a:xfrm>
          <a:off x="16967200" y="105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66235</xdr:rowOff>
    </xdr:from>
    <xdr:ext cx="762000" cy="259045"/>
    <xdr:sp macro="" textlink="">
      <xdr:nvSpPr>
        <xdr:cNvPr id="334" name="定員管理の状況該当値テキスト"/>
        <xdr:cNvSpPr txBox="1"/>
      </xdr:nvSpPr>
      <xdr:spPr>
        <a:xfrm>
          <a:off x="17106900" y="105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91745</xdr:rowOff>
    </xdr:from>
    <xdr:to>
      <xdr:col>23</xdr:col>
      <xdr:colOff>457200</xdr:colOff>
      <xdr:row>62</xdr:row>
      <xdr:rowOff>21895</xdr:rowOff>
    </xdr:to>
    <xdr:sp macro="" textlink="">
      <xdr:nvSpPr>
        <xdr:cNvPr id="335" name="円/楕円 334"/>
        <xdr:cNvSpPr/>
      </xdr:nvSpPr>
      <xdr:spPr>
        <a:xfrm>
          <a:off x="16129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6672</xdr:rowOff>
    </xdr:from>
    <xdr:ext cx="736600" cy="259045"/>
    <xdr:sp macro="" textlink="">
      <xdr:nvSpPr>
        <xdr:cNvPr id="336" name="テキスト ボックス 335"/>
        <xdr:cNvSpPr txBox="1"/>
      </xdr:nvSpPr>
      <xdr:spPr>
        <a:xfrm>
          <a:off x="15798800" y="1063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80163</xdr:rowOff>
    </xdr:from>
    <xdr:to>
      <xdr:col>22</xdr:col>
      <xdr:colOff>254000</xdr:colOff>
      <xdr:row>62</xdr:row>
      <xdr:rowOff>10313</xdr:rowOff>
    </xdr:to>
    <xdr:sp macro="" textlink="">
      <xdr:nvSpPr>
        <xdr:cNvPr id="337" name="円/楕円 336"/>
        <xdr:cNvSpPr/>
      </xdr:nvSpPr>
      <xdr:spPr>
        <a:xfrm>
          <a:off x="15240000" y="105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166540</xdr:rowOff>
    </xdr:from>
    <xdr:ext cx="762000" cy="259045"/>
    <xdr:sp macro="" textlink="">
      <xdr:nvSpPr>
        <xdr:cNvPr id="338" name="テキスト ボックス 337"/>
        <xdr:cNvSpPr txBox="1"/>
      </xdr:nvSpPr>
      <xdr:spPr>
        <a:xfrm>
          <a:off x="14909800" y="1062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38418</xdr:rowOff>
    </xdr:from>
    <xdr:to>
      <xdr:col>21</xdr:col>
      <xdr:colOff>50800</xdr:colOff>
      <xdr:row>61</xdr:row>
      <xdr:rowOff>140018</xdr:rowOff>
    </xdr:to>
    <xdr:sp macro="" textlink="">
      <xdr:nvSpPr>
        <xdr:cNvPr id="339" name="円/楕円 338"/>
        <xdr:cNvSpPr/>
      </xdr:nvSpPr>
      <xdr:spPr>
        <a:xfrm>
          <a:off x="14351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124795</xdr:rowOff>
    </xdr:from>
    <xdr:ext cx="762000" cy="259045"/>
    <xdr:sp macro="" textlink="">
      <xdr:nvSpPr>
        <xdr:cNvPr id="340" name="テキスト ボックス 339"/>
        <xdr:cNvSpPr txBox="1"/>
      </xdr:nvSpPr>
      <xdr:spPr>
        <a:xfrm>
          <a:off x="14020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22251</xdr:rowOff>
    </xdr:from>
    <xdr:to>
      <xdr:col>19</xdr:col>
      <xdr:colOff>533400</xdr:colOff>
      <xdr:row>61</xdr:row>
      <xdr:rowOff>123851</xdr:rowOff>
    </xdr:to>
    <xdr:sp macro="" textlink="">
      <xdr:nvSpPr>
        <xdr:cNvPr id="341" name="円/楕円 340"/>
        <xdr:cNvSpPr/>
      </xdr:nvSpPr>
      <xdr:spPr>
        <a:xfrm>
          <a:off x="13462000" y="104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108628</xdr:rowOff>
    </xdr:from>
    <xdr:ext cx="762000" cy="259045"/>
    <xdr:sp macro="" textlink="">
      <xdr:nvSpPr>
        <xdr:cNvPr id="342" name="テキスト ボックス 341"/>
        <xdr:cNvSpPr txBox="1"/>
      </xdr:nvSpPr>
      <xdr:spPr>
        <a:xfrm>
          <a:off x="13131800" y="1056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将来負担比率の分析欄」に記載のとおり、過去の積極的な社会資本整備により類似団体平均を上回っていたが、公債費の償還に伴い年々順調に減少し、平成２５年度には北海道平均と同等の水準まで改善された。今後においても収支均衡を図りながら健全な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40</xdr:row>
      <xdr:rowOff>165608</xdr:rowOff>
    </xdr:to>
    <xdr:cxnSp macro="">
      <xdr:nvCxnSpPr>
        <xdr:cNvPr id="373" name="直線コネクタ 372"/>
        <xdr:cNvCxnSpPr/>
      </xdr:nvCxnSpPr>
      <xdr:spPr>
        <a:xfrm flipV="1">
          <a:off x="16179800" y="700913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165608</xdr:rowOff>
    </xdr:from>
    <xdr:to>
      <xdr:col>23</xdr:col>
      <xdr:colOff>406400</xdr:colOff>
      <xdr:row>41</xdr:row>
      <xdr:rowOff>76200</xdr:rowOff>
    </xdr:to>
    <xdr:cxnSp macro="">
      <xdr:nvCxnSpPr>
        <xdr:cNvPr id="376" name="直線コネクタ 375"/>
        <xdr:cNvCxnSpPr/>
      </xdr:nvCxnSpPr>
      <xdr:spPr>
        <a:xfrm flipV="1">
          <a:off x="15290800" y="702360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42</xdr:row>
      <xdr:rowOff>25400</xdr:rowOff>
    </xdr:to>
    <xdr:cxnSp macro="">
      <xdr:nvCxnSpPr>
        <xdr:cNvPr id="379" name="直線コネクタ 378"/>
        <xdr:cNvCxnSpPr/>
      </xdr:nvCxnSpPr>
      <xdr:spPr>
        <a:xfrm flipV="1">
          <a:off x="14401800" y="710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141224</xdr:rowOff>
    </xdr:to>
    <xdr:cxnSp macro="">
      <xdr:nvCxnSpPr>
        <xdr:cNvPr id="382" name="直線コネクタ 381"/>
        <xdr:cNvCxnSpPr/>
      </xdr:nvCxnSpPr>
      <xdr:spPr>
        <a:xfrm flipV="1">
          <a:off x="13512800" y="72263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2" name="円/楕円 391"/>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393"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114808</xdr:rowOff>
    </xdr:from>
    <xdr:to>
      <xdr:col>23</xdr:col>
      <xdr:colOff>457200</xdr:colOff>
      <xdr:row>41</xdr:row>
      <xdr:rowOff>44958</xdr:rowOff>
    </xdr:to>
    <xdr:sp macro="" textlink="">
      <xdr:nvSpPr>
        <xdr:cNvPr id="394" name="円/楕円 393"/>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55135</xdr:rowOff>
    </xdr:from>
    <xdr:ext cx="736600" cy="259045"/>
    <xdr:sp macro="" textlink="">
      <xdr:nvSpPr>
        <xdr:cNvPr id="395" name="テキスト ボックス 394"/>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6" name="円/楕円 395"/>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7" name="テキスト ボックス 396"/>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398" name="円/楕円 397"/>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99" name="テキスト ボックス 398"/>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90424</xdr:rowOff>
    </xdr:from>
    <xdr:to>
      <xdr:col>19</xdr:col>
      <xdr:colOff>533400</xdr:colOff>
      <xdr:row>43</xdr:row>
      <xdr:rowOff>20574</xdr:rowOff>
    </xdr:to>
    <xdr:sp macro="" textlink="">
      <xdr:nvSpPr>
        <xdr:cNvPr id="400" name="円/楕円 399"/>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5351</xdr:rowOff>
    </xdr:from>
    <xdr:ext cx="762000" cy="259045"/>
    <xdr:sp macro="" textlink="">
      <xdr:nvSpPr>
        <xdr:cNvPr id="401" name="テキスト ボックス 400"/>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過去の積極的な社会資本整備により類似団体平均を大きく上回っており、公債費の償還に伴い年々順調に減少していたが、小学校改築事業に伴う起債の調達により数値が悪化、合わせて</a:t>
          </a:r>
          <a:r>
            <a:rPr kumimoji="1" lang="en-US" altLang="ja-JP" sz="1300">
              <a:solidFill>
                <a:schemeClr val="dk1"/>
              </a:solidFill>
              <a:effectLst/>
              <a:latin typeface="+mn-lt"/>
              <a:ea typeface="+mn-ea"/>
              <a:cs typeface="+mn-cs"/>
            </a:rPr>
            <a:t>H27</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ヵ年で事業を実施</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特別養護老人ホーム移転改築事業により数値が上昇していることが要因に挙げられる</a:t>
          </a:r>
          <a:r>
            <a:rPr kumimoji="1" lang="ja-JP" altLang="ja-JP" sz="1300" baseline="0">
              <a:solidFill>
                <a:schemeClr val="dk1"/>
              </a:solidFill>
              <a:effectLst/>
              <a:latin typeface="+mn-lt"/>
              <a:ea typeface="+mn-ea"/>
              <a:cs typeface="+mn-cs"/>
            </a:rPr>
            <a:t>事から、今後においても収支均衡を図りながら</a:t>
          </a:r>
          <a:r>
            <a:rPr kumimoji="1" lang="ja-JP" altLang="en-US" sz="1300" baseline="0">
              <a:solidFill>
                <a:schemeClr val="dk1"/>
              </a:solidFill>
              <a:effectLst/>
              <a:latin typeface="+mn-lt"/>
              <a:ea typeface="+mn-ea"/>
              <a:cs typeface="+mn-cs"/>
            </a:rPr>
            <a:t>公債費残額の減少と</a:t>
          </a:r>
          <a:r>
            <a:rPr kumimoji="1" lang="ja-JP" altLang="ja-JP" sz="1300" baseline="0">
              <a:solidFill>
                <a:schemeClr val="dk1"/>
              </a:solidFill>
              <a:effectLst/>
              <a:latin typeface="+mn-lt"/>
              <a:ea typeface="+mn-ea"/>
              <a:cs typeface="+mn-cs"/>
            </a:rPr>
            <a:t>健全な財政運営に努める。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77258</xdr:rowOff>
    </xdr:to>
    <xdr:cxnSp macro="">
      <xdr:nvCxnSpPr>
        <xdr:cNvPr id="430" name="直線コネクタ 429"/>
        <xdr:cNvCxnSpPr/>
      </xdr:nvCxnSpPr>
      <xdr:spPr>
        <a:xfrm flipV="1">
          <a:off x="17018000" y="2370667"/>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49335</xdr:rowOff>
    </xdr:from>
    <xdr:ext cx="762000" cy="259045"/>
    <xdr:sp macro="" textlink="">
      <xdr:nvSpPr>
        <xdr:cNvPr id="431" name="将来負担の状況最小値テキスト"/>
        <xdr:cNvSpPr txBox="1"/>
      </xdr:nvSpPr>
      <xdr:spPr>
        <a:xfrm>
          <a:off x="17106900" y="364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21</xdr:row>
      <xdr:rowOff>77258</xdr:rowOff>
    </xdr:from>
    <xdr:to>
      <xdr:col>24</xdr:col>
      <xdr:colOff>647700</xdr:colOff>
      <xdr:row>21</xdr:row>
      <xdr:rowOff>77258</xdr:rowOff>
    </xdr:to>
    <xdr:cxnSp macro="">
      <xdr:nvCxnSpPr>
        <xdr:cNvPr id="432" name="直線コネクタ 431"/>
        <xdr:cNvCxnSpPr/>
      </xdr:nvCxnSpPr>
      <xdr:spPr>
        <a:xfrm>
          <a:off x="16929100" y="3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147884</xdr:rowOff>
    </xdr:from>
    <xdr:to>
      <xdr:col>24</xdr:col>
      <xdr:colOff>558800</xdr:colOff>
      <xdr:row>21</xdr:row>
      <xdr:rowOff>146967</xdr:rowOff>
    </xdr:to>
    <xdr:cxnSp macro="">
      <xdr:nvCxnSpPr>
        <xdr:cNvPr id="435" name="直線コネクタ 434"/>
        <xdr:cNvCxnSpPr/>
      </xdr:nvCxnSpPr>
      <xdr:spPr>
        <a:xfrm flipV="1">
          <a:off x="16179800" y="3233984"/>
          <a:ext cx="838200" cy="5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154446</xdr:rowOff>
    </xdr:from>
    <xdr:to>
      <xdr:col>23</xdr:col>
      <xdr:colOff>406400</xdr:colOff>
      <xdr:row>21</xdr:row>
      <xdr:rowOff>146967</xdr:rowOff>
    </xdr:to>
    <xdr:cxnSp macro="">
      <xdr:nvCxnSpPr>
        <xdr:cNvPr id="438" name="直線コネクタ 437"/>
        <xdr:cNvCxnSpPr/>
      </xdr:nvCxnSpPr>
      <xdr:spPr>
        <a:xfrm>
          <a:off x="15290800" y="3069096"/>
          <a:ext cx="889000" cy="6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87136</xdr:rowOff>
    </xdr:from>
    <xdr:to>
      <xdr:col>22</xdr:col>
      <xdr:colOff>203200</xdr:colOff>
      <xdr:row>17</xdr:row>
      <xdr:rowOff>154446</xdr:rowOff>
    </xdr:to>
    <xdr:cxnSp macro="">
      <xdr:nvCxnSpPr>
        <xdr:cNvPr id="441" name="直線コネクタ 440"/>
        <xdr:cNvCxnSpPr/>
      </xdr:nvCxnSpPr>
      <xdr:spPr>
        <a:xfrm>
          <a:off x="14401800" y="2658886"/>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87136</xdr:rowOff>
    </xdr:from>
    <xdr:to>
      <xdr:col>21</xdr:col>
      <xdr:colOff>0</xdr:colOff>
      <xdr:row>17</xdr:row>
      <xdr:rowOff>41840</xdr:rowOff>
    </xdr:to>
    <xdr:cxnSp macro="">
      <xdr:nvCxnSpPr>
        <xdr:cNvPr id="444" name="直線コネクタ 443"/>
        <xdr:cNvCxnSpPr/>
      </xdr:nvCxnSpPr>
      <xdr:spPr>
        <a:xfrm flipV="1">
          <a:off x="13512800" y="2658886"/>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167428</xdr:rowOff>
    </xdr:from>
    <xdr:to>
      <xdr:col>19</xdr:col>
      <xdr:colOff>533400</xdr:colOff>
      <xdr:row>14</xdr:row>
      <xdr:rowOff>97578</xdr:rowOff>
    </xdr:to>
    <xdr:sp macro="" textlink="">
      <xdr:nvSpPr>
        <xdr:cNvPr id="447" name="フローチャート : 判断 446"/>
        <xdr:cNvSpPr/>
      </xdr:nvSpPr>
      <xdr:spPr>
        <a:xfrm>
          <a:off x="13462000" y="23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107755</xdr:rowOff>
    </xdr:from>
    <xdr:ext cx="762000" cy="259045"/>
    <xdr:sp macro="" textlink="">
      <xdr:nvSpPr>
        <xdr:cNvPr id="448" name="テキスト ボックス 447"/>
        <xdr:cNvSpPr txBox="1"/>
      </xdr:nvSpPr>
      <xdr:spPr>
        <a:xfrm>
          <a:off x="13131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97084</xdr:rowOff>
    </xdr:from>
    <xdr:to>
      <xdr:col>24</xdr:col>
      <xdr:colOff>609600</xdr:colOff>
      <xdr:row>19</xdr:row>
      <xdr:rowOff>27234</xdr:rowOff>
    </xdr:to>
    <xdr:sp macro="" textlink="">
      <xdr:nvSpPr>
        <xdr:cNvPr id="454" name="円/楕円 453"/>
        <xdr:cNvSpPr/>
      </xdr:nvSpPr>
      <xdr:spPr>
        <a:xfrm>
          <a:off x="16967200" y="31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69161</xdr:rowOff>
    </xdr:from>
    <xdr:ext cx="762000" cy="259045"/>
    <xdr:sp macro="" textlink="">
      <xdr:nvSpPr>
        <xdr:cNvPr id="455" name="将来負担の状況該当値テキスト"/>
        <xdr:cNvSpPr txBox="1"/>
      </xdr:nvSpPr>
      <xdr:spPr>
        <a:xfrm>
          <a:off x="17106900" y="315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96167</xdr:rowOff>
    </xdr:from>
    <xdr:to>
      <xdr:col>23</xdr:col>
      <xdr:colOff>457200</xdr:colOff>
      <xdr:row>22</xdr:row>
      <xdr:rowOff>26317</xdr:rowOff>
    </xdr:to>
    <xdr:sp macro="" textlink="">
      <xdr:nvSpPr>
        <xdr:cNvPr id="456" name="円/楕円 455"/>
        <xdr:cNvSpPr/>
      </xdr:nvSpPr>
      <xdr:spPr>
        <a:xfrm>
          <a:off x="16129000" y="369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11094</xdr:rowOff>
    </xdr:from>
    <xdr:ext cx="736600" cy="259045"/>
    <xdr:sp macro="" textlink="">
      <xdr:nvSpPr>
        <xdr:cNvPr id="457" name="テキスト ボックス 456"/>
        <xdr:cNvSpPr txBox="1"/>
      </xdr:nvSpPr>
      <xdr:spPr>
        <a:xfrm>
          <a:off x="15798800" y="3782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103646</xdr:rowOff>
    </xdr:from>
    <xdr:to>
      <xdr:col>22</xdr:col>
      <xdr:colOff>254000</xdr:colOff>
      <xdr:row>18</xdr:row>
      <xdr:rowOff>33796</xdr:rowOff>
    </xdr:to>
    <xdr:sp macro="" textlink="">
      <xdr:nvSpPr>
        <xdr:cNvPr id="458" name="円/楕円 457"/>
        <xdr:cNvSpPr/>
      </xdr:nvSpPr>
      <xdr:spPr>
        <a:xfrm>
          <a:off x="15240000" y="30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18573</xdr:rowOff>
    </xdr:from>
    <xdr:ext cx="762000" cy="259045"/>
    <xdr:sp macro="" textlink="">
      <xdr:nvSpPr>
        <xdr:cNvPr id="459" name="テキスト ボックス 458"/>
        <xdr:cNvSpPr txBox="1"/>
      </xdr:nvSpPr>
      <xdr:spPr>
        <a:xfrm>
          <a:off x="14909800" y="310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36336</xdr:rowOff>
    </xdr:from>
    <xdr:to>
      <xdr:col>21</xdr:col>
      <xdr:colOff>50800</xdr:colOff>
      <xdr:row>15</xdr:row>
      <xdr:rowOff>137936</xdr:rowOff>
    </xdr:to>
    <xdr:sp macro="" textlink="">
      <xdr:nvSpPr>
        <xdr:cNvPr id="460" name="円/楕円 459"/>
        <xdr:cNvSpPr/>
      </xdr:nvSpPr>
      <xdr:spPr>
        <a:xfrm>
          <a:off x="14351000" y="260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122713</xdr:rowOff>
    </xdr:from>
    <xdr:ext cx="762000" cy="259045"/>
    <xdr:sp macro="" textlink="">
      <xdr:nvSpPr>
        <xdr:cNvPr id="461" name="テキスト ボックス 460"/>
        <xdr:cNvSpPr txBox="1"/>
      </xdr:nvSpPr>
      <xdr:spPr>
        <a:xfrm>
          <a:off x="14020800" y="269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162490</xdr:rowOff>
    </xdr:from>
    <xdr:to>
      <xdr:col>19</xdr:col>
      <xdr:colOff>533400</xdr:colOff>
      <xdr:row>17</xdr:row>
      <xdr:rowOff>92640</xdr:rowOff>
    </xdr:to>
    <xdr:sp macro="" textlink="">
      <xdr:nvSpPr>
        <xdr:cNvPr id="462" name="円/楕円 461"/>
        <xdr:cNvSpPr/>
      </xdr:nvSpPr>
      <xdr:spPr>
        <a:xfrm>
          <a:off x="13462000" y="29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77417</xdr:rowOff>
    </xdr:from>
    <xdr:ext cx="762000" cy="259045"/>
    <xdr:sp macro="" textlink="">
      <xdr:nvSpPr>
        <xdr:cNvPr id="463" name="テキスト ボックス 462"/>
        <xdr:cNvSpPr txBox="1"/>
      </xdr:nvSpPr>
      <xdr:spPr>
        <a:xfrm>
          <a:off x="13131800" y="299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
4,516
364.30
5,710,099
5,686,164
1,197
2,800,203
7,837,305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比べて高い水準となっているが、主な要因としては基幹産業である農林水産業などの第１次産業をはじめ、第２次、第３次産業も含まれる産業形態であり、各分野にわたり担当職員の専任配置が必要となっていることと、</a:t>
          </a:r>
          <a:r>
            <a:rPr kumimoji="1" lang="ja-JP" altLang="en-US" sz="1300">
              <a:solidFill>
                <a:schemeClr val="dk1"/>
              </a:solidFill>
              <a:effectLst/>
              <a:latin typeface="+mn-lt"/>
              <a:ea typeface="+mn-ea"/>
              <a:cs typeface="+mn-cs"/>
            </a:rPr>
            <a:t>町独自の取り組みである「アポイ岳ジオパーク</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推進のための職員配置、</a:t>
          </a:r>
          <a:r>
            <a:rPr kumimoji="1" lang="ja-JP" altLang="ja-JP" sz="1300">
              <a:solidFill>
                <a:schemeClr val="dk1"/>
              </a:solidFill>
              <a:effectLst/>
              <a:latin typeface="+mn-lt"/>
              <a:ea typeface="+mn-ea"/>
              <a:cs typeface="+mn-cs"/>
            </a:rPr>
            <a:t>幼稚園・保育園を町直営で行っているため職員数が多くなっている。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165862</xdr:rowOff>
    </xdr:from>
    <xdr:to>
      <xdr:col>7</xdr:col>
      <xdr:colOff>15875</xdr:colOff>
      <xdr:row>38</xdr:row>
      <xdr:rowOff>30988</xdr:rowOff>
    </xdr:to>
    <xdr:cxnSp macro="">
      <xdr:nvCxnSpPr>
        <xdr:cNvPr id="64" name="直線コネクタ 63"/>
        <xdr:cNvCxnSpPr/>
      </xdr:nvCxnSpPr>
      <xdr:spPr>
        <a:xfrm>
          <a:off x="3987800" y="65095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165862</xdr:rowOff>
    </xdr:from>
    <xdr:to>
      <xdr:col>5</xdr:col>
      <xdr:colOff>549275</xdr:colOff>
      <xdr:row>38</xdr:row>
      <xdr:rowOff>21844</xdr:rowOff>
    </xdr:to>
    <xdr:cxnSp macro="">
      <xdr:nvCxnSpPr>
        <xdr:cNvPr id="67" name="直線コネクタ 66"/>
        <xdr:cNvCxnSpPr/>
      </xdr:nvCxnSpPr>
      <xdr:spPr>
        <a:xfrm flipV="1">
          <a:off x="3098800" y="65095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xdr:rowOff>
    </xdr:from>
    <xdr:to>
      <xdr:col>4</xdr:col>
      <xdr:colOff>346075</xdr:colOff>
      <xdr:row>38</xdr:row>
      <xdr:rowOff>21844</xdr:rowOff>
    </xdr:to>
    <xdr:cxnSp macro="">
      <xdr:nvCxnSpPr>
        <xdr:cNvPr id="70" name="直線コネクタ 69"/>
        <xdr:cNvCxnSpPr/>
      </xdr:nvCxnSpPr>
      <xdr:spPr>
        <a:xfrm>
          <a:off x="2209800" y="6518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3556</xdr:rowOff>
    </xdr:to>
    <xdr:cxnSp macro="">
      <xdr:nvCxnSpPr>
        <xdr:cNvPr id="73" name="直線コネクタ 72"/>
        <xdr:cNvCxnSpPr/>
      </xdr:nvCxnSpPr>
      <xdr:spPr>
        <a:xfrm>
          <a:off x="1320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151638</xdr:rowOff>
    </xdr:from>
    <xdr:to>
      <xdr:col>7</xdr:col>
      <xdr:colOff>66675</xdr:colOff>
      <xdr:row>38</xdr:row>
      <xdr:rowOff>81788</xdr:rowOff>
    </xdr:to>
    <xdr:sp macro="" textlink="">
      <xdr:nvSpPr>
        <xdr:cNvPr id="83" name="円/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115062</xdr:rowOff>
    </xdr:from>
    <xdr:to>
      <xdr:col>5</xdr:col>
      <xdr:colOff>600075</xdr:colOff>
      <xdr:row>38</xdr:row>
      <xdr:rowOff>45212</xdr:rowOff>
    </xdr:to>
    <xdr:sp macro="" textlink="">
      <xdr:nvSpPr>
        <xdr:cNvPr id="85" name="円/楕円 84"/>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29989</xdr:rowOff>
    </xdr:from>
    <xdr:ext cx="736600" cy="259045"/>
    <xdr:sp macro="" textlink="">
      <xdr:nvSpPr>
        <xdr:cNvPr id="86" name="テキスト ボックス 85"/>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142494</xdr:rowOff>
    </xdr:from>
    <xdr:to>
      <xdr:col>4</xdr:col>
      <xdr:colOff>396875</xdr:colOff>
      <xdr:row>38</xdr:row>
      <xdr:rowOff>72644</xdr:rowOff>
    </xdr:to>
    <xdr:sp macro="" textlink="">
      <xdr:nvSpPr>
        <xdr:cNvPr id="87" name="円/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124206</xdr:rowOff>
    </xdr:from>
    <xdr:to>
      <xdr:col>3</xdr:col>
      <xdr:colOff>193675</xdr:colOff>
      <xdr:row>38</xdr:row>
      <xdr:rowOff>54356</xdr:rowOff>
    </xdr:to>
    <xdr:sp macro="" textlink="">
      <xdr:nvSpPr>
        <xdr:cNvPr id="89" name="円/楕円 88"/>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39133</xdr:rowOff>
    </xdr:from>
    <xdr:ext cx="762000" cy="259045"/>
    <xdr:sp macro="" textlink="">
      <xdr:nvSpPr>
        <xdr:cNvPr id="90" name="テキスト ボックス 89"/>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105918</xdr:rowOff>
    </xdr:from>
    <xdr:to>
      <xdr:col>1</xdr:col>
      <xdr:colOff>676275</xdr:colOff>
      <xdr:row>38</xdr:row>
      <xdr:rowOff>36068</xdr:rowOff>
    </xdr:to>
    <xdr:sp macro="" textlink="">
      <xdr:nvSpPr>
        <xdr:cNvPr id="91" name="円/楕円 90"/>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20845</xdr:rowOff>
    </xdr:from>
    <xdr:ext cx="762000" cy="259045"/>
    <xdr:sp macro="" textlink="">
      <xdr:nvSpPr>
        <xdr:cNvPr id="92" name="テキスト ボックス 91"/>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原油価格の動向に伴う燃料費の増減が大きく影響しているほか、電気料金の値上げや施設の維持管理に係る委託料の増があることから、今後も経費節減に努め、物件費の抑制を図る。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18</xdr:row>
      <xdr:rowOff>149860</xdr:rowOff>
    </xdr:to>
    <xdr:cxnSp macro="">
      <xdr:nvCxnSpPr>
        <xdr:cNvPr id="125" name="直線コネクタ 124"/>
        <xdr:cNvCxnSpPr/>
      </xdr:nvCxnSpPr>
      <xdr:spPr>
        <a:xfrm>
          <a:off x="15671800" y="3213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18</xdr:row>
      <xdr:rowOff>127000</xdr:rowOff>
    </xdr:to>
    <xdr:cxnSp macro="">
      <xdr:nvCxnSpPr>
        <xdr:cNvPr id="128" name="直線コネクタ 127"/>
        <xdr:cNvCxnSpPr/>
      </xdr:nvCxnSpPr>
      <xdr:spPr>
        <a:xfrm>
          <a:off x="14782800" y="29616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46990</xdr:rowOff>
    </xdr:to>
    <xdr:cxnSp macro="">
      <xdr:nvCxnSpPr>
        <xdr:cNvPr id="131" name="直線コネクタ 130"/>
        <xdr:cNvCxnSpPr/>
      </xdr:nvCxnSpPr>
      <xdr:spPr>
        <a:xfrm>
          <a:off x="13893800" y="291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1270</xdr:rowOff>
    </xdr:to>
    <xdr:cxnSp macro="">
      <xdr:nvCxnSpPr>
        <xdr:cNvPr id="134" name="直線コネクタ 133"/>
        <xdr:cNvCxnSpPr/>
      </xdr:nvCxnSpPr>
      <xdr:spPr>
        <a:xfrm>
          <a:off x="13004800" y="2847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99060</xdr:rowOff>
    </xdr:from>
    <xdr:to>
      <xdr:col>24</xdr:col>
      <xdr:colOff>82550</xdr:colOff>
      <xdr:row>19</xdr:row>
      <xdr:rowOff>29210</xdr:rowOff>
    </xdr:to>
    <xdr:sp macro="" textlink="">
      <xdr:nvSpPr>
        <xdr:cNvPr id="144" name="円/楕円 143"/>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71137</xdr:rowOff>
    </xdr:from>
    <xdr:ext cx="762000" cy="259045"/>
    <xdr:sp macro="" textlink="">
      <xdr:nvSpPr>
        <xdr:cNvPr id="145" name="物件費該当値テキスト"/>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46" name="円/楕円 145"/>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47" name="テキスト ボックス 146"/>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8" name="円/楕円 147"/>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49" name="テキスト ボックス 14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当町の乳幼児や障害者等の急増がないことにより、安定的に推移している。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20865</xdr:rowOff>
    </xdr:to>
    <xdr:cxnSp macro="">
      <xdr:nvCxnSpPr>
        <xdr:cNvPr id="187" name="直線コネクタ 186"/>
        <xdr:cNvCxnSpPr/>
      </xdr:nvCxnSpPr>
      <xdr:spPr>
        <a:xfrm>
          <a:off x="3987800" y="9450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20865</xdr:rowOff>
    </xdr:to>
    <xdr:cxnSp macro="">
      <xdr:nvCxnSpPr>
        <xdr:cNvPr id="190" name="直線コネクタ 189"/>
        <xdr:cNvCxnSpPr/>
      </xdr:nvCxnSpPr>
      <xdr:spPr>
        <a:xfrm>
          <a:off x="3098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4535</xdr:rowOff>
    </xdr:to>
    <xdr:cxnSp macro="">
      <xdr:nvCxnSpPr>
        <xdr:cNvPr id="193" name="直線コネクタ 192"/>
        <xdr:cNvCxnSpPr/>
      </xdr:nvCxnSpPr>
      <xdr:spPr>
        <a:xfrm>
          <a:off x="2209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20865</xdr:rowOff>
    </xdr:to>
    <xdr:cxnSp macro="">
      <xdr:nvCxnSpPr>
        <xdr:cNvPr id="196" name="直線コネクタ 195"/>
        <xdr:cNvCxnSpPr/>
      </xdr:nvCxnSpPr>
      <xdr:spPr>
        <a:xfrm flipV="1">
          <a:off x="1320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6" name="円/楕円 205"/>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7"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8" name="円/楕円 207"/>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09" name="テキスト ボックス 20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0" name="円/楕円 209"/>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1" name="テキスト ボックス 210"/>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4" name="円/楕円 213"/>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5" name="テキスト ボックス 214"/>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各会計への繰出金が大半であるが、国保会計・介護保険会計等においては安定していることにより、類似団体平均より低く推移している。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44704</xdr:rowOff>
    </xdr:from>
    <xdr:to>
      <xdr:col>24</xdr:col>
      <xdr:colOff>31750</xdr:colOff>
      <xdr:row>54</xdr:row>
      <xdr:rowOff>58420</xdr:rowOff>
    </xdr:to>
    <xdr:cxnSp macro="">
      <xdr:nvCxnSpPr>
        <xdr:cNvPr id="245" name="直線コネクタ 244"/>
        <xdr:cNvCxnSpPr/>
      </xdr:nvCxnSpPr>
      <xdr:spPr>
        <a:xfrm>
          <a:off x="15671800" y="93030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44704</xdr:rowOff>
    </xdr:from>
    <xdr:to>
      <xdr:col>22</xdr:col>
      <xdr:colOff>565150</xdr:colOff>
      <xdr:row>54</xdr:row>
      <xdr:rowOff>113284</xdr:rowOff>
    </xdr:to>
    <xdr:cxnSp macro="">
      <xdr:nvCxnSpPr>
        <xdr:cNvPr id="248" name="直線コネクタ 247"/>
        <xdr:cNvCxnSpPr/>
      </xdr:nvCxnSpPr>
      <xdr:spPr>
        <a:xfrm flipV="1">
          <a:off x="14782800" y="93030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113284</xdr:rowOff>
    </xdr:from>
    <xdr:to>
      <xdr:col>21</xdr:col>
      <xdr:colOff>361950</xdr:colOff>
      <xdr:row>54</xdr:row>
      <xdr:rowOff>122428</xdr:rowOff>
    </xdr:to>
    <xdr:cxnSp macro="">
      <xdr:nvCxnSpPr>
        <xdr:cNvPr id="251" name="直線コネクタ 250"/>
        <xdr:cNvCxnSpPr/>
      </xdr:nvCxnSpPr>
      <xdr:spPr>
        <a:xfrm flipV="1">
          <a:off x="13893800" y="9371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67056</xdr:rowOff>
    </xdr:from>
    <xdr:to>
      <xdr:col>21</xdr:col>
      <xdr:colOff>412750</xdr:colOff>
      <xdr:row>56</xdr:row>
      <xdr:rowOff>168656</xdr:rowOff>
    </xdr:to>
    <xdr:sp macro="" textlink="">
      <xdr:nvSpPr>
        <xdr:cNvPr id="252" name="フローチャート : 判断 251"/>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153433</xdr:rowOff>
    </xdr:from>
    <xdr:ext cx="762000" cy="259045"/>
    <xdr:sp macro="" textlink="">
      <xdr:nvSpPr>
        <xdr:cNvPr id="253" name="テキスト ボックス 252"/>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54</xdr:row>
      <xdr:rowOff>122428</xdr:rowOff>
    </xdr:to>
    <xdr:cxnSp macro="">
      <xdr:nvCxnSpPr>
        <xdr:cNvPr id="254" name="直線コネクタ 253"/>
        <xdr:cNvCxnSpPr/>
      </xdr:nvCxnSpPr>
      <xdr:spPr>
        <a:xfrm>
          <a:off x="13004800" y="93624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5" name="フローチャート : 判断 254"/>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6" name="テキスト ボックス 255"/>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57" name="フローチャート : 判断 256"/>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121429</xdr:rowOff>
    </xdr:from>
    <xdr:ext cx="762000" cy="259045"/>
    <xdr:sp macro="" textlink="">
      <xdr:nvSpPr>
        <xdr:cNvPr id="258" name="テキスト ボックス 257"/>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7620</xdr:rowOff>
    </xdr:from>
    <xdr:to>
      <xdr:col>24</xdr:col>
      <xdr:colOff>82550</xdr:colOff>
      <xdr:row>54</xdr:row>
      <xdr:rowOff>109220</xdr:rowOff>
    </xdr:to>
    <xdr:sp macro="" textlink="">
      <xdr:nvSpPr>
        <xdr:cNvPr id="264" name="円/楕円 263"/>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87647</xdr:rowOff>
    </xdr:from>
    <xdr:ext cx="762000" cy="259045"/>
    <xdr:sp macro="" textlink="">
      <xdr:nvSpPr>
        <xdr:cNvPr id="265" name="その他該当値テキスト"/>
        <xdr:cNvSpPr txBox="1"/>
      </xdr:nvSpPr>
      <xdr:spPr>
        <a:xfrm>
          <a:off x="16598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165354</xdr:rowOff>
    </xdr:from>
    <xdr:to>
      <xdr:col>22</xdr:col>
      <xdr:colOff>615950</xdr:colOff>
      <xdr:row>54</xdr:row>
      <xdr:rowOff>95504</xdr:rowOff>
    </xdr:to>
    <xdr:sp macro="" textlink="">
      <xdr:nvSpPr>
        <xdr:cNvPr id="266" name="円/楕円 265"/>
        <xdr:cNvSpPr/>
      </xdr:nvSpPr>
      <xdr:spPr>
        <a:xfrm>
          <a:off x="15621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105681</xdr:rowOff>
    </xdr:from>
    <xdr:ext cx="736600" cy="259045"/>
    <xdr:sp macro="" textlink="">
      <xdr:nvSpPr>
        <xdr:cNvPr id="267" name="テキスト ボックス 266"/>
        <xdr:cNvSpPr txBox="1"/>
      </xdr:nvSpPr>
      <xdr:spPr>
        <a:xfrm>
          <a:off x="15290800" y="902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62484</xdr:rowOff>
    </xdr:from>
    <xdr:to>
      <xdr:col>21</xdr:col>
      <xdr:colOff>412750</xdr:colOff>
      <xdr:row>54</xdr:row>
      <xdr:rowOff>164084</xdr:rowOff>
    </xdr:to>
    <xdr:sp macro="" textlink="">
      <xdr:nvSpPr>
        <xdr:cNvPr id="268" name="円/楕円 267"/>
        <xdr:cNvSpPr/>
      </xdr:nvSpPr>
      <xdr:spPr>
        <a:xfrm>
          <a:off x="14732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2811</xdr:rowOff>
    </xdr:from>
    <xdr:ext cx="762000" cy="259045"/>
    <xdr:sp macro="" textlink="">
      <xdr:nvSpPr>
        <xdr:cNvPr id="269" name="テキスト ボックス 268"/>
        <xdr:cNvSpPr txBox="1"/>
      </xdr:nvSpPr>
      <xdr:spPr>
        <a:xfrm>
          <a:off x="14401800" y="90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71628</xdr:rowOff>
    </xdr:from>
    <xdr:to>
      <xdr:col>20</xdr:col>
      <xdr:colOff>209550</xdr:colOff>
      <xdr:row>55</xdr:row>
      <xdr:rowOff>1778</xdr:rowOff>
    </xdr:to>
    <xdr:sp macro="" textlink="">
      <xdr:nvSpPr>
        <xdr:cNvPr id="270" name="円/楕円 269"/>
        <xdr:cNvSpPr/>
      </xdr:nvSpPr>
      <xdr:spPr>
        <a:xfrm>
          <a:off x="13843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11955</xdr:rowOff>
    </xdr:from>
    <xdr:ext cx="762000" cy="259045"/>
    <xdr:sp macro="" textlink="">
      <xdr:nvSpPr>
        <xdr:cNvPr id="271" name="テキスト ボックス 270"/>
        <xdr:cNvSpPr txBox="1"/>
      </xdr:nvSpPr>
      <xdr:spPr>
        <a:xfrm>
          <a:off x="13512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53340</xdr:rowOff>
    </xdr:from>
    <xdr:to>
      <xdr:col>19</xdr:col>
      <xdr:colOff>6350</xdr:colOff>
      <xdr:row>54</xdr:row>
      <xdr:rowOff>154940</xdr:rowOff>
    </xdr:to>
    <xdr:sp macro="" textlink="">
      <xdr:nvSpPr>
        <xdr:cNvPr id="272" name="円/楕円 271"/>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165117</xdr:rowOff>
    </xdr:from>
    <xdr:ext cx="762000" cy="259045"/>
    <xdr:sp macro="" textlink="">
      <xdr:nvSpPr>
        <xdr:cNvPr id="273" name="テキスト ボックス 272"/>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類似団体平均を下回るか、ほぼ同等で推移してい</a:t>
          </a:r>
          <a:r>
            <a:rPr kumimoji="1" lang="ja-JP" altLang="en-US" sz="1300">
              <a:solidFill>
                <a:schemeClr val="dk1"/>
              </a:solidFill>
              <a:effectLst/>
              <a:latin typeface="+mn-lt"/>
              <a:ea typeface="+mn-ea"/>
              <a:cs typeface="+mn-cs"/>
            </a:rPr>
            <a:t>たが、第一次産業の新規就業に係る各種補助事業の実施等によりここ</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年ほど数値が上昇している。</a:t>
          </a:r>
          <a:r>
            <a:rPr kumimoji="1" lang="ja-JP" altLang="ja-JP" sz="1300">
              <a:solidFill>
                <a:schemeClr val="dk1"/>
              </a:solidFill>
              <a:effectLst/>
              <a:latin typeface="+mn-lt"/>
              <a:ea typeface="+mn-ea"/>
              <a:cs typeface="+mn-cs"/>
            </a:rPr>
            <a:t>一部事務組合をはじめ、各種団体等に対する補助費等については、今後も内容を精査し、適正額の執行に努める。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46990</xdr:rowOff>
    </xdr:to>
    <xdr:cxnSp macro="">
      <xdr:nvCxnSpPr>
        <xdr:cNvPr id="303" name="直線コネクタ 302"/>
        <xdr:cNvCxnSpPr/>
      </xdr:nvCxnSpPr>
      <xdr:spPr>
        <a:xfrm>
          <a:off x="15671800" y="63723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37</xdr:row>
      <xdr:rowOff>28702</xdr:rowOff>
    </xdr:to>
    <xdr:cxnSp macro="">
      <xdr:nvCxnSpPr>
        <xdr:cNvPr id="306" name="直線コネクタ 305"/>
        <xdr:cNvCxnSpPr/>
      </xdr:nvCxnSpPr>
      <xdr:spPr>
        <a:xfrm>
          <a:off x="14782800" y="6285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113284</xdr:rowOff>
    </xdr:to>
    <xdr:cxnSp macro="">
      <xdr:nvCxnSpPr>
        <xdr:cNvPr id="309" name="直線コネクタ 308"/>
        <xdr:cNvCxnSpPr/>
      </xdr:nvCxnSpPr>
      <xdr:spPr>
        <a:xfrm>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0" name="フローチャート : 判断 309"/>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1" name="テキスト ボックス 310"/>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104140</xdr:rowOff>
    </xdr:to>
    <xdr:cxnSp macro="">
      <xdr:nvCxnSpPr>
        <xdr:cNvPr id="312" name="直線コネクタ 311"/>
        <xdr:cNvCxnSpPr/>
      </xdr:nvCxnSpPr>
      <xdr:spPr>
        <a:xfrm>
          <a:off x="13004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3" name="フローチャート : 判断 31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4" name="テキスト ボックス 31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5" name="フローチャート : 判断 314"/>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6" name="テキスト ボックス 315"/>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2" name="円/楕円 321"/>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3"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24" name="円/楕円 323"/>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25" name="テキスト ボックス 324"/>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6" name="円/楕円 325"/>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7" name="テキスト ボックス 326"/>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28" name="円/楕円 32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29" name="テキスト ボックス 328"/>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0" name="円/楕円 329"/>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1" name="テキスト ボックス 330"/>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「財政構造の弾力性」欄にも記載のとおり小学校改築事業や中学校移転改築事業の起債償還により数値が上昇していることから、投資的事業の実施年度調整等により数値の改善に努める。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77</xdr:row>
      <xdr:rowOff>16511</xdr:rowOff>
    </xdr:to>
    <xdr:cxnSp macro="">
      <xdr:nvCxnSpPr>
        <xdr:cNvPr id="363" name="直線コネクタ 362"/>
        <xdr:cNvCxnSpPr/>
      </xdr:nvCxnSpPr>
      <xdr:spPr>
        <a:xfrm>
          <a:off x="3987800" y="130581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27939</xdr:rowOff>
    </xdr:from>
    <xdr:to>
      <xdr:col>5</xdr:col>
      <xdr:colOff>549275</xdr:colOff>
      <xdr:row>76</xdr:row>
      <xdr:rowOff>69850</xdr:rowOff>
    </xdr:to>
    <xdr:cxnSp macro="">
      <xdr:nvCxnSpPr>
        <xdr:cNvPr id="366" name="直線コネクタ 365"/>
        <xdr:cNvCxnSpPr/>
      </xdr:nvCxnSpPr>
      <xdr:spPr>
        <a:xfrm flipV="1">
          <a:off x="3098800" y="13058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146050</xdr:rowOff>
    </xdr:to>
    <xdr:cxnSp macro="">
      <xdr:nvCxnSpPr>
        <xdr:cNvPr id="369" name="直線コネクタ 368"/>
        <xdr:cNvCxnSpPr/>
      </xdr:nvCxnSpPr>
      <xdr:spPr>
        <a:xfrm flipV="1">
          <a:off x="2209800" y="1310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148589</xdr:rowOff>
    </xdr:from>
    <xdr:to>
      <xdr:col>4</xdr:col>
      <xdr:colOff>396875</xdr:colOff>
      <xdr:row>77</xdr:row>
      <xdr:rowOff>78739</xdr:rowOff>
    </xdr:to>
    <xdr:sp macro="" textlink="">
      <xdr:nvSpPr>
        <xdr:cNvPr id="370" name="フローチャート : 判断 369"/>
        <xdr:cNvSpPr/>
      </xdr:nvSpPr>
      <xdr:spPr>
        <a:xfrm>
          <a:off x="3048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63516</xdr:rowOff>
    </xdr:from>
    <xdr:ext cx="762000" cy="259045"/>
    <xdr:sp macro="" textlink="">
      <xdr:nvSpPr>
        <xdr:cNvPr id="371" name="テキスト ボックス 370"/>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146050</xdr:rowOff>
    </xdr:to>
    <xdr:cxnSp macro="">
      <xdr:nvCxnSpPr>
        <xdr:cNvPr id="372" name="直線コネクタ 371"/>
        <xdr:cNvCxnSpPr/>
      </xdr:nvCxnSpPr>
      <xdr:spPr>
        <a:xfrm>
          <a:off x="1320800" y="1315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5" name="フローチャート : 判断 374"/>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6" name="テキスト ボックス 375"/>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2" name="円/楕円 381"/>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83"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148589</xdr:rowOff>
    </xdr:from>
    <xdr:to>
      <xdr:col>5</xdr:col>
      <xdr:colOff>600075</xdr:colOff>
      <xdr:row>76</xdr:row>
      <xdr:rowOff>78739</xdr:rowOff>
    </xdr:to>
    <xdr:sp macro="" textlink="">
      <xdr:nvSpPr>
        <xdr:cNvPr id="384" name="円/楕円 383"/>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88917</xdr:rowOff>
    </xdr:from>
    <xdr:ext cx="736600" cy="259045"/>
    <xdr:sp macro="" textlink="">
      <xdr:nvSpPr>
        <xdr:cNvPr id="385" name="テキスト ボックス 384"/>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19050</xdr:rowOff>
    </xdr:from>
    <xdr:to>
      <xdr:col>4</xdr:col>
      <xdr:colOff>396875</xdr:colOff>
      <xdr:row>76</xdr:row>
      <xdr:rowOff>120650</xdr:rowOff>
    </xdr:to>
    <xdr:sp macro="" textlink="">
      <xdr:nvSpPr>
        <xdr:cNvPr id="386" name="円/楕円 385"/>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130827</xdr:rowOff>
    </xdr:from>
    <xdr:ext cx="762000" cy="259045"/>
    <xdr:sp macro="" textlink="">
      <xdr:nvSpPr>
        <xdr:cNvPr id="387" name="テキスト ボックス 386"/>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95250</xdr:rowOff>
    </xdr:from>
    <xdr:to>
      <xdr:col>3</xdr:col>
      <xdr:colOff>193675</xdr:colOff>
      <xdr:row>77</xdr:row>
      <xdr:rowOff>25400</xdr:rowOff>
    </xdr:to>
    <xdr:sp macro="" textlink="">
      <xdr:nvSpPr>
        <xdr:cNvPr id="388" name="円/楕円 387"/>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35577</xdr:rowOff>
    </xdr:from>
    <xdr:ext cx="762000" cy="259045"/>
    <xdr:sp macro="" textlink="">
      <xdr:nvSpPr>
        <xdr:cNvPr id="389" name="テキスト ボックス 38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0" name="円/楕円 389"/>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1" name="テキスト ボックス 390"/>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・物件費・補助費</a:t>
          </a:r>
          <a:r>
            <a:rPr kumimoji="1" lang="ja-JP" altLang="ja-JP" sz="1300">
              <a:solidFill>
                <a:schemeClr val="dk1"/>
              </a:solidFill>
              <a:effectLst/>
              <a:latin typeface="+mn-lt"/>
              <a:ea typeface="+mn-ea"/>
              <a:cs typeface="+mn-cs"/>
            </a:rPr>
            <a:t>が類似団体平均を上回っている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類似団体平均より高い数値となっ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128632</xdr:rowOff>
    </xdr:to>
    <xdr:cxnSp macro="">
      <xdr:nvCxnSpPr>
        <xdr:cNvPr id="426" name="直線コネクタ 425"/>
        <xdr:cNvCxnSpPr/>
      </xdr:nvCxnSpPr>
      <xdr:spPr>
        <a:xfrm>
          <a:off x="15671800" y="13271500"/>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136798</xdr:rowOff>
    </xdr:from>
    <xdr:to>
      <xdr:col>22</xdr:col>
      <xdr:colOff>565150</xdr:colOff>
      <xdr:row>77</xdr:row>
      <xdr:rowOff>69850</xdr:rowOff>
    </xdr:to>
    <xdr:cxnSp macro="">
      <xdr:nvCxnSpPr>
        <xdr:cNvPr id="429" name="直線コネクタ 428"/>
        <xdr:cNvCxnSpPr/>
      </xdr:nvCxnSpPr>
      <xdr:spPr>
        <a:xfrm>
          <a:off x="14782800" y="13166998"/>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94343</xdr:rowOff>
    </xdr:from>
    <xdr:to>
      <xdr:col>21</xdr:col>
      <xdr:colOff>361950</xdr:colOff>
      <xdr:row>76</xdr:row>
      <xdr:rowOff>136798</xdr:rowOff>
    </xdr:to>
    <xdr:cxnSp macro="">
      <xdr:nvCxnSpPr>
        <xdr:cNvPr id="432" name="直線コネクタ 431"/>
        <xdr:cNvCxnSpPr/>
      </xdr:nvCxnSpPr>
      <xdr:spPr>
        <a:xfrm>
          <a:off x="13893800" y="1312454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9252</xdr:rowOff>
    </xdr:from>
    <xdr:to>
      <xdr:col>21</xdr:col>
      <xdr:colOff>412750</xdr:colOff>
      <xdr:row>77</xdr:row>
      <xdr:rowOff>110852</xdr:rowOff>
    </xdr:to>
    <xdr:sp macro="" textlink="">
      <xdr:nvSpPr>
        <xdr:cNvPr id="433" name="フローチャート : 判断 432"/>
        <xdr:cNvSpPr/>
      </xdr:nvSpPr>
      <xdr:spPr>
        <a:xfrm>
          <a:off x="14732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95629</xdr:rowOff>
    </xdr:from>
    <xdr:ext cx="762000" cy="259045"/>
    <xdr:sp macro="" textlink="">
      <xdr:nvSpPr>
        <xdr:cNvPr id="434" name="テキスト ボックス 433"/>
        <xdr:cNvSpPr txBox="1"/>
      </xdr:nvSpPr>
      <xdr:spPr>
        <a:xfrm>
          <a:off x="14401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94343</xdr:rowOff>
    </xdr:to>
    <xdr:cxnSp macro="">
      <xdr:nvCxnSpPr>
        <xdr:cNvPr id="435" name="直線コネクタ 434"/>
        <xdr:cNvCxnSpPr/>
      </xdr:nvCxnSpPr>
      <xdr:spPr>
        <a:xfrm>
          <a:off x="13004800" y="13065761"/>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102326</xdr:rowOff>
    </xdr:from>
    <xdr:to>
      <xdr:col>20</xdr:col>
      <xdr:colOff>209550</xdr:colOff>
      <xdr:row>77</xdr:row>
      <xdr:rowOff>32476</xdr:rowOff>
    </xdr:to>
    <xdr:sp macro="" textlink="">
      <xdr:nvSpPr>
        <xdr:cNvPr id="436" name="フローチャート : 判断 435"/>
        <xdr:cNvSpPr/>
      </xdr:nvSpPr>
      <xdr:spPr>
        <a:xfrm>
          <a:off x="13843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17253</xdr:rowOff>
    </xdr:from>
    <xdr:ext cx="762000" cy="259045"/>
    <xdr:sp macro="" textlink="">
      <xdr:nvSpPr>
        <xdr:cNvPr id="437" name="テキスト ボックス 436"/>
        <xdr:cNvSpPr txBox="1"/>
      </xdr:nvSpPr>
      <xdr:spPr>
        <a:xfrm>
          <a:off x="13512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85998</xdr:rowOff>
    </xdr:from>
    <xdr:to>
      <xdr:col>19</xdr:col>
      <xdr:colOff>6350</xdr:colOff>
      <xdr:row>77</xdr:row>
      <xdr:rowOff>16148</xdr:rowOff>
    </xdr:to>
    <xdr:sp macro="" textlink="">
      <xdr:nvSpPr>
        <xdr:cNvPr id="438" name="フローチャート : 判断 437"/>
        <xdr:cNvSpPr/>
      </xdr:nvSpPr>
      <xdr:spPr>
        <a:xfrm>
          <a:off x="12954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925</xdr:rowOff>
    </xdr:from>
    <xdr:ext cx="762000" cy="259045"/>
    <xdr:sp macro="" textlink="">
      <xdr:nvSpPr>
        <xdr:cNvPr id="439" name="テキスト ボックス 438"/>
        <xdr:cNvSpPr txBox="1"/>
      </xdr:nvSpPr>
      <xdr:spPr>
        <a:xfrm>
          <a:off x="12623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45" name="円/楕円 444"/>
        <xdr:cNvSpPr/>
      </xdr:nvSpPr>
      <xdr:spPr>
        <a:xfrm>
          <a:off x="164592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49909</xdr:rowOff>
    </xdr:from>
    <xdr:ext cx="762000" cy="259045"/>
    <xdr:sp macro="" textlink="">
      <xdr:nvSpPr>
        <xdr:cNvPr id="446" name="公債費以外該当値テキスト"/>
        <xdr:cNvSpPr txBox="1"/>
      </xdr:nvSpPr>
      <xdr:spPr>
        <a:xfrm>
          <a:off x="165989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47" name="円/楕円 446"/>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48" name="テキスト ボックス 447"/>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85998</xdr:rowOff>
    </xdr:from>
    <xdr:to>
      <xdr:col>21</xdr:col>
      <xdr:colOff>412750</xdr:colOff>
      <xdr:row>77</xdr:row>
      <xdr:rowOff>16148</xdr:rowOff>
    </xdr:to>
    <xdr:sp macro="" textlink="">
      <xdr:nvSpPr>
        <xdr:cNvPr id="449" name="円/楕円 448"/>
        <xdr:cNvSpPr/>
      </xdr:nvSpPr>
      <xdr:spPr>
        <a:xfrm>
          <a:off x="14732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26324</xdr:rowOff>
    </xdr:from>
    <xdr:ext cx="762000" cy="259045"/>
    <xdr:sp macro="" textlink="">
      <xdr:nvSpPr>
        <xdr:cNvPr id="450" name="テキスト ボックス 449"/>
        <xdr:cNvSpPr txBox="1"/>
      </xdr:nvSpPr>
      <xdr:spPr>
        <a:xfrm>
          <a:off x="14401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43543</xdr:rowOff>
    </xdr:from>
    <xdr:to>
      <xdr:col>20</xdr:col>
      <xdr:colOff>209550</xdr:colOff>
      <xdr:row>76</xdr:row>
      <xdr:rowOff>145143</xdr:rowOff>
    </xdr:to>
    <xdr:sp macro="" textlink="">
      <xdr:nvSpPr>
        <xdr:cNvPr id="451" name="円/楕円 450"/>
        <xdr:cNvSpPr/>
      </xdr:nvSpPr>
      <xdr:spPr>
        <a:xfrm>
          <a:off x="13843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155320</xdr:rowOff>
    </xdr:from>
    <xdr:ext cx="762000" cy="259045"/>
    <xdr:sp macro="" textlink="">
      <xdr:nvSpPr>
        <xdr:cNvPr id="452" name="テキスト ボックス 451"/>
        <xdr:cNvSpPr txBox="1"/>
      </xdr:nvSpPr>
      <xdr:spPr>
        <a:xfrm>
          <a:off x="13512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3" name="円/楕円 452"/>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54" name="テキスト ボックス 453"/>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北海道様似町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19682</xdr:rowOff>
    </xdr:from>
    <xdr:to>
      <xdr:col>4</xdr:col>
      <xdr:colOff>1117600</xdr:colOff>
      <xdr:row>17</xdr:row>
      <xdr:rowOff>29924</xdr:rowOff>
    </xdr:to>
    <xdr:cxnSp macro="">
      <xdr:nvCxnSpPr>
        <xdr:cNvPr id="47" name="直線コネクタ 46"/>
        <xdr:cNvCxnSpPr/>
      </xdr:nvCxnSpPr>
      <xdr:spPr bwMode="auto">
        <a:xfrm flipV="1">
          <a:off x="5003800" y="2981957"/>
          <a:ext cx="647700" cy="10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29924</xdr:rowOff>
    </xdr:from>
    <xdr:to>
      <xdr:col>4</xdr:col>
      <xdr:colOff>469900</xdr:colOff>
      <xdr:row>17</xdr:row>
      <xdr:rowOff>46166</xdr:rowOff>
    </xdr:to>
    <xdr:cxnSp macro="">
      <xdr:nvCxnSpPr>
        <xdr:cNvPr id="50" name="直線コネクタ 49"/>
        <xdr:cNvCxnSpPr/>
      </xdr:nvCxnSpPr>
      <xdr:spPr bwMode="auto">
        <a:xfrm flipV="1">
          <a:off x="4305300" y="2992199"/>
          <a:ext cx="698500" cy="1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46166</xdr:rowOff>
    </xdr:from>
    <xdr:to>
      <xdr:col>3</xdr:col>
      <xdr:colOff>904875</xdr:colOff>
      <xdr:row>17</xdr:row>
      <xdr:rowOff>58327</xdr:rowOff>
    </xdr:to>
    <xdr:cxnSp macro="">
      <xdr:nvCxnSpPr>
        <xdr:cNvPr id="53" name="直線コネクタ 52"/>
        <xdr:cNvCxnSpPr/>
      </xdr:nvCxnSpPr>
      <xdr:spPr bwMode="auto">
        <a:xfrm flipV="1">
          <a:off x="3606800" y="3008441"/>
          <a:ext cx="698500" cy="1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73414</xdr:rowOff>
    </xdr:from>
    <xdr:to>
      <xdr:col>3</xdr:col>
      <xdr:colOff>955675</xdr:colOff>
      <xdr:row>18</xdr:row>
      <xdr:rowOff>3564</xdr:rowOff>
    </xdr:to>
    <xdr:sp macro="" textlink="">
      <xdr:nvSpPr>
        <xdr:cNvPr id="54" name="フローチャート : 判断 53"/>
        <xdr:cNvSpPr/>
      </xdr:nvSpPr>
      <xdr:spPr bwMode="auto">
        <a:xfrm>
          <a:off x="4254500" y="303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159791</xdr:rowOff>
    </xdr:from>
    <xdr:ext cx="762000" cy="259045"/>
    <xdr:sp macro="" textlink="">
      <xdr:nvSpPr>
        <xdr:cNvPr id="55" name="テキスト ボックス 54"/>
        <xdr:cNvSpPr txBox="1"/>
      </xdr:nvSpPr>
      <xdr:spPr>
        <a:xfrm>
          <a:off x="3924300" y="312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58327</xdr:rowOff>
    </xdr:from>
    <xdr:to>
      <xdr:col>3</xdr:col>
      <xdr:colOff>206375</xdr:colOff>
      <xdr:row>17</xdr:row>
      <xdr:rowOff>63420</xdr:rowOff>
    </xdr:to>
    <xdr:cxnSp macro="">
      <xdr:nvCxnSpPr>
        <xdr:cNvPr id="56" name="直線コネクタ 55"/>
        <xdr:cNvCxnSpPr/>
      </xdr:nvCxnSpPr>
      <xdr:spPr bwMode="auto">
        <a:xfrm flipV="1">
          <a:off x="2908300" y="3020602"/>
          <a:ext cx="698500" cy="5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90820</xdr:rowOff>
    </xdr:from>
    <xdr:to>
      <xdr:col>3</xdr:col>
      <xdr:colOff>257175</xdr:colOff>
      <xdr:row>18</xdr:row>
      <xdr:rowOff>20970</xdr:rowOff>
    </xdr:to>
    <xdr:sp macro="" textlink="">
      <xdr:nvSpPr>
        <xdr:cNvPr id="57" name="フローチャート : 判断 56"/>
        <xdr:cNvSpPr/>
      </xdr:nvSpPr>
      <xdr:spPr bwMode="auto">
        <a:xfrm>
          <a:off x="3556000" y="305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5747</xdr:rowOff>
    </xdr:from>
    <xdr:ext cx="762000" cy="259045"/>
    <xdr:sp macro="" textlink="">
      <xdr:nvSpPr>
        <xdr:cNvPr id="58" name="テキスト ボックス 57"/>
        <xdr:cNvSpPr txBox="1"/>
      </xdr:nvSpPr>
      <xdr:spPr>
        <a:xfrm>
          <a:off x="3225800" y="31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86303</xdr:rowOff>
    </xdr:from>
    <xdr:to>
      <xdr:col>2</xdr:col>
      <xdr:colOff>692150</xdr:colOff>
      <xdr:row>18</xdr:row>
      <xdr:rowOff>16453</xdr:rowOff>
    </xdr:to>
    <xdr:sp macro="" textlink="">
      <xdr:nvSpPr>
        <xdr:cNvPr id="59" name="フローチャート : 判断 58"/>
        <xdr:cNvSpPr/>
      </xdr:nvSpPr>
      <xdr:spPr bwMode="auto">
        <a:xfrm>
          <a:off x="2857500" y="3048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1230</xdr:rowOff>
    </xdr:from>
    <xdr:ext cx="762000" cy="259045"/>
    <xdr:sp macro="" textlink="">
      <xdr:nvSpPr>
        <xdr:cNvPr id="60" name="テキスト ボックス 59"/>
        <xdr:cNvSpPr txBox="1"/>
      </xdr:nvSpPr>
      <xdr:spPr>
        <a:xfrm>
          <a:off x="2527300" y="31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140332</xdr:rowOff>
    </xdr:from>
    <xdr:to>
      <xdr:col>5</xdr:col>
      <xdr:colOff>34925</xdr:colOff>
      <xdr:row>17</xdr:row>
      <xdr:rowOff>70482</xdr:rowOff>
    </xdr:to>
    <xdr:sp macro="" textlink="">
      <xdr:nvSpPr>
        <xdr:cNvPr id="66" name="円/楕円 65"/>
        <xdr:cNvSpPr/>
      </xdr:nvSpPr>
      <xdr:spPr bwMode="auto">
        <a:xfrm>
          <a:off x="5600700" y="293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112409</xdr:rowOff>
    </xdr:from>
    <xdr:ext cx="762000" cy="259045"/>
    <xdr:sp macro="" textlink="">
      <xdr:nvSpPr>
        <xdr:cNvPr id="67" name="人口1人当たり決算額の推移該当値テキスト130"/>
        <xdr:cNvSpPr txBox="1"/>
      </xdr:nvSpPr>
      <xdr:spPr>
        <a:xfrm>
          <a:off x="5740400" y="290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217,779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150574</xdr:rowOff>
    </xdr:from>
    <xdr:to>
      <xdr:col>4</xdr:col>
      <xdr:colOff>520700</xdr:colOff>
      <xdr:row>17</xdr:row>
      <xdr:rowOff>80724</xdr:rowOff>
    </xdr:to>
    <xdr:sp macro="" textlink="">
      <xdr:nvSpPr>
        <xdr:cNvPr id="68" name="円/楕円 67"/>
        <xdr:cNvSpPr/>
      </xdr:nvSpPr>
      <xdr:spPr bwMode="auto">
        <a:xfrm>
          <a:off x="4953000" y="2941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65501</xdr:rowOff>
    </xdr:from>
    <xdr:ext cx="736600" cy="259045"/>
    <xdr:sp macro="" textlink="">
      <xdr:nvSpPr>
        <xdr:cNvPr id="69" name="テキスト ボックス 68"/>
        <xdr:cNvSpPr txBox="1"/>
      </xdr:nvSpPr>
      <xdr:spPr>
        <a:xfrm>
          <a:off x="4622800" y="3027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213,299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166816</xdr:rowOff>
    </xdr:from>
    <xdr:to>
      <xdr:col>3</xdr:col>
      <xdr:colOff>955675</xdr:colOff>
      <xdr:row>17</xdr:row>
      <xdr:rowOff>96966</xdr:rowOff>
    </xdr:to>
    <xdr:sp macro="" textlink="">
      <xdr:nvSpPr>
        <xdr:cNvPr id="70" name="円/楕円 69"/>
        <xdr:cNvSpPr/>
      </xdr:nvSpPr>
      <xdr:spPr bwMode="auto">
        <a:xfrm>
          <a:off x="4254500" y="295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107143</xdr:rowOff>
    </xdr:from>
    <xdr:ext cx="762000" cy="259045"/>
    <xdr:sp macro="" textlink="">
      <xdr:nvSpPr>
        <xdr:cNvPr id="71" name="テキスト ボックス 70"/>
        <xdr:cNvSpPr txBox="1"/>
      </xdr:nvSpPr>
      <xdr:spPr>
        <a:xfrm>
          <a:off x="3924300" y="272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206,194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7527</xdr:rowOff>
    </xdr:from>
    <xdr:to>
      <xdr:col>3</xdr:col>
      <xdr:colOff>257175</xdr:colOff>
      <xdr:row>17</xdr:row>
      <xdr:rowOff>109127</xdr:rowOff>
    </xdr:to>
    <xdr:sp macro="" textlink="">
      <xdr:nvSpPr>
        <xdr:cNvPr id="72" name="円/楕円 71"/>
        <xdr:cNvSpPr/>
      </xdr:nvSpPr>
      <xdr:spPr bwMode="auto">
        <a:xfrm>
          <a:off x="3556000" y="296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119304</xdr:rowOff>
    </xdr:from>
    <xdr:ext cx="762000" cy="259045"/>
    <xdr:sp macro="" textlink="">
      <xdr:nvSpPr>
        <xdr:cNvPr id="73" name="テキスト ボックス 72"/>
        <xdr:cNvSpPr txBox="1"/>
      </xdr:nvSpPr>
      <xdr:spPr>
        <a:xfrm>
          <a:off x="3225800" y="273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200,874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12620</xdr:rowOff>
    </xdr:from>
    <xdr:to>
      <xdr:col>2</xdr:col>
      <xdr:colOff>692150</xdr:colOff>
      <xdr:row>17</xdr:row>
      <xdr:rowOff>114220</xdr:rowOff>
    </xdr:to>
    <xdr:sp macro="" textlink="">
      <xdr:nvSpPr>
        <xdr:cNvPr id="74" name="円/楕円 73"/>
        <xdr:cNvSpPr/>
      </xdr:nvSpPr>
      <xdr:spPr bwMode="auto">
        <a:xfrm>
          <a:off x="2857500" y="297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124397</xdr:rowOff>
    </xdr:from>
    <xdr:ext cx="762000" cy="259045"/>
    <xdr:sp macro="" textlink="">
      <xdr:nvSpPr>
        <xdr:cNvPr id="75" name="テキスト ボックス 74"/>
        <xdr:cNvSpPr txBox="1"/>
      </xdr:nvSpPr>
      <xdr:spPr>
        <a:xfrm>
          <a:off x="2527300" y="274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232810</xdr:rowOff>
    </xdr:from>
    <xdr:to>
      <xdr:col>4</xdr:col>
      <xdr:colOff>1117600</xdr:colOff>
      <xdr:row>36</xdr:row>
      <xdr:rowOff>831</xdr:rowOff>
    </xdr:to>
    <xdr:cxnSp macro="">
      <xdr:nvCxnSpPr>
        <xdr:cNvPr id="106" name="直線コネクタ 105"/>
        <xdr:cNvCxnSpPr/>
      </xdr:nvCxnSpPr>
      <xdr:spPr bwMode="auto">
        <a:xfrm flipV="1">
          <a:off x="5003800" y="6843160"/>
          <a:ext cx="647700" cy="110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285260</xdr:rowOff>
    </xdr:from>
    <xdr:to>
      <xdr:col>4</xdr:col>
      <xdr:colOff>469900</xdr:colOff>
      <xdr:row>36</xdr:row>
      <xdr:rowOff>831</xdr:rowOff>
    </xdr:to>
    <xdr:cxnSp macro="">
      <xdr:nvCxnSpPr>
        <xdr:cNvPr id="109" name="直線コネクタ 108"/>
        <xdr:cNvCxnSpPr/>
      </xdr:nvCxnSpPr>
      <xdr:spPr bwMode="auto">
        <a:xfrm>
          <a:off x="4305300" y="6895610"/>
          <a:ext cx="698500" cy="58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221284</xdr:rowOff>
    </xdr:from>
    <xdr:to>
      <xdr:col>3</xdr:col>
      <xdr:colOff>904875</xdr:colOff>
      <xdr:row>35</xdr:row>
      <xdr:rowOff>285260</xdr:rowOff>
    </xdr:to>
    <xdr:cxnSp macro="">
      <xdr:nvCxnSpPr>
        <xdr:cNvPr id="112" name="直線コネクタ 111"/>
        <xdr:cNvCxnSpPr/>
      </xdr:nvCxnSpPr>
      <xdr:spPr bwMode="auto">
        <a:xfrm>
          <a:off x="3606800" y="6831634"/>
          <a:ext cx="698500" cy="63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194546</xdr:rowOff>
    </xdr:from>
    <xdr:to>
      <xdr:col>3</xdr:col>
      <xdr:colOff>955675</xdr:colOff>
      <xdr:row>35</xdr:row>
      <xdr:rowOff>296146</xdr:rowOff>
    </xdr:to>
    <xdr:sp macro="" textlink="">
      <xdr:nvSpPr>
        <xdr:cNvPr id="113" name="フローチャート : 判断 112"/>
        <xdr:cNvSpPr/>
      </xdr:nvSpPr>
      <xdr:spPr bwMode="auto">
        <a:xfrm>
          <a:off x="4254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306323</xdr:rowOff>
    </xdr:from>
    <xdr:ext cx="762000" cy="259045"/>
    <xdr:sp macro="" textlink="">
      <xdr:nvSpPr>
        <xdr:cNvPr id="114" name="テキスト ボックス 113"/>
        <xdr:cNvSpPr txBox="1"/>
      </xdr:nvSpPr>
      <xdr:spPr>
        <a:xfrm>
          <a:off x="39243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221284</xdr:rowOff>
    </xdr:from>
    <xdr:to>
      <xdr:col>3</xdr:col>
      <xdr:colOff>206375</xdr:colOff>
      <xdr:row>35</xdr:row>
      <xdr:rowOff>234419</xdr:rowOff>
    </xdr:to>
    <xdr:cxnSp macro="">
      <xdr:nvCxnSpPr>
        <xdr:cNvPr id="115" name="直線コネクタ 114"/>
        <xdr:cNvCxnSpPr/>
      </xdr:nvCxnSpPr>
      <xdr:spPr bwMode="auto">
        <a:xfrm flipV="1">
          <a:off x="2908300" y="6831634"/>
          <a:ext cx="698500" cy="1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181219</xdr:rowOff>
    </xdr:from>
    <xdr:to>
      <xdr:col>3</xdr:col>
      <xdr:colOff>257175</xdr:colOff>
      <xdr:row>35</xdr:row>
      <xdr:rowOff>282819</xdr:rowOff>
    </xdr:to>
    <xdr:sp macro="" textlink="">
      <xdr:nvSpPr>
        <xdr:cNvPr id="116" name="フローチャート : 判断 115"/>
        <xdr:cNvSpPr/>
      </xdr:nvSpPr>
      <xdr:spPr bwMode="auto">
        <a:xfrm>
          <a:off x="35560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267596</xdr:rowOff>
    </xdr:from>
    <xdr:ext cx="762000" cy="259045"/>
    <xdr:sp macro="" textlink="">
      <xdr:nvSpPr>
        <xdr:cNvPr id="117" name="テキスト ボックス 116"/>
        <xdr:cNvSpPr txBox="1"/>
      </xdr:nvSpPr>
      <xdr:spPr>
        <a:xfrm>
          <a:off x="3225800" y="687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165596</xdr:rowOff>
    </xdr:from>
    <xdr:to>
      <xdr:col>2</xdr:col>
      <xdr:colOff>692150</xdr:colOff>
      <xdr:row>35</xdr:row>
      <xdr:rowOff>267196</xdr:rowOff>
    </xdr:to>
    <xdr:sp macro="" textlink="">
      <xdr:nvSpPr>
        <xdr:cNvPr id="118" name="フローチャート : 判断 117"/>
        <xdr:cNvSpPr/>
      </xdr:nvSpPr>
      <xdr:spPr bwMode="auto">
        <a:xfrm>
          <a:off x="2857500" y="6775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277373</xdr:rowOff>
    </xdr:from>
    <xdr:ext cx="762000" cy="259045"/>
    <xdr:sp macro="" textlink="">
      <xdr:nvSpPr>
        <xdr:cNvPr id="119" name="テキスト ボックス 118"/>
        <xdr:cNvSpPr txBox="1"/>
      </xdr:nvSpPr>
      <xdr:spPr>
        <a:xfrm>
          <a:off x="2527300" y="654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182010</xdr:rowOff>
    </xdr:from>
    <xdr:to>
      <xdr:col>5</xdr:col>
      <xdr:colOff>34925</xdr:colOff>
      <xdr:row>35</xdr:row>
      <xdr:rowOff>283610</xdr:rowOff>
    </xdr:to>
    <xdr:sp macro="" textlink="">
      <xdr:nvSpPr>
        <xdr:cNvPr id="125" name="円/楕円 124"/>
        <xdr:cNvSpPr/>
      </xdr:nvSpPr>
      <xdr:spPr bwMode="auto">
        <a:xfrm>
          <a:off x="5600700" y="6792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154087</xdr:rowOff>
    </xdr:from>
    <xdr:ext cx="762000" cy="259045"/>
    <xdr:sp macro="" textlink="">
      <xdr:nvSpPr>
        <xdr:cNvPr id="126" name="人口1人当たり決算額の推移該当値テキスト445"/>
        <xdr:cNvSpPr txBox="1"/>
      </xdr:nvSpPr>
      <xdr:spPr>
        <a:xfrm>
          <a:off x="5740400" y="676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292931</xdr:rowOff>
    </xdr:from>
    <xdr:to>
      <xdr:col>4</xdr:col>
      <xdr:colOff>520700</xdr:colOff>
      <xdr:row>36</xdr:row>
      <xdr:rowOff>51631</xdr:rowOff>
    </xdr:to>
    <xdr:sp macro="" textlink="">
      <xdr:nvSpPr>
        <xdr:cNvPr id="127" name="円/楕円 126"/>
        <xdr:cNvSpPr/>
      </xdr:nvSpPr>
      <xdr:spPr bwMode="auto">
        <a:xfrm>
          <a:off x="4953000" y="690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36408</xdr:rowOff>
    </xdr:from>
    <xdr:ext cx="736600" cy="259045"/>
    <xdr:sp macro="" textlink="">
      <xdr:nvSpPr>
        <xdr:cNvPr id="128" name="テキスト ボックス 127"/>
        <xdr:cNvSpPr txBox="1"/>
      </xdr:nvSpPr>
      <xdr:spPr>
        <a:xfrm>
          <a:off x="4622800" y="698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234460</xdr:rowOff>
    </xdr:from>
    <xdr:to>
      <xdr:col>3</xdr:col>
      <xdr:colOff>955675</xdr:colOff>
      <xdr:row>35</xdr:row>
      <xdr:rowOff>336060</xdr:rowOff>
    </xdr:to>
    <xdr:sp macro="" textlink="">
      <xdr:nvSpPr>
        <xdr:cNvPr id="129" name="円/楕円 128"/>
        <xdr:cNvSpPr/>
      </xdr:nvSpPr>
      <xdr:spPr bwMode="auto">
        <a:xfrm>
          <a:off x="4254500" y="6844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320837</xdr:rowOff>
    </xdr:from>
    <xdr:ext cx="762000" cy="259045"/>
    <xdr:sp macro="" textlink="">
      <xdr:nvSpPr>
        <xdr:cNvPr id="130" name="テキスト ボックス 129"/>
        <xdr:cNvSpPr txBox="1"/>
      </xdr:nvSpPr>
      <xdr:spPr>
        <a:xfrm>
          <a:off x="3924300" y="693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170484</xdr:rowOff>
    </xdr:from>
    <xdr:to>
      <xdr:col>3</xdr:col>
      <xdr:colOff>257175</xdr:colOff>
      <xdr:row>35</xdr:row>
      <xdr:rowOff>272084</xdr:rowOff>
    </xdr:to>
    <xdr:sp macro="" textlink="">
      <xdr:nvSpPr>
        <xdr:cNvPr id="131" name="円/楕円 130"/>
        <xdr:cNvSpPr/>
      </xdr:nvSpPr>
      <xdr:spPr bwMode="auto">
        <a:xfrm>
          <a:off x="3556000" y="678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282261</xdr:rowOff>
    </xdr:from>
    <xdr:ext cx="762000" cy="259045"/>
    <xdr:sp macro="" textlink="">
      <xdr:nvSpPr>
        <xdr:cNvPr id="132" name="テキスト ボックス 131"/>
        <xdr:cNvSpPr txBox="1"/>
      </xdr:nvSpPr>
      <xdr:spPr>
        <a:xfrm>
          <a:off x="3225800" y="654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183619</xdr:rowOff>
    </xdr:from>
    <xdr:to>
      <xdr:col>2</xdr:col>
      <xdr:colOff>692150</xdr:colOff>
      <xdr:row>35</xdr:row>
      <xdr:rowOff>285219</xdr:rowOff>
    </xdr:to>
    <xdr:sp macro="" textlink="">
      <xdr:nvSpPr>
        <xdr:cNvPr id="133" name="円/楕円 132"/>
        <xdr:cNvSpPr/>
      </xdr:nvSpPr>
      <xdr:spPr bwMode="auto">
        <a:xfrm>
          <a:off x="2857500" y="679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269996</xdr:rowOff>
    </xdr:from>
    <xdr:ext cx="762000" cy="259045"/>
    <xdr:sp macro="" textlink="">
      <xdr:nvSpPr>
        <xdr:cNvPr id="134" name="テキスト ボックス 133"/>
        <xdr:cNvSpPr txBox="1"/>
      </xdr:nvSpPr>
      <xdr:spPr>
        <a:xfrm>
          <a:off x="2527300" y="6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
4,516
364.30
5,710,099
5,686,164
1,197
2,800,203
7,837,305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669</xdr:rowOff>
    </xdr:from>
    <xdr:to>
      <xdr:col>6</xdr:col>
      <xdr:colOff>511175</xdr:colOff>
      <xdr:row>38</xdr:row>
      <xdr:rowOff>7396</xdr:rowOff>
    </xdr:to>
    <xdr:cxnSp macro="">
      <xdr:nvCxnSpPr>
        <xdr:cNvPr id="63" name="直線コネクタ 62"/>
        <xdr:cNvCxnSpPr/>
      </xdr:nvCxnSpPr>
      <xdr:spPr>
        <a:xfrm flipV="1">
          <a:off x="3797300" y="6515769"/>
          <a:ext cx="8382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7396</xdr:rowOff>
    </xdr:from>
    <xdr:to>
      <xdr:col>5</xdr:col>
      <xdr:colOff>358775</xdr:colOff>
      <xdr:row>38</xdr:row>
      <xdr:rowOff>34511</xdr:rowOff>
    </xdr:to>
    <xdr:cxnSp macro="">
      <xdr:nvCxnSpPr>
        <xdr:cNvPr id="66" name="直線コネクタ 65"/>
        <xdr:cNvCxnSpPr/>
      </xdr:nvCxnSpPr>
      <xdr:spPr>
        <a:xfrm flipV="1">
          <a:off x="2908300" y="6522496"/>
          <a:ext cx="889000" cy="2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34511</xdr:rowOff>
    </xdr:from>
    <xdr:to>
      <xdr:col>4</xdr:col>
      <xdr:colOff>155575</xdr:colOff>
      <xdr:row>38</xdr:row>
      <xdr:rowOff>35606</xdr:rowOff>
    </xdr:to>
    <xdr:cxnSp macro="">
      <xdr:nvCxnSpPr>
        <xdr:cNvPr id="69" name="直線コネクタ 68"/>
        <xdr:cNvCxnSpPr/>
      </xdr:nvCxnSpPr>
      <xdr:spPr>
        <a:xfrm flipV="1">
          <a:off x="2019300" y="6549611"/>
          <a:ext cx="8890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94834</xdr:rowOff>
    </xdr:from>
    <xdr:to>
      <xdr:col>4</xdr:col>
      <xdr:colOff>206375</xdr:colOff>
      <xdr:row>39</xdr:row>
      <xdr:rowOff>24984</xdr:rowOff>
    </xdr:to>
    <xdr:sp macro="" textlink="">
      <xdr:nvSpPr>
        <xdr:cNvPr id="70" name="フローチャート : 判断 69"/>
        <xdr:cNvSpPr/>
      </xdr:nvSpPr>
      <xdr:spPr>
        <a:xfrm>
          <a:off x="2857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16111</xdr:rowOff>
    </xdr:from>
    <xdr:ext cx="599010" cy="259045"/>
    <xdr:sp macro="" textlink="">
      <xdr:nvSpPr>
        <xdr:cNvPr id="71" name="テキスト ボックス 70"/>
        <xdr:cNvSpPr txBox="1"/>
      </xdr:nvSpPr>
      <xdr:spPr>
        <a:xfrm>
          <a:off x="2608794" y="670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35606</xdr:rowOff>
    </xdr:from>
    <xdr:to>
      <xdr:col>2</xdr:col>
      <xdr:colOff>638175</xdr:colOff>
      <xdr:row>38</xdr:row>
      <xdr:rowOff>42173</xdr:rowOff>
    </xdr:to>
    <xdr:cxnSp macro="">
      <xdr:nvCxnSpPr>
        <xdr:cNvPr id="72" name="直線コネクタ 71"/>
        <xdr:cNvCxnSpPr/>
      </xdr:nvCxnSpPr>
      <xdr:spPr>
        <a:xfrm flipV="1">
          <a:off x="1130300" y="6550706"/>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111946</xdr:rowOff>
    </xdr:from>
    <xdr:to>
      <xdr:col>3</xdr:col>
      <xdr:colOff>3175</xdr:colOff>
      <xdr:row>39</xdr:row>
      <xdr:rowOff>42096</xdr:rowOff>
    </xdr:to>
    <xdr:sp macro="" textlink="">
      <xdr:nvSpPr>
        <xdr:cNvPr id="73" name="フローチャート : 判断 72"/>
        <xdr:cNvSpPr/>
      </xdr:nvSpPr>
      <xdr:spPr>
        <a:xfrm>
          <a:off x="1968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33223</xdr:rowOff>
    </xdr:from>
    <xdr:ext cx="599010" cy="259045"/>
    <xdr:sp macro="" textlink="">
      <xdr:nvSpPr>
        <xdr:cNvPr id="74" name="テキスト ボックス 73"/>
        <xdr:cNvSpPr txBox="1"/>
      </xdr:nvSpPr>
      <xdr:spPr>
        <a:xfrm>
          <a:off x="1719794" y="67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108710</xdr:rowOff>
    </xdr:from>
    <xdr:to>
      <xdr:col>1</xdr:col>
      <xdr:colOff>485775</xdr:colOff>
      <xdr:row>39</xdr:row>
      <xdr:rowOff>38860</xdr:rowOff>
    </xdr:to>
    <xdr:sp macro="" textlink="">
      <xdr:nvSpPr>
        <xdr:cNvPr id="75" name="フローチャート : 判断 74"/>
        <xdr:cNvSpPr/>
      </xdr:nvSpPr>
      <xdr:spPr>
        <a:xfrm>
          <a:off x="1079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29987</xdr:rowOff>
    </xdr:from>
    <xdr:ext cx="599010" cy="259045"/>
    <xdr:sp macro="" textlink="">
      <xdr:nvSpPr>
        <xdr:cNvPr id="76" name="テキスト ボックス 75"/>
        <xdr:cNvSpPr txBox="1"/>
      </xdr:nvSpPr>
      <xdr:spPr>
        <a:xfrm>
          <a:off x="830794" y="671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121319</xdr:rowOff>
    </xdr:from>
    <xdr:to>
      <xdr:col>6</xdr:col>
      <xdr:colOff>561975</xdr:colOff>
      <xdr:row>38</xdr:row>
      <xdr:rowOff>51468</xdr:rowOff>
    </xdr:to>
    <xdr:sp macro="" textlink="">
      <xdr:nvSpPr>
        <xdr:cNvPr id="82" name="円/楕円 81"/>
        <xdr:cNvSpPr/>
      </xdr:nvSpPr>
      <xdr:spPr>
        <a:xfrm>
          <a:off x="4584700" y="6464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99746</xdr:rowOff>
    </xdr:from>
    <xdr:ext cx="599010" cy="259045"/>
    <xdr:sp macro="" textlink="">
      <xdr:nvSpPr>
        <xdr:cNvPr id="83" name="人件費該当値テキスト"/>
        <xdr:cNvSpPr txBox="1"/>
      </xdr:nvSpPr>
      <xdr:spPr>
        <a:xfrm>
          <a:off x="4686300" y="644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182,573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128046</xdr:rowOff>
    </xdr:from>
    <xdr:to>
      <xdr:col>5</xdr:col>
      <xdr:colOff>409575</xdr:colOff>
      <xdr:row>38</xdr:row>
      <xdr:rowOff>58196</xdr:rowOff>
    </xdr:to>
    <xdr:sp macro="" textlink="">
      <xdr:nvSpPr>
        <xdr:cNvPr id="84" name="円/楕円 83"/>
        <xdr:cNvSpPr/>
      </xdr:nvSpPr>
      <xdr:spPr>
        <a:xfrm>
          <a:off x="3746500" y="64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49323</xdr:rowOff>
    </xdr:from>
    <xdr:ext cx="599010" cy="259045"/>
    <xdr:sp macro="" textlink="">
      <xdr:nvSpPr>
        <xdr:cNvPr id="85" name="テキスト ボックス 84"/>
        <xdr:cNvSpPr txBox="1"/>
      </xdr:nvSpPr>
      <xdr:spPr>
        <a:xfrm>
          <a:off x="3497794" y="656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180,513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155161</xdr:rowOff>
    </xdr:from>
    <xdr:to>
      <xdr:col>4</xdr:col>
      <xdr:colOff>206375</xdr:colOff>
      <xdr:row>38</xdr:row>
      <xdr:rowOff>85311</xdr:rowOff>
    </xdr:to>
    <xdr:sp macro="" textlink="">
      <xdr:nvSpPr>
        <xdr:cNvPr id="86" name="円/楕円 85"/>
        <xdr:cNvSpPr/>
      </xdr:nvSpPr>
      <xdr:spPr>
        <a:xfrm>
          <a:off x="2857500" y="64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101838</xdr:rowOff>
    </xdr:from>
    <xdr:ext cx="599010" cy="259045"/>
    <xdr:sp macro="" textlink="">
      <xdr:nvSpPr>
        <xdr:cNvPr id="87" name="テキスト ボックス 86"/>
        <xdr:cNvSpPr txBox="1"/>
      </xdr:nvSpPr>
      <xdr:spPr>
        <a:xfrm>
          <a:off x="2608794" y="627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156255</xdr:rowOff>
    </xdr:from>
    <xdr:to>
      <xdr:col>3</xdr:col>
      <xdr:colOff>3175</xdr:colOff>
      <xdr:row>38</xdr:row>
      <xdr:rowOff>86406</xdr:rowOff>
    </xdr:to>
    <xdr:sp macro="" textlink="">
      <xdr:nvSpPr>
        <xdr:cNvPr id="88" name="円/楕円 87"/>
        <xdr:cNvSpPr/>
      </xdr:nvSpPr>
      <xdr:spPr>
        <a:xfrm>
          <a:off x="1968500" y="64999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102932</xdr:rowOff>
    </xdr:from>
    <xdr:ext cx="599010" cy="259045"/>
    <xdr:sp macro="" textlink="">
      <xdr:nvSpPr>
        <xdr:cNvPr id="89" name="テキスト ボックス 88"/>
        <xdr:cNvSpPr txBox="1"/>
      </xdr:nvSpPr>
      <xdr:spPr>
        <a:xfrm>
          <a:off x="1719794" y="627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171,875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162823</xdr:rowOff>
    </xdr:from>
    <xdr:to>
      <xdr:col>1</xdr:col>
      <xdr:colOff>485775</xdr:colOff>
      <xdr:row>38</xdr:row>
      <xdr:rowOff>92973</xdr:rowOff>
    </xdr:to>
    <xdr:sp macro="" textlink="">
      <xdr:nvSpPr>
        <xdr:cNvPr id="90" name="円/楕円 89"/>
        <xdr:cNvSpPr/>
      </xdr:nvSpPr>
      <xdr:spPr>
        <a:xfrm>
          <a:off x="1079500" y="65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109500</xdr:rowOff>
    </xdr:from>
    <xdr:ext cx="599010" cy="259045"/>
    <xdr:sp macro="" textlink="">
      <xdr:nvSpPr>
        <xdr:cNvPr id="91" name="テキスト ボックス 90"/>
        <xdr:cNvSpPr txBox="1"/>
      </xdr:nvSpPr>
      <xdr:spPr>
        <a:xfrm>
          <a:off x="830794" y="62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160527</xdr:rowOff>
    </xdr:from>
    <xdr:to>
      <xdr:col>6</xdr:col>
      <xdr:colOff>511175</xdr:colOff>
      <xdr:row>58</xdr:row>
      <xdr:rowOff>5170</xdr:rowOff>
    </xdr:to>
    <xdr:cxnSp macro="">
      <xdr:nvCxnSpPr>
        <xdr:cNvPr id="122" name="直線コネクタ 121"/>
        <xdr:cNvCxnSpPr/>
      </xdr:nvCxnSpPr>
      <xdr:spPr>
        <a:xfrm flipV="1">
          <a:off x="3797300" y="9933177"/>
          <a:ext cx="8382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5170</xdr:rowOff>
    </xdr:from>
    <xdr:to>
      <xdr:col>5</xdr:col>
      <xdr:colOff>358775</xdr:colOff>
      <xdr:row>58</xdr:row>
      <xdr:rowOff>38610</xdr:rowOff>
    </xdr:to>
    <xdr:cxnSp macro="">
      <xdr:nvCxnSpPr>
        <xdr:cNvPr id="125" name="直線コネクタ 124"/>
        <xdr:cNvCxnSpPr/>
      </xdr:nvCxnSpPr>
      <xdr:spPr>
        <a:xfrm flipV="1">
          <a:off x="2908300" y="9949270"/>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38610</xdr:rowOff>
    </xdr:from>
    <xdr:to>
      <xdr:col>4</xdr:col>
      <xdr:colOff>155575</xdr:colOff>
      <xdr:row>58</xdr:row>
      <xdr:rowOff>57586</xdr:rowOff>
    </xdr:to>
    <xdr:cxnSp macro="">
      <xdr:nvCxnSpPr>
        <xdr:cNvPr id="128" name="直線コネクタ 127"/>
        <xdr:cNvCxnSpPr/>
      </xdr:nvCxnSpPr>
      <xdr:spPr>
        <a:xfrm flipV="1">
          <a:off x="2019300" y="9982710"/>
          <a:ext cx="889000" cy="1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20554</xdr:rowOff>
    </xdr:from>
    <xdr:to>
      <xdr:col>4</xdr:col>
      <xdr:colOff>206375</xdr:colOff>
      <xdr:row>58</xdr:row>
      <xdr:rowOff>122154</xdr:rowOff>
    </xdr:to>
    <xdr:sp macro="" textlink="">
      <xdr:nvSpPr>
        <xdr:cNvPr id="129" name="フローチャート : 判断 128"/>
        <xdr:cNvSpPr/>
      </xdr:nvSpPr>
      <xdr:spPr>
        <a:xfrm>
          <a:off x="2857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113281</xdr:rowOff>
    </xdr:from>
    <xdr:ext cx="599010" cy="259045"/>
    <xdr:sp macro="" textlink="">
      <xdr:nvSpPr>
        <xdr:cNvPr id="130" name="テキスト ボックス 129"/>
        <xdr:cNvSpPr txBox="1"/>
      </xdr:nvSpPr>
      <xdr:spPr>
        <a:xfrm>
          <a:off x="2608794"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57586</xdr:rowOff>
    </xdr:from>
    <xdr:to>
      <xdr:col>2</xdr:col>
      <xdr:colOff>638175</xdr:colOff>
      <xdr:row>58</xdr:row>
      <xdr:rowOff>90884</xdr:rowOff>
    </xdr:to>
    <xdr:cxnSp macro="">
      <xdr:nvCxnSpPr>
        <xdr:cNvPr id="131" name="直線コネクタ 130"/>
        <xdr:cNvCxnSpPr/>
      </xdr:nvCxnSpPr>
      <xdr:spPr>
        <a:xfrm flipV="1">
          <a:off x="1130300" y="10001686"/>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33130</xdr:rowOff>
    </xdr:from>
    <xdr:to>
      <xdr:col>3</xdr:col>
      <xdr:colOff>3175</xdr:colOff>
      <xdr:row>58</xdr:row>
      <xdr:rowOff>134730</xdr:rowOff>
    </xdr:to>
    <xdr:sp macro="" textlink="">
      <xdr:nvSpPr>
        <xdr:cNvPr id="132" name="フローチャート : 判断 131"/>
        <xdr:cNvSpPr/>
      </xdr:nvSpPr>
      <xdr:spPr>
        <a:xfrm>
          <a:off x="1968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125857</xdr:rowOff>
    </xdr:from>
    <xdr:ext cx="599010" cy="259045"/>
    <xdr:sp macro="" textlink="">
      <xdr:nvSpPr>
        <xdr:cNvPr id="133" name="テキスト ボックス 132"/>
        <xdr:cNvSpPr txBox="1"/>
      </xdr:nvSpPr>
      <xdr:spPr>
        <a:xfrm>
          <a:off x="1719794"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46824</xdr:rowOff>
    </xdr:from>
    <xdr:to>
      <xdr:col>1</xdr:col>
      <xdr:colOff>485775</xdr:colOff>
      <xdr:row>58</xdr:row>
      <xdr:rowOff>148424</xdr:rowOff>
    </xdr:to>
    <xdr:sp macro="" textlink="">
      <xdr:nvSpPr>
        <xdr:cNvPr id="134" name="フローチャート : 判断 133"/>
        <xdr:cNvSpPr/>
      </xdr:nvSpPr>
      <xdr:spPr>
        <a:xfrm>
          <a:off x="1079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139551</xdr:rowOff>
    </xdr:from>
    <xdr:ext cx="599010" cy="259045"/>
    <xdr:sp macro="" textlink="">
      <xdr:nvSpPr>
        <xdr:cNvPr id="135" name="テキスト ボックス 134"/>
        <xdr:cNvSpPr txBox="1"/>
      </xdr:nvSpPr>
      <xdr:spPr>
        <a:xfrm>
          <a:off x="830794" y="1008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109727</xdr:rowOff>
    </xdr:from>
    <xdr:to>
      <xdr:col>6</xdr:col>
      <xdr:colOff>561975</xdr:colOff>
      <xdr:row>58</xdr:row>
      <xdr:rowOff>39877</xdr:rowOff>
    </xdr:to>
    <xdr:sp macro="" textlink="">
      <xdr:nvSpPr>
        <xdr:cNvPr id="141" name="円/楕円 140"/>
        <xdr:cNvSpPr/>
      </xdr:nvSpPr>
      <xdr:spPr>
        <a:xfrm>
          <a:off x="4584700" y="98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88154</xdr:rowOff>
    </xdr:from>
    <xdr:ext cx="599010" cy="259045"/>
    <xdr:sp macro="" textlink="">
      <xdr:nvSpPr>
        <xdr:cNvPr id="142" name="物件費該当値テキスト"/>
        <xdr:cNvSpPr txBox="1"/>
      </xdr:nvSpPr>
      <xdr:spPr>
        <a:xfrm>
          <a:off x="4686300" y="986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172,245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125820</xdr:rowOff>
    </xdr:from>
    <xdr:to>
      <xdr:col>5</xdr:col>
      <xdr:colOff>409575</xdr:colOff>
      <xdr:row>58</xdr:row>
      <xdr:rowOff>55970</xdr:rowOff>
    </xdr:to>
    <xdr:sp macro="" textlink="">
      <xdr:nvSpPr>
        <xdr:cNvPr id="143" name="円/楕円 142"/>
        <xdr:cNvSpPr/>
      </xdr:nvSpPr>
      <xdr:spPr>
        <a:xfrm>
          <a:off x="3746500" y="98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47097</xdr:rowOff>
    </xdr:from>
    <xdr:ext cx="599010" cy="259045"/>
    <xdr:sp macro="" textlink="">
      <xdr:nvSpPr>
        <xdr:cNvPr id="144" name="テキスト ボックス 143"/>
        <xdr:cNvSpPr txBox="1"/>
      </xdr:nvSpPr>
      <xdr:spPr>
        <a:xfrm>
          <a:off x="3497794" y="999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159260</xdr:rowOff>
    </xdr:from>
    <xdr:to>
      <xdr:col>4</xdr:col>
      <xdr:colOff>206375</xdr:colOff>
      <xdr:row>58</xdr:row>
      <xdr:rowOff>89410</xdr:rowOff>
    </xdr:to>
    <xdr:sp macro="" textlink="">
      <xdr:nvSpPr>
        <xdr:cNvPr id="145" name="円/楕円 144"/>
        <xdr:cNvSpPr/>
      </xdr:nvSpPr>
      <xdr:spPr>
        <a:xfrm>
          <a:off x="2857500" y="993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105937</xdr:rowOff>
    </xdr:from>
    <xdr:ext cx="599010" cy="259045"/>
    <xdr:sp macro="" textlink="">
      <xdr:nvSpPr>
        <xdr:cNvPr id="146" name="テキスト ボックス 145"/>
        <xdr:cNvSpPr txBox="1"/>
      </xdr:nvSpPr>
      <xdr:spPr>
        <a:xfrm>
          <a:off x="2608794" y="970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141,910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6786</xdr:rowOff>
    </xdr:from>
    <xdr:to>
      <xdr:col>3</xdr:col>
      <xdr:colOff>3175</xdr:colOff>
      <xdr:row>58</xdr:row>
      <xdr:rowOff>108386</xdr:rowOff>
    </xdr:to>
    <xdr:sp macro="" textlink="">
      <xdr:nvSpPr>
        <xdr:cNvPr id="147" name="円/楕円 146"/>
        <xdr:cNvSpPr/>
      </xdr:nvSpPr>
      <xdr:spPr>
        <a:xfrm>
          <a:off x="1968500" y="99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124913</xdr:rowOff>
    </xdr:from>
    <xdr:ext cx="599010" cy="259045"/>
    <xdr:sp macro="" textlink="">
      <xdr:nvSpPr>
        <xdr:cNvPr id="148" name="テキスト ボックス 147"/>
        <xdr:cNvSpPr txBox="1"/>
      </xdr:nvSpPr>
      <xdr:spPr>
        <a:xfrm>
          <a:off x="1719794" y="97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40084</xdr:rowOff>
    </xdr:from>
    <xdr:to>
      <xdr:col>1</xdr:col>
      <xdr:colOff>485775</xdr:colOff>
      <xdr:row>58</xdr:row>
      <xdr:rowOff>141684</xdr:rowOff>
    </xdr:to>
    <xdr:sp macro="" textlink="">
      <xdr:nvSpPr>
        <xdr:cNvPr id="149" name="円/楕円 148"/>
        <xdr:cNvSpPr/>
      </xdr:nvSpPr>
      <xdr:spPr>
        <a:xfrm>
          <a:off x="1079500" y="998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158211</xdr:rowOff>
    </xdr:from>
    <xdr:ext cx="599010" cy="259045"/>
    <xdr:sp macro="" textlink="">
      <xdr:nvSpPr>
        <xdr:cNvPr id="150" name="テキスト ボックス 149"/>
        <xdr:cNvSpPr txBox="1"/>
      </xdr:nvSpPr>
      <xdr:spPr>
        <a:xfrm>
          <a:off x="830794" y="975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102363</xdr:rowOff>
    </xdr:from>
    <xdr:to>
      <xdr:col>6</xdr:col>
      <xdr:colOff>511175</xdr:colOff>
      <xdr:row>77</xdr:row>
      <xdr:rowOff>110961</xdr:rowOff>
    </xdr:to>
    <xdr:cxnSp macro="">
      <xdr:nvCxnSpPr>
        <xdr:cNvPr id="179" name="直線コネクタ 178"/>
        <xdr:cNvCxnSpPr/>
      </xdr:nvCxnSpPr>
      <xdr:spPr>
        <a:xfrm flipV="1">
          <a:off x="3797300" y="13304013"/>
          <a:ext cx="8382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37275</xdr:rowOff>
    </xdr:from>
    <xdr:to>
      <xdr:col>5</xdr:col>
      <xdr:colOff>358775</xdr:colOff>
      <xdr:row>77</xdr:row>
      <xdr:rowOff>110961</xdr:rowOff>
    </xdr:to>
    <xdr:cxnSp macro="">
      <xdr:nvCxnSpPr>
        <xdr:cNvPr id="182" name="直線コネクタ 181"/>
        <xdr:cNvCxnSpPr/>
      </xdr:nvCxnSpPr>
      <xdr:spPr>
        <a:xfrm>
          <a:off x="2908300" y="13238925"/>
          <a:ext cx="889000" cy="7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37275</xdr:rowOff>
    </xdr:from>
    <xdr:to>
      <xdr:col>4</xdr:col>
      <xdr:colOff>155575</xdr:colOff>
      <xdr:row>77</xdr:row>
      <xdr:rowOff>78042</xdr:rowOff>
    </xdr:to>
    <xdr:cxnSp macro="">
      <xdr:nvCxnSpPr>
        <xdr:cNvPr id="185" name="直線コネクタ 184"/>
        <xdr:cNvCxnSpPr/>
      </xdr:nvCxnSpPr>
      <xdr:spPr>
        <a:xfrm flipV="1">
          <a:off x="2019300" y="1323892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129884</xdr:rowOff>
    </xdr:from>
    <xdr:to>
      <xdr:col>4</xdr:col>
      <xdr:colOff>206375</xdr:colOff>
      <xdr:row>78</xdr:row>
      <xdr:rowOff>60034</xdr:rowOff>
    </xdr:to>
    <xdr:sp macro="" textlink="">
      <xdr:nvSpPr>
        <xdr:cNvPr id="186" name="フローチャート : 判断 185"/>
        <xdr:cNvSpPr/>
      </xdr:nvSpPr>
      <xdr:spPr>
        <a:xfrm>
          <a:off x="2857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51161</xdr:rowOff>
    </xdr:from>
    <xdr:ext cx="534377" cy="259045"/>
    <xdr:sp macro="" textlink="">
      <xdr:nvSpPr>
        <xdr:cNvPr id="187" name="テキスト ボックス 186"/>
        <xdr:cNvSpPr txBox="1"/>
      </xdr:nvSpPr>
      <xdr:spPr>
        <a:xfrm>
          <a:off x="2641111" y="134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78042</xdr:rowOff>
    </xdr:from>
    <xdr:to>
      <xdr:col>2</xdr:col>
      <xdr:colOff>638175</xdr:colOff>
      <xdr:row>77</xdr:row>
      <xdr:rowOff>118593</xdr:rowOff>
    </xdr:to>
    <xdr:cxnSp macro="">
      <xdr:nvCxnSpPr>
        <xdr:cNvPr id="188" name="直線コネクタ 187"/>
        <xdr:cNvCxnSpPr/>
      </xdr:nvCxnSpPr>
      <xdr:spPr>
        <a:xfrm flipV="1">
          <a:off x="1130300" y="13279692"/>
          <a:ext cx="889000" cy="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156502</xdr:rowOff>
    </xdr:from>
    <xdr:to>
      <xdr:col>3</xdr:col>
      <xdr:colOff>3175</xdr:colOff>
      <xdr:row>78</xdr:row>
      <xdr:rowOff>86652</xdr:rowOff>
    </xdr:to>
    <xdr:sp macro="" textlink="">
      <xdr:nvSpPr>
        <xdr:cNvPr id="189" name="フローチャート : 判断 188"/>
        <xdr:cNvSpPr/>
      </xdr:nvSpPr>
      <xdr:spPr>
        <a:xfrm>
          <a:off x="1968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77779</xdr:rowOff>
    </xdr:from>
    <xdr:ext cx="534377" cy="259045"/>
    <xdr:sp macro="" textlink="">
      <xdr:nvSpPr>
        <xdr:cNvPr id="190" name="テキスト ボックス 189"/>
        <xdr:cNvSpPr txBox="1"/>
      </xdr:nvSpPr>
      <xdr:spPr>
        <a:xfrm>
          <a:off x="1752111" y="134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164376</xdr:rowOff>
    </xdr:from>
    <xdr:to>
      <xdr:col>1</xdr:col>
      <xdr:colOff>485775</xdr:colOff>
      <xdr:row>78</xdr:row>
      <xdr:rowOff>94526</xdr:rowOff>
    </xdr:to>
    <xdr:sp macro="" textlink="">
      <xdr:nvSpPr>
        <xdr:cNvPr id="191" name="フローチャート : 判断 190"/>
        <xdr:cNvSpPr/>
      </xdr:nvSpPr>
      <xdr:spPr>
        <a:xfrm>
          <a:off x="1079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85653</xdr:rowOff>
    </xdr:from>
    <xdr:ext cx="534377" cy="259045"/>
    <xdr:sp macro="" textlink="">
      <xdr:nvSpPr>
        <xdr:cNvPr id="192" name="テキスト ボックス 191"/>
        <xdr:cNvSpPr txBox="1"/>
      </xdr:nvSpPr>
      <xdr:spPr>
        <a:xfrm>
          <a:off x="863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51563</xdr:rowOff>
    </xdr:from>
    <xdr:to>
      <xdr:col>6</xdr:col>
      <xdr:colOff>561975</xdr:colOff>
      <xdr:row>77</xdr:row>
      <xdr:rowOff>153163</xdr:rowOff>
    </xdr:to>
    <xdr:sp macro="" textlink="">
      <xdr:nvSpPr>
        <xdr:cNvPr id="198" name="円/楕円 197"/>
        <xdr:cNvSpPr/>
      </xdr:nvSpPr>
      <xdr:spPr>
        <a:xfrm>
          <a:off x="4584700" y="132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29990</xdr:rowOff>
    </xdr:from>
    <xdr:ext cx="534377" cy="259045"/>
    <xdr:sp macro="" textlink="">
      <xdr:nvSpPr>
        <xdr:cNvPr id="199" name="維持補修費該当値テキスト"/>
        <xdr:cNvSpPr txBox="1"/>
      </xdr:nvSpPr>
      <xdr:spPr>
        <a:xfrm>
          <a:off x="4686300" y="132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60161</xdr:rowOff>
    </xdr:from>
    <xdr:to>
      <xdr:col>5</xdr:col>
      <xdr:colOff>409575</xdr:colOff>
      <xdr:row>77</xdr:row>
      <xdr:rowOff>161761</xdr:rowOff>
    </xdr:to>
    <xdr:sp macro="" textlink="">
      <xdr:nvSpPr>
        <xdr:cNvPr id="200" name="円/楕円 199"/>
        <xdr:cNvSpPr/>
      </xdr:nvSpPr>
      <xdr:spPr>
        <a:xfrm>
          <a:off x="3746500" y="132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152888</xdr:rowOff>
    </xdr:from>
    <xdr:ext cx="534377" cy="259045"/>
    <xdr:sp macro="" textlink="">
      <xdr:nvSpPr>
        <xdr:cNvPr id="201" name="テキスト ボックス 200"/>
        <xdr:cNvSpPr txBox="1"/>
      </xdr:nvSpPr>
      <xdr:spPr>
        <a:xfrm>
          <a:off x="3530111" y="133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157925</xdr:rowOff>
    </xdr:from>
    <xdr:to>
      <xdr:col>4</xdr:col>
      <xdr:colOff>206375</xdr:colOff>
      <xdr:row>77</xdr:row>
      <xdr:rowOff>88075</xdr:rowOff>
    </xdr:to>
    <xdr:sp macro="" textlink="">
      <xdr:nvSpPr>
        <xdr:cNvPr id="202" name="円/楕円 201"/>
        <xdr:cNvSpPr/>
      </xdr:nvSpPr>
      <xdr:spPr>
        <a:xfrm>
          <a:off x="2857500" y="131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104601</xdr:rowOff>
    </xdr:from>
    <xdr:ext cx="534377" cy="259045"/>
    <xdr:sp macro="" textlink="">
      <xdr:nvSpPr>
        <xdr:cNvPr id="203" name="テキスト ボックス 202"/>
        <xdr:cNvSpPr txBox="1"/>
      </xdr:nvSpPr>
      <xdr:spPr>
        <a:xfrm>
          <a:off x="2641111" y="129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27242</xdr:rowOff>
    </xdr:from>
    <xdr:to>
      <xdr:col>3</xdr:col>
      <xdr:colOff>3175</xdr:colOff>
      <xdr:row>77</xdr:row>
      <xdr:rowOff>128842</xdr:rowOff>
    </xdr:to>
    <xdr:sp macro="" textlink="">
      <xdr:nvSpPr>
        <xdr:cNvPr id="204" name="円/楕円 203"/>
        <xdr:cNvSpPr/>
      </xdr:nvSpPr>
      <xdr:spPr>
        <a:xfrm>
          <a:off x="1968500" y="132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145369</xdr:rowOff>
    </xdr:from>
    <xdr:ext cx="534377" cy="259045"/>
    <xdr:sp macro="" textlink="">
      <xdr:nvSpPr>
        <xdr:cNvPr id="205" name="テキスト ボックス 204"/>
        <xdr:cNvSpPr txBox="1"/>
      </xdr:nvSpPr>
      <xdr:spPr>
        <a:xfrm>
          <a:off x="1752111" y="130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67793</xdr:rowOff>
    </xdr:from>
    <xdr:to>
      <xdr:col>1</xdr:col>
      <xdr:colOff>485775</xdr:colOff>
      <xdr:row>77</xdr:row>
      <xdr:rowOff>169393</xdr:rowOff>
    </xdr:to>
    <xdr:sp macro="" textlink="">
      <xdr:nvSpPr>
        <xdr:cNvPr id="206" name="円/楕円 205"/>
        <xdr:cNvSpPr/>
      </xdr:nvSpPr>
      <xdr:spPr>
        <a:xfrm>
          <a:off x="1079500" y="132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14470</xdr:rowOff>
    </xdr:from>
    <xdr:ext cx="534377" cy="259045"/>
    <xdr:sp macro="" textlink="">
      <xdr:nvSpPr>
        <xdr:cNvPr id="207" name="テキスト ボックス 206"/>
        <xdr:cNvSpPr txBox="1"/>
      </xdr:nvSpPr>
      <xdr:spPr>
        <a:xfrm>
          <a:off x="863111" y="1304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81930</xdr:rowOff>
    </xdr:from>
    <xdr:to>
      <xdr:col>6</xdr:col>
      <xdr:colOff>511175</xdr:colOff>
      <xdr:row>97</xdr:row>
      <xdr:rowOff>134573</xdr:rowOff>
    </xdr:to>
    <xdr:cxnSp macro="">
      <xdr:nvCxnSpPr>
        <xdr:cNvPr id="239" name="直線コネクタ 238"/>
        <xdr:cNvCxnSpPr/>
      </xdr:nvCxnSpPr>
      <xdr:spPr>
        <a:xfrm flipV="1">
          <a:off x="3797300" y="16712580"/>
          <a:ext cx="8382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134573</xdr:rowOff>
    </xdr:from>
    <xdr:to>
      <xdr:col>5</xdr:col>
      <xdr:colOff>358775</xdr:colOff>
      <xdr:row>97</xdr:row>
      <xdr:rowOff>139667</xdr:rowOff>
    </xdr:to>
    <xdr:cxnSp macro="">
      <xdr:nvCxnSpPr>
        <xdr:cNvPr id="242" name="直線コネクタ 241"/>
        <xdr:cNvCxnSpPr/>
      </xdr:nvCxnSpPr>
      <xdr:spPr>
        <a:xfrm flipV="1">
          <a:off x="2908300" y="16765223"/>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139667</xdr:rowOff>
    </xdr:from>
    <xdr:to>
      <xdr:col>4</xdr:col>
      <xdr:colOff>155575</xdr:colOff>
      <xdr:row>98</xdr:row>
      <xdr:rowOff>37102</xdr:rowOff>
    </xdr:to>
    <xdr:cxnSp macro="">
      <xdr:nvCxnSpPr>
        <xdr:cNvPr id="245" name="直線コネクタ 244"/>
        <xdr:cNvCxnSpPr/>
      </xdr:nvCxnSpPr>
      <xdr:spPr>
        <a:xfrm flipV="1">
          <a:off x="2019300" y="16770317"/>
          <a:ext cx="8890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28691</xdr:rowOff>
    </xdr:from>
    <xdr:to>
      <xdr:col>4</xdr:col>
      <xdr:colOff>206375</xdr:colOff>
      <xdr:row>97</xdr:row>
      <xdr:rowOff>130291</xdr:rowOff>
    </xdr:to>
    <xdr:sp macro="" textlink="">
      <xdr:nvSpPr>
        <xdr:cNvPr id="246" name="フローチャート : 判断 245"/>
        <xdr:cNvSpPr/>
      </xdr:nvSpPr>
      <xdr:spPr>
        <a:xfrm>
          <a:off x="2857500" y="16659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146818</xdr:rowOff>
    </xdr:from>
    <xdr:ext cx="534377" cy="259045"/>
    <xdr:sp macro="" textlink="">
      <xdr:nvSpPr>
        <xdr:cNvPr id="247" name="テキスト ボックス 246"/>
        <xdr:cNvSpPr txBox="1"/>
      </xdr:nvSpPr>
      <xdr:spPr>
        <a:xfrm>
          <a:off x="2641111" y="164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28166</xdr:rowOff>
    </xdr:from>
    <xdr:to>
      <xdr:col>2</xdr:col>
      <xdr:colOff>638175</xdr:colOff>
      <xdr:row>98</xdr:row>
      <xdr:rowOff>37102</xdr:rowOff>
    </xdr:to>
    <xdr:cxnSp macro="">
      <xdr:nvCxnSpPr>
        <xdr:cNvPr id="248" name="直線コネクタ 247"/>
        <xdr:cNvCxnSpPr/>
      </xdr:nvCxnSpPr>
      <xdr:spPr>
        <a:xfrm>
          <a:off x="1130300" y="16830266"/>
          <a:ext cx="889000" cy="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103116</xdr:rowOff>
    </xdr:from>
    <xdr:to>
      <xdr:col>3</xdr:col>
      <xdr:colOff>3175</xdr:colOff>
      <xdr:row>98</xdr:row>
      <xdr:rowOff>33266</xdr:rowOff>
    </xdr:to>
    <xdr:sp macro="" textlink="">
      <xdr:nvSpPr>
        <xdr:cNvPr id="249" name="フローチャート : 判断 248"/>
        <xdr:cNvSpPr/>
      </xdr:nvSpPr>
      <xdr:spPr>
        <a:xfrm>
          <a:off x="1968500" y="1673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49793</xdr:rowOff>
    </xdr:from>
    <xdr:ext cx="534377" cy="259045"/>
    <xdr:sp macro="" textlink="">
      <xdr:nvSpPr>
        <xdr:cNvPr id="250" name="テキスト ボックス 249"/>
        <xdr:cNvSpPr txBox="1"/>
      </xdr:nvSpPr>
      <xdr:spPr>
        <a:xfrm>
          <a:off x="1752111" y="165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101124</xdr:rowOff>
    </xdr:from>
    <xdr:to>
      <xdr:col>1</xdr:col>
      <xdr:colOff>485775</xdr:colOff>
      <xdr:row>98</xdr:row>
      <xdr:rowOff>31274</xdr:rowOff>
    </xdr:to>
    <xdr:sp macro="" textlink="">
      <xdr:nvSpPr>
        <xdr:cNvPr id="251" name="フローチャート : 判断 250"/>
        <xdr:cNvSpPr/>
      </xdr:nvSpPr>
      <xdr:spPr>
        <a:xfrm>
          <a:off x="1079500" y="1673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47801</xdr:rowOff>
    </xdr:from>
    <xdr:ext cx="534377" cy="259045"/>
    <xdr:sp macro="" textlink="">
      <xdr:nvSpPr>
        <xdr:cNvPr id="252" name="テキスト ボックス 251"/>
        <xdr:cNvSpPr txBox="1"/>
      </xdr:nvSpPr>
      <xdr:spPr>
        <a:xfrm>
          <a:off x="863111" y="165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31130</xdr:rowOff>
    </xdr:from>
    <xdr:to>
      <xdr:col>6</xdr:col>
      <xdr:colOff>561975</xdr:colOff>
      <xdr:row>97</xdr:row>
      <xdr:rowOff>132730</xdr:rowOff>
    </xdr:to>
    <xdr:sp macro="" textlink="">
      <xdr:nvSpPr>
        <xdr:cNvPr id="258" name="円/楕円 257"/>
        <xdr:cNvSpPr/>
      </xdr:nvSpPr>
      <xdr:spPr>
        <a:xfrm>
          <a:off x="4584700" y="166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9557</xdr:rowOff>
    </xdr:from>
    <xdr:ext cx="534377" cy="259045"/>
    <xdr:sp macro="" textlink="">
      <xdr:nvSpPr>
        <xdr:cNvPr id="259" name="扶助費該当値テキスト"/>
        <xdr:cNvSpPr txBox="1"/>
      </xdr:nvSpPr>
      <xdr:spPr>
        <a:xfrm>
          <a:off x="4686300" y="166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63,057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83773</xdr:rowOff>
    </xdr:from>
    <xdr:to>
      <xdr:col>5</xdr:col>
      <xdr:colOff>409575</xdr:colOff>
      <xdr:row>98</xdr:row>
      <xdr:rowOff>13923</xdr:rowOff>
    </xdr:to>
    <xdr:sp macro="" textlink="">
      <xdr:nvSpPr>
        <xdr:cNvPr id="260" name="円/楕円 259"/>
        <xdr:cNvSpPr/>
      </xdr:nvSpPr>
      <xdr:spPr>
        <a:xfrm>
          <a:off x="3746500" y="167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5050</xdr:rowOff>
    </xdr:from>
    <xdr:ext cx="534377" cy="259045"/>
    <xdr:sp macro="" textlink="">
      <xdr:nvSpPr>
        <xdr:cNvPr id="261" name="テキスト ボックス 260"/>
        <xdr:cNvSpPr txBox="1"/>
      </xdr:nvSpPr>
      <xdr:spPr>
        <a:xfrm>
          <a:off x="3530111" y="168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88867</xdr:rowOff>
    </xdr:from>
    <xdr:to>
      <xdr:col>4</xdr:col>
      <xdr:colOff>206375</xdr:colOff>
      <xdr:row>98</xdr:row>
      <xdr:rowOff>19017</xdr:rowOff>
    </xdr:to>
    <xdr:sp macro="" textlink="">
      <xdr:nvSpPr>
        <xdr:cNvPr id="262" name="円/楕円 261"/>
        <xdr:cNvSpPr/>
      </xdr:nvSpPr>
      <xdr:spPr>
        <a:xfrm>
          <a:off x="2857500" y="1671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10144</xdr:rowOff>
    </xdr:from>
    <xdr:ext cx="534377" cy="259045"/>
    <xdr:sp macro="" textlink="">
      <xdr:nvSpPr>
        <xdr:cNvPr id="263" name="テキスト ボックス 262"/>
        <xdr:cNvSpPr txBox="1"/>
      </xdr:nvSpPr>
      <xdr:spPr>
        <a:xfrm>
          <a:off x="2641111" y="1681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157752</xdr:rowOff>
    </xdr:from>
    <xdr:to>
      <xdr:col>3</xdr:col>
      <xdr:colOff>3175</xdr:colOff>
      <xdr:row>98</xdr:row>
      <xdr:rowOff>87902</xdr:rowOff>
    </xdr:to>
    <xdr:sp macro="" textlink="">
      <xdr:nvSpPr>
        <xdr:cNvPr id="264" name="円/楕円 263"/>
        <xdr:cNvSpPr/>
      </xdr:nvSpPr>
      <xdr:spPr>
        <a:xfrm>
          <a:off x="1968500" y="1678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79029</xdr:rowOff>
    </xdr:from>
    <xdr:ext cx="534377" cy="259045"/>
    <xdr:sp macro="" textlink="">
      <xdr:nvSpPr>
        <xdr:cNvPr id="265" name="テキスト ボックス 264"/>
        <xdr:cNvSpPr txBox="1"/>
      </xdr:nvSpPr>
      <xdr:spPr>
        <a:xfrm>
          <a:off x="1752111" y="168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148816</xdr:rowOff>
    </xdr:from>
    <xdr:to>
      <xdr:col>1</xdr:col>
      <xdr:colOff>485775</xdr:colOff>
      <xdr:row>98</xdr:row>
      <xdr:rowOff>78966</xdr:rowOff>
    </xdr:to>
    <xdr:sp macro="" textlink="">
      <xdr:nvSpPr>
        <xdr:cNvPr id="266" name="円/楕円 265"/>
        <xdr:cNvSpPr/>
      </xdr:nvSpPr>
      <xdr:spPr>
        <a:xfrm>
          <a:off x="1079500" y="167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70093</xdr:rowOff>
    </xdr:from>
    <xdr:ext cx="534377" cy="259045"/>
    <xdr:sp macro="" textlink="">
      <xdr:nvSpPr>
        <xdr:cNvPr id="267" name="テキスト ボックス 266"/>
        <xdr:cNvSpPr txBox="1"/>
      </xdr:nvSpPr>
      <xdr:spPr>
        <a:xfrm>
          <a:off x="863111" y="1687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61369</xdr:rowOff>
    </xdr:from>
    <xdr:to>
      <xdr:col>15</xdr:col>
      <xdr:colOff>180975</xdr:colOff>
      <xdr:row>37</xdr:row>
      <xdr:rowOff>69233</xdr:rowOff>
    </xdr:to>
    <xdr:cxnSp macro="">
      <xdr:nvCxnSpPr>
        <xdr:cNvPr id="298" name="直線コネクタ 297"/>
        <xdr:cNvCxnSpPr/>
      </xdr:nvCxnSpPr>
      <xdr:spPr>
        <a:xfrm>
          <a:off x="9639300" y="6405019"/>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61369</xdr:rowOff>
    </xdr:from>
    <xdr:to>
      <xdr:col>14</xdr:col>
      <xdr:colOff>28575</xdr:colOff>
      <xdr:row>37</xdr:row>
      <xdr:rowOff>68579</xdr:rowOff>
    </xdr:to>
    <xdr:cxnSp macro="">
      <xdr:nvCxnSpPr>
        <xdr:cNvPr id="301" name="直線コネクタ 300"/>
        <xdr:cNvCxnSpPr/>
      </xdr:nvCxnSpPr>
      <xdr:spPr>
        <a:xfrm flipV="1">
          <a:off x="8750300" y="6405019"/>
          <a:ext cx="889000" cy="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68579</xdr:rowOff>
    </xdr:from>
    <xdr:to>
      <xdr:col>12</xdr:col>
      <xdr:colOff>511175</xdr:colOff>
      <xdr:row>37</xdr:row>
      <xdr:rowOff>129113</xdr:rowOff>
    </xdr:to>
    <xdr:cxnSp macro="">
      <xdr:nvCxnSpPr>
        <xdr:cNvPr id="304" name="直線コネクタ 303"/>
        <xdr:cNvCxnSpPr/>
      </xdr:nvCxnSpPr>
      <xdr:spPr>
        <a:xfrm flipV="1">
          <a:off x="7861300" y="6412229"/>
          <a:ext cx="889000" cy="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151791</xdr:rowOff>
    </xdr:from>
    <xdr:to>
      <xdr:col>12</xdr:col>
      <xdr:colOff>561975</xdr:colOff>
      <xdr:row>37</xdr:row>
      <xdr:rowOff>81941</xdr:rowOff>
    </xdr:to>
    <xdr:sp macro="" textlink="">
      <xdr:nvSpPr>
        <xdr:cNvPr id="305" name="フローチャート : 判断 304"/>
        <xdr:cNvSpPr/>
      </xdr:nvSpPr>
      <xdr:spPr>
        <a:xfrm>
          <a:off x="8699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98468</xdr:rowOff>
    </xdr:from>
    <xdr:ext cx="599010" cy="259045"/>
    <xdr:sp macro="" textlink="">
      <xdr:nvSpPr>
        <xdr:cNvPr id="306" name="テキスト ボックス 305"/>
        <xdr:cNvSpPr txBox="1"/>
      </xdr:nvSpPr>
      <xdr:spPr>
        <a:xfrm>
          <a:off x="8450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129113</xdr:rowOff>
    </xdr:from>
    <xdr:to>
      <xdr:col>11</xdr:col>
      <xdr:colOff>307975</xdr:colOff>
      <xdr:row>37</xdr:row>
      <xdr:rowOff>133603</xdr:rowOff>
    </xdr:to>
    <xdr:cxnSp macro="">
      <xdr:nvCxnSpPr>
        <xdr:cNvPr id="307" name="直線コネクタ 306"/>
        <xdr:cNvCxnSpPr/>
      </xdr:nvCxnSpPr>
      <xdr:spPr>
        <a:xfrm flipV="1">
          <a:off x="6972300" y="6472763"/>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21858</xdr:rowOff>
    </xdr:from>
    <xdr:to>
      <xdr:col>11</xdr:col>
      <xdr:colOff>358775</xdr:colOff>
      <xdr:row>37</xdr:row>
      <xdr:rowOff>123458</xdr:rowOff>
    </xdr:to>
    <xdr:sp macro="" textlink="">
      <xdr:nvSpPr>
        <xdr:cNvPr id="308" name="フローチャート : 判断 307"/>
        <xdr:cNvSpPr/>
      </xdr:nvSpPr>
      <xdr:spPr>
        <a:xfrm>
          <a:off x="7810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139985</xdr:rowOff>
    </xdr:from>
    <xdr:ext cx="599010" cy="259045"/>
    <xdr:sp macro="" textlink="">
      <xdr:nvSpPr>
        <xdr:cNvPr id="309" name="テキスト ボックス 308"/>
        <xdr:cNvSpPr txBox="1"/>
      </xdr:nvSpPr>
      <xdr:spPr>
        <a:xfrm>
          <a:off x="7561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44094</xdr:rowOff>
    </xdr:from>
    <xdr:to>
      <xdr:col>10</xdr:col>
      <xdr:colOff>155575</xdr:colOff>
      <xdr:row>37</xdr:row>
      <xdr:rowOff>145694</xdr:rowOff>
    </xdr:to>
    <xdr:sp macro="" textlink="">
      <xdr:nvSpPr>
        <xdr:cNvPr id="310" name="フローチャート : 判断 309"/>
        <xdr:cNvSpPr/>
      </xdr:nvSpPr>
      <xdr:spPr>
        <a:xfrm>
          <a:off x="6921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162221</xdr:rowOff>
    </xdr:from>
    <xdr:ext cx="599010" cy="259045"/>
    <xdr:sp macro="" textlink="">
      <xdr:nvSpPr>
        <xdr:cNvPr id="311" name="テキスト ボックス 310"/>
        <xdr:cNvSpPr txBox="1"/>
      </xdr:nvSpPr>
      <xdr:spPr>
        <a:xfrm>
          <a:off x="6672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18433</xdr:rowOff>
    </xdr:from>
    <xdr:to>
      <xdr:col>15</xdr:col>
      <xdr:colOff>231775</xdr:colOff>
      <xdr:row>37</xdr:row>
      <xdr:rowOff>120033</xdr:rowOff>
    </xdr:to>
    <xdr:sp macro="" textlink="">
      <xdr:nvSpPr>
        <xdr:cNvPr id="317" name="円/楕円 316"/>
        <xdr:cNvSpPr/>
      </xdr:nvSpPr>
      <xdr:spPr>
        <a:xfrm>
          <a:off x="10426700" y="63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168310</xdr:rowOff>
    </xdr:from>
    <xdr:ext cx="599010" cy="259045"/>
    <xdr:sp macro="" textlink="">
      <xdr:nvSpPr>
        <xdr:cNvPr id="318" name="補助費等該当値テキスト"/>
        <xdr:cNvSpPr txBox="1"/>
      </xdr:nvSpPr>
      <xdr:spPr>
        <a:xfrm>
          <a:off x="10528300" y="634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114,078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10569</xdr:rowOff>
    </xdr:from>
    <xdr:to>
      <xdr:col>14</xdr:col>
      <xdr:colOff>79375</xdr:colOff>
      <xdr:row>37</xdr:row>
      <xdr:rowOff>112169</xdr:rowOff>
    </xdr:to>
    <xdr:sp macro="" textlink="">
      <xdr:nvSpPr>
        <xdr:cNvPr id="319" name="円/楕円 318"/>
        <xdr:cNvSpPr/>
      </xdr:nvSpPr>
      <xdr:spPr>
        <a:xfrm>
          <a:off x="9588500" y="63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103296</xdr:rowOff>
    </xdr:from>
    <xdr:ext cx="599010" cy="259045"/>
    <xdr:sp macro="" textlink="">
      <xdr:nvSpPr>
        <xdr:cNvPr id="320" name="テキスト ボックス 319"/>
        <xdr:cNvSpPr txBox="1"/>
      </xdr:nvSpPr>
      <xdr:spPr>
        <a:xfrm>
          <a:off x="9339794" y="644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17779</xdr:rowOff>
    </xdr:from>
    <xdr:to>
      <xdr:col>12</xdr:col>
      <xdr:colOff>561975</xdr:colOff>
      <xdr:row>37</xdr:row>
      <xdr:rowOff>119379</xdr:rowOff>
    </xdr:to>
    <xdr:sp macro="" textlink="">
      <xdr:nvSpPr>
        <xdr:cNvPr id="321" name="円/楕円 320"/>
        <xdr:cNvSpPr/>
      </xdr:nvSpPr>
      <xdr:spPr>
        <a:xfrm>
          <a:off x="8699500" y="63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110506</xdr:rowOff>
    </xdr:from>
    <xdr:ext cx="599010" cy="259045"/>
    <xdr:sp macro="" textlink="">
      <xdr:nvSpPr>
        <xdr:cNvPr id="322" name="テキスト ボックス 321"/>
        <xdr:cNvSpPr txBox="1"/>
      </xdr:nvSpPr>
      <xdr:spPr>
        <a:xfrm>
          <a:off x="8450794" y="645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78313</xdr:rowOff>
    </xdr:from>
    <xdr:to>
      <xdr:col>11</xdr:col>
      <xdr:colOff>358775</xdr:colOff>
      <xdr:row>38</xdr:row>
      <xdr:rowOff>8463</xdr:rowOff>
    </xdr:to>
    <xdr:sp macro="" textlink="">
      <xdr:nvSpPr>
        <xdr:cNvPr id="323" name="円/楕円 322"/>
        <xdr:cNvSpPr/>
      </xdr:nvSpPr>
      <xdr:spPr>
        <a:xfrm>
          <a:off x="7810500" y="64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171039</xdr:rowOff>
    </xdr:from>
    <xdr:ext cx="534377" cy="259045"/>
    <xdr:sp macro="" textlink="">
      <xdr:nvSpPr>
        <xdr:cNvPr id="324" name="テキスト ボックス 323"/>
        <xdr:cNvSpPr txBox="1"/>
      </xdr:nvSpPr>
      <xdr:spPr>
        <a:xfrm>
          <a:off x="7594111" y="65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82803</xdr:rowOff>
    </xdr:from>
    <xdr:to>
      <xdr:col>10</xdr:col>
      <xdr:colOff>155575</xdr:colOff>
      <xdr:row>38</xdr:row>
      <xdr:rowOff>12953</xdr:rowOff>
    </xdr:to>
    <xdr:sp macro="" textlink="">
      <xdr:nvSpPr>
        <xdr:cNvPr id="325" name="円/楕円 324"/>
        <xdr:cNvSpPr/>
      </xdr:nvSpPr>
      <xdr:spPr>
        <a:xfrm>
          <a:off x="6921500" y="64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4080</xdr:rowOff>
    </xdr:from>
    <xdr:ext cx="534377" cy="259045"/>
    <xdr:sp macro="" textlink="">
      <xdr:nvSpPr>
        <xdr:cNvPr id="326" name="テキスト ボックス 325"/>
        <xdr:cNvSpPr txBox="1"/>
      </xdr:nvSpPr>
      <xdr:spPr>
        <a:xfrm>
          <a:off x="6705111" y="651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47736</xdr:rowOff>
    </xdr:from>
    <xdr:to>
      <xdr:col>15</xdr:col>
      <xdr:colOff>180975</xdr:colOff>
      <xdr:row>58</xdr:row>
      <xdr:rowOff>121167</xdr:rowOff>
    </xdr:to>
    <xdr:cxnSp macro="">
      <xdr:nvCxnSpPr>
        <xdr:cNvPr id="355" name="直線コネクタ 354"/>
        <xdr:cNvCxnSpPr/>
      </xdr:nvCxnSpPr>
      <xdr:spPr>
        <a:xfrm flipV="1">
          <a:off x="9639300" y="9991836"/>
          <a:ext cx="838200" cy="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76095</xdr:rowOff>
    </xdr:from>
    <xdr:to>
      <xdr:col>14</xdr:col>
      <xdr:colOff>28575</xdr:colOff>
      <xdr:row>58</xdr:row>
      <xdr:rowOff>121167</xdr:rowOff>
    </xdr:to>
    <xdr:cxnSp macro="">
      <xdr:nvCxnSpPr>
        <xdr:cNvPr id="358" name="直線コネクタ 357"/>
        <xdr:cNvCxnSpPr/>
      </xdr:nvCxnSpPr>
      <xdr:spPr>
        <a:xfrm>
          <a:off x="8750300" y="10020195"/>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23051</xdr:rowOff>
    </xdr:from>
    <xdr:to>
      <xdr:col>12</xdr:col>
      <xdr:colOff>511175</xdr:colOff>
      <xdr:row>58</xdr:row>
      <xdr:rowOff>76095</xdr:rowOff>
    </xdr:to>
    <xdr:cxnSp macro="">
      <xdr:nvCxnSpPr>
        <xdr:cNvPr id="361" name="直線コネクタ 360"/>
        <xdr:cNvCxnSpPr/>
      </xdr:nvCxnSpPr>
      <xdr:spPr>
        <a:xfrm>
          <a:off x="7861300" y="9967151"/>
          <a:ext cx="889000" cy="5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98168</xdr:rowOff>
    </xdr:from>
    <xdr:to>
      <xdr:col>12</xdr:col>
      <xdr:colOff>561975</xdr:colOff>
      <xdr:row>59</xdr:row>
      <xdr:rowOff>28318</xdr:rowOff>
    </xdr:to>
    <xdr:sp macro="" textlink="">
      <xdr:nvSpPr>
        <xdr:cNvPr id="362" name="フローチャート : 判断 361"/>
        <xdr:cNvSpPr/>
      </xdr:nvSpPr>
      <xdr:spPr>
        <a:xfrm>
          <a:off x="8699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19445</xdr:rowOff>
    </xdr:from>
    <xdr:ext cx="599010" cy="259045"/>
    <xdr:sp macro="" textlink="">
      <xdr:nvSpPr>
        <xdr:cNvPr id="363" name="テキスト ボックス 362"/>
        <xdr:cNvSpPr txBox="1"/>
      </xdr:nvSpPr>
      <xdr:spPr>
        <a:xfrm>
          <a:off x="8450794" y="101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23051</xdr:rowOff>
    </xdr:from>
    <xdr:to>
      <xdr:col>11</xdr:col>
      <xdr:colOff>307975</xdr:colOff>
      <xdr:row>58</xdr:row>
      <xdr:rowOff>164953</xdr:rowOff>
    </xdr:to>
    <xdr:cxnSp macro="">
      <xdr:nvCxnSpPr>
        <xdr:cNvPr id="364" name="直線コネクタ 363"/>
        <xdr:cNvCxnSpPr/>
      </xdr:nvCxnSpPr>
      <xdr:spPr>
        <a:xfrm flipV="1">
          <a:off x="6972300" y="9967151"/>
          <a:ext cx="889000" cy="14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98582</xdr:rowOff>
    </xdr:from>
    <xdr:to>
      <xdr:col>11</xdr:col>
      <xdr:colOff>358775</xdr:colOff>
      <xdr:row>59</xdr:row>
      <xdr:rowOff>28732</xdr:rowOff>
    </xdr:to>
    <xdr:sp macro="" textlink="">
      <xdr:nvSpPr>
        <xdr:cNvPr id="365" name="フローチャート : 判断 364"/>
        <xdr:cNvSpPr/>
      </xdr:nvSpPr>
      <xdr:spPr>
        <a:xfrm>
          <a:off x="7810500" y="1004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19859</xdr:rowOff>
    </xdr:from>
    <xdr:ext cx="599010" cy="259045"/>
    <xdr:sp macro="" textlink="">
      <xdr:nvSpPr>
        <xdr:cNvPr id="366" name="テキスト ボックス 365"/>
        <xdr:cNvSpPr txBox="1"/>
      </xdr:nvSpPr>
      <xdr:spPr>
        <a:xfrm>
          <a:off x="7561794" y="1013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109230</xdr:rowOff>
    </xdr:from>
    <xdr:to>
      <xdr:col>10</xdr:col>
      <xdr:colOff>155575</xdr:colOff>
      <xdr:row>59</xdr:row>
      <xdr:rowOff>39380</xdr:rowOff>
    </xdr:to>
    <xdr:sp macro="" textlink="">
      <xdr:nvSpPr>
        <xdr:cNvPr id="367" name="フローチャート : 判断 366"/>
        <xdr:cNvSpPr/>
      </xdr:nvSpPr>
      <xdr:spPr>
        <a:xfrm>
          <a:off x="6921500" y="10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55907</xdr:rowOff>
    </xdr:from>
    <xdr:ext cx="599010" cy="259045"/>
    <xdr:sp macro="" textlink="">
      <xdr:nvSpPr>
        <xdr:cNvPr id="368" name="テキスト ボックス 367"/>
        <xdr:cNvSpPr txBox="1"/>
      </xdr:nvSpPr>
      <xdr:spPr>
        <a:xfrm>
          <a:off x="6672794" y="982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168386</xdr:rowOff>
    </xdr:from>
    <xdr:to>
      <xdr:col>15</xdr:col>
      <xdr:colOff>231775</xdr:colOff>
      <xdr:row>58</xdr:row>
      <xdr:rowOff>98536</xdr:rowOff>
    </xdr:to>
    <xdr:sp macro="" textlink="">
      <xdr:nvSpPr>
        <xdr:cNvPr id="374" name="円/楕円 373"/>
        <xdr:cNvSpPr/>
      </xdr:nvSpPr>
      <xdr:spPr>
        <a:xfrm>
          <a:off x="10426700" y="99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19813</xdr:rowOff>
    </xdr:from>
    <xdr:ext cx="599010" cy="259045"/>
    <xdr:sp macro="" textlink="">
      <xdr:nvSpPr>
        <xdr:cNvPr id="375" name="普通建設事業費該当値テキスト"/>
        <xdr:cNvSpPr txBox="1"/>
      </xdr:nvSpPr>
      <xdr:spPr>
        <a:xfrm>
          <a:off x="10528300" y="979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441,375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70367</xdr:rowOff>
    </xdr:from>
    <xdr:to>
      <xdr:col>14</xdr:col>
      <xdr:colOff>79375</xdr:colOff>
      <xdr:row>59</xdr:row>
      <xdr:rowOff>517</xdr:rowOff>
    </xdr:to>
    <xdr:sp macro="" textlink="">
      <xdr:nvSpPr>
        <xdr:cNvPr id="376" name="円/楕円 375"/>
        <xdr:cNvSpPr/>
      </xdr:nvSpPr>
      <xdr:spPr>
        <a:xfrm>
          <a:off x="9588500" y="1001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163094</xdr:rowOff>
    </xdr:from>
    <xdr:ext cx="599010" cy="259045"/>
    <xdr:sp macro="" textlink="">
      <xdr:nvSpPr>
        <xdr:cNvPr id="377" name="テキスト ボックス 376"/>
        <xdr:cNvSpPr txBox="1"/>
      </xdr:nvSpPr>
      <xdr:spPr>
        <a:xfrm>
          <a:off x="9339794" y="1010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25295</xdr:rowOff>
    </xdr:from>
    <xdr:to>
      <xdr:col>12</xdr:col>
      <xdr:colOff>561975</xdr:colOff>
      <xdr:row>58</xdr:row>
      <xdr:rowOff>126895</xdr:rowOff>
    </xdr:to>
    <xdr:sp macro="" textlink="">
      <xdr:nvSpPr>
        <xdr:cNvPr id="378" name="円/楕円 377"/>
        <xdr:cNvSpPr/>
      </xdr:nvSpPr>
      <xdr:spPr>
        <a:xfrm>
          <a:off x="8699500" y="99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143422</xdr:rowOff>
    </xdr:from>
    <xdr:ext cx="599010" cy="259045"/>
    <xdr:sp macro="" textlink="">
      <xdr:nvSpPr>
        <xdr:cNvPr id="379" name="テキスト ボックス 378"/>
        <xdr:cNvSpPr txBox="1"/>
      </xdr:nvSpPr>
      <xdr:spPr>
        <a:xfrm>
          <a:off x="8450794" y="974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366,944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143701</xdr:rowOff>
    </xdr:from>
    <xdr:to>
      <xdr:col>11</xdr:col>
      <xdr:colOff>358775</xdr:colOff>
      <xdr:row>58</xdr:row>
      <xdr:rowOff>73851</xdr:rowOff>
    </xdr:to>
    <xdr:sp macro="" textlink="">
      <xdr:nvSpPr>
        <xdr:cNvPr id="380" name="円/楕円 379"/>
        <xdr:cNvSpPr/>
      </xdr:nvSpPr>
      <xdr:spPr>
        <a:xfrm>
          <a:off x="7810500" y="99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90378</xdr:rowOff>
    </xdr:from>
    <xdr:ext cx="599010" cy="259045"/>
    <xdr:sp macro="" textlink="">
      <xdr:nvSpPr>
        <xdr:cNvPr id="381" name="テキスト ボックス 380"/>
        <xdr:cNvSpPr txBox="1"/>
      </xdr:nvSpPr>
      <xdr:spPr>
        <a:xfrm>
          <a:off x="7561794" y="969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114153</xdr:rowOff>
    </xdr:from>
    <xdr:to>
      <xdr:col>10</xdr:col>
      <xdr:colOff>155575</xdr:colOff>
      <xdr:row>59</xdr:row>
      <xdr:rowOff>44303</xdr:rowOff>
    </xdr:to>
    <xdr:sp macro="" textlink="">
      <xdr:nvSpPr>
        <xdr:cNvPr id="382" name="円/楕円 381"/>
        <xdr:cNvSpPr/>
      </xdr:nvSpPr>
      <xdr:spPr>
        <a:xfrm>
          <a:off x="6921500" y="100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35430</xdr:rowOff>
    </xdr:from>
    <xdr:ext cx="599010" cy="259045"/>
    <xdr:sp macro="" textlink="">
      <xdr:nvSpPr>
        <xdr:cNvPr id="383" name="テキスト ボックス 382"/>
        <xdr:cNvSpPr txBox="1"/>
      </xdr:nvSpPr>
      <xdr:spPr>
        <a:xfrm>
          <a:off x="6672794" y="1015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12" name="直線コネクタ 411"/>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44450</xdr:rowOff>
    </xdr:from>
    <xdr:to>
      <xdr:col>14</xdr:col>
      <xdr:colOff>28575</xdr:colOff>
      <xdr:row>79</xdr:row>
      <xdr:rowOff>44450</xdr:rowOff>
    </xdr:to>
    <xdr:cxnSp macro="">
      <xdr:nvCxnSpPr>
        <xdr:cNvPr id="415" name="直線コネクタ 414"/>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71555</xdr:rowOff>
    </xdr:from>
    <xdr:to>
      <xdr:col>12</xdr:col>
      <xdr:colOff>561975</xdr:colOff>
      <xdr:row>79</xdr:row>
      <xdr:rowOff>1705</xdr:rowOff>
    </xdr:to>
    <xdr:sp macro="" textlink="">
      <xdr:nvSpPr>
        <xdr:cNvPr id="418" name="フローチャート : 判断 417"/>
        <xdr:cNvSpPr/>
      </xdr:nvSpPr>
      <xdr:spPr>
        <a:xfrm>
          <a:off x="8699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18232</xdr:rowOff>
    </xdr:from>
    <xdr:ext cx="534377" cy="259045"/>
    <xdr:sp macro="" textlink="">
      <xdr:nvSpPr>
        <xdr:cNvPr id="419" name="テキスト ボックス 418"/>
        <xdr:cNvSpPr txBox="1"/>
      </xdr:nvSpPr>
      <xdr:spPr>
        <a:xfrm>
          <a:off x="8483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5" name="円/楕円 424"/>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6"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7" name="円/楕円 42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8" name="テキスト ボックス 427"/>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9" name="円/楕円 428"/>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30" name="テキスト ボックス 429"/>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161142</xdr:rowOff>
    </xdr:from>
    <xdr:to>
      <xdr:col>15</xdr:col>
      <xdr:colOff>180975</xdr:colOff>
      <xdr:row>98</xdr:row>
      <xdr:rowOff>164351</xdr:rowOff>
    </xdr:to>
    <xdr:cxnSp macro="">
      <xdr:nvCxnSpPr>
        <xdr:cNvPr id="459" name="直線コネクタ 458"/>
        <xdr:cNvCxnSpPr/>
      </xdr:nvCxnSpPr>
      <xdr:spPr>
        <a:xfrm flipV="1">
          <a:off x="9639300" y="16963242"/>
          <a:ext cx="8382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84524</xdr:rowOff>
    </xdr:from>
    <xdr:to>
      <xdr:col>14</xdr:col>
      <xdr:colOff>28575</xdr:colOff>
      <xdr:row>98</xdr:row>
      <xdr:rowOff>164351</xdr:rowOff>
    </xdr:to>
    <xdr:cxnSp macro="">
      <xdr:nvCxnSpPr>
        <xdr:cNvPr id="462" name="直線コネクタ 461"/>
        <xdr:cNvCxnSpPr/>
      </xdr:nvCxnSpPr>
      <xdr:spPr>
        <a:xfrm>
          <a:off x="8750300" y="16886624"/>
          <a:ext cx="889000" cy="7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136669</xdr:rowOff>
    </xdr:from>
    <xdr:to>
      <xdr:col>12</xdr:col>
      <xdr:colOff>561975</xdr:colOff>
      <xdr:row>99</xdr:row>
      <xdr:rowOff>66819</xdr:rowOff>
    </xdr:to>
    <xdr:sp macro="" textlink="">
      <xdr:nvSpPr>
        <xdr:cNvPr id="465" name="フローチャート : 判断 464"/>
        <xdr:cNvSpPr/>
      </xdr:nvSpPr>
      <xdr:spPr>
        <a:xfrm>
          <a:off x="8699500" y="1693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57946</xdr:rowOff>
    </xdr:from>
    <xdr:ext cx="534377" cy="259045"/>
    <xdr:sp macro="" textlink="">
      <xdr:nvSpPr>
        <xdr:cNvPr id="466" name="テキスト ボックス 465"/>
        <xdr:cNvSpPr txBox="1"/>
      </xdr:nvSpPr>
      <xdr:spPr>
        <a:xfrm>
          <a:off x="8483111" y="1703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110342</xdr:rowOff>
    </xdr:from>
    <xdr:to>
      <xdr:col>15</xdr:col>
      <xdr:colOff>231775</xdr:colOff>
      <xdr:row>99</xdr:row>
      <xdr:rowOff>40492</xdr:rowOff>
    </xdr:to>
    <xdr:sp macro="" textlink="">
      <xdr:nvSpPr>
        <xdr:cNvPr id="472" name="円/楕円 471"/>
        <xdr:cNvSpPr/>
      </xdr:nvSpPr>
      <xdr:spPr>
        <a:xfrm>
          <a:off x="10426700" y="1691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99010" cy="259045"/>
    <xdr:sp macro="" textlink="">
      <xdr:nvSpPr>
        <xdr:cNvPr id="473" name="普通建設事業費 （ うち更新整備　）該当値テキスト"/>
        <xdr:cNvSpPr txBox="1"/>
      </xdr:nvSpPr>
      <xdr:spPr>
        <a:xfrm>
          <a:off x="10528300" y="1688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113551</xdr:rowOff>
    </xdr:from>
    <xdr:to>
      <xdr:col>14</xdr:col>
      <xdr:colOff>79375</xdr:colOff>
      <xdr:row>99</xdr:row>
      <xdr:rowOff>43701</xdr:rowOff>
    </xdr:to>
    <xdr:sp macro="" textlink="">
      <xdr:nvSpPr>
        <xdr:cNvPr id="474" name="円/楕円 473"/>
        <xdr:cNvSpPr/>
      </xdr:nvSpPr>
      <xdr:spPr>
        <a:xfrm>
          <a:off x="9588500" y="169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60228</xdr:rowOff>
    </xdr:from>
    <xdr:ext cx="599010" cy="259045"/>
    <xdr:sp macro="" textlink="">
      <xdr:nvSpPr>
        <xdr:cNvPr id="475" name="テキスト ボックス 474"/>
        <xdr:cNvSpPr txBox="1"/>
      </xdr:nvSpPr>
      <xdr:spPr>
        <a:xfrm>
          <a:off x="9339794" y="1669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33724</xdr:rowOff>
    </xdr:from>
    <xdr:to>
      <xdr:col>12</xdr:col>
      <xdr:colOff>561975</xdr:colOff>
      <xdr:row>98</xdr:row>
      <xdr:rowOff>135324</xdr:rowOff>
    </xdr:to>
    <xdr:sp macro="" textlink="">
      <xdr:nvSpPr>
        <xdr:cNvPr id="476" name="円/楕円 475"/>
        <xdr:cNvSpPr/>
      </xdr:nvSpPr>
      <xdr:spPr>
        <a:xfrm>
          <a:off x="8699500" y="1683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151851</xdr:rowOff>
    </xdr:from>
    <xdr:ext cx="599010" cy="259045"/>
    <xdr:sp macro="" textlink="">
      <xdr:nvSpPr>
        <xdr:cNvPr id="477" name="テキスト ボックス 476"/>
        <xdr:cNvSpPr txBox="1"/>
      </xdr:nvSpPr>
      <xdr:spPr>
        <a:xfrm>
          <a:off x="8450794" y="1661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134530</xdr:rowOff>
    </xdr:from>
    <xdr:to>
      <xdr:col>23</xdr:col>
      <xdr:colOff>517525</xdr:colOff>
      <xdr:row>39</xdr:row>
      <xdr:rowOff>44027</xdr:rowOff>
    </xdr:to>
    <xdr:cxnSp macro="">
      <xdr:nvCxnSpPr>
        <xdr:cNvPr id="506" name="直線コネクタ 505"/>
        <xdr:cNvCxnSpPr/>
      </xdr:nvCxnSpPr>
      <xdr:spPr>
        <a:xfrm flipV="1">
          <a:off x="15481300" y="6649630"/>
          <a:ext cx="838200" cy="8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135765</xdr:rowOff>
    </xdr:from>
    <xdr:to>
      <xdr:col>22</xdr:col>
      <xdr:colOff>365125</xdr:colOff>
      <xdr:row>39</xdr:row>
      <xdr:rowOff>44027</xdr:rowOff>
    </xdr:to>
    <xdr:cxnSp macro="">
      <xdr:nvCxnSpPr>
        <xdr:cNvPr id="509" name="直線コネクタ 508"/>
        <xdr:cNvCxnSpPr/>
      </xdr:nvCxnSpPr>
      <xdr:spPr>
        <a:xfrm>
          <a:off x="14592300" y="6650865"/>
          <a:ext cx="889000" cy="7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106038</xdr:rowOff>
    </xdr:from>
    <xdr:to>
      <xdr:col>21</xdr:col>
      <xdr:colOff>161925</xdr:colOff>
      <xdr:row>38</xdr:row>
      <xdr:rowOff>135765</xdr:rowOff>
    </xdr:to>
    <xdr:cxnSp macro="">
      <xdr:nvCxnSpPr>
        <xdr:cNvPr id="512" name="直線コネクタ 511"/>
        <xdr:cNvCxnSpPr/>
      </xdr:nvCxnSpPr>
      <xdr:spPr>
        <a:xfrm>
          <a:off x="13703300" y="6621138"/>
          <a:ext cx="889000" cy="2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140442</xdr:rowOff>
    </xdr:from>
    <xdr:to>
      <xdr:col>21</xdr:col>
      <xdr:colOff>212725</xdr:colOff>
      <xdr:row>39</xdr:row>
      <xdr:rowOff>70592</xdr:rowOff>
    </xdr:to>
    <xdr:sp macro="" textlink="">
      <xdr:nvSpPr>
        <xdr:cNvPr id="513" name="フローチャート : 判断 512"/>
        <xdr:cNvSpPr/>
      </xdr:nvSpPr>
      <xdr:spPr>
        <a:xfrm>
          <a:off x="14541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61719</xdr:rowOff>
    </xdr:from>
    <xdr:ext cx="469744" cy="259045"/>
    <xdr:sp macro="" textlink="">
      <xdr:nvSpPr>
        <xdr:cNvPr id="514" name="テキスト ボックス 513"/>
        <xdr:cNvSpPr txBox="1"/>
      </xdr:nvSpPr>
      <xdr:spPr>
        <a:xfrm>
          <a:off x="14357427" y="674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106038</xdr:rowOff>
    </xdr:from>
    <xdr:to>
      <xdr:col>19</xdr:col>
      <xdr:colOff>644525</xdr:colOff>
      <xdr:row>38</xdr:row>
      <xdr:rowOff>143677</xdr:rowOff>
    </xdr:to>
    <xdr:cxnSp macro="">
      <xdr:nvCxnSpPr>
        <xdr:cNvPr id="515" name="直線コネクタ 514"/>
        <xdr:cNvCxnSpPr/>
      </xdr:nvCxnSpPr>
      <xdr:spPr>
        <a:xfrm flipV="1">
          <a:off x="12814300" y="6621138"/>
          <a:ext cx="889000" cy="3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136575</xdr:rowOff>
    </xdr:from>
    <xdr:to>
      <xdr:col>20</xdr:col>
      <xdr:colOff>9525</xdr:colOff>
      <xdr:row>39</xdr:row>
      <xdr:rowOff>66725</xdr:rowOff>
    </xdr:to>
    <xdr:sp macro="" textlink="">
      <xdr:nvSpPr>
        <xdr:cNvPr id="516" name="フローチャート : 判断 515"/>
        <xdr:cNvSpPr/>
      </xdr:nvSpPr>
      <xdr:spPr>
        <a:xfrm>
          <a:off x="13652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57852</xdr:rowOff>
    </xdr:from>
    <xdr:ext cx="469744" cy="259045"/>
    <xdr:sp macro="" textlink="">
      <xdr:nvSpPr>
        <xdr:cNvPr id="517" name="テキスト ボックス 516"/>
        <xdr:cNvSpPr txBox="1"/>
      </xdr:nvSpPr>
      <xdr:spPr>
        <a:xfrm>
          <a:off x="13468427" y="674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122283</xdr:rowOff>
    </xdr:from>
    <xdr:to>
      <xdr:col>18</xdr:col>
      <xdr:colOff>492125</xdr:colOff>
      <xdr:row>39</xdr:row>
      <xdr:rowOff>52433</xdr:rowOff>
    </xdr:to>
    <xdr:sp macro="" textlink="">
      <xdr:nvSpPr>
        <xdr:cNvPr id="518" name="フローチャート : 判断 517"/>
        <xdr:cNvSpPr/>
      </xdr:nvSpPr>
      <xdr:spPr>
        <a:xfrm>
          <a:off x="12763500" y="663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43560</xdr:rowOff>
    </xdr:from>
    <xdr:ext cx="534377" cy="259045"/>
    <xdr:sp macro="" textlink="">
      <xdr:nvSpPr>
        <xdr:cNvPr id="519" name="テキスト ボックス 518"/>
        <xdr:cNvSpPr txBox="1"/>
      </xdr:nvSpPr>
      <xdr:spPr>
        <a:xfrm>
          <a:off x="12547111" y="673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83730</xdr:rowOff>
    </xdr:from>
    <xdr:to>
      <xdr:col>23</xdr:col>
      <xdr:colOff>568325</xdr:colOff>
      <xdr:row>39</xdr:row>
      <xdr:rowOff>13880</xdr:rowOff>
    </xdr:to>
    <xdr:sp macro="" textlink="">
      <xdr:nvSpPr>
        <xdr:cNvPr id="525" name="円/楕円 524"/>
        <xdr:cNvSpPr/>
      </xdr:nvSpPr>
      <xdr:spPr>
        <a:xfrm>
          <a:off x="16268700" y="65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43107</xdr:rowOff>
    </xdr:from>
    <xdr:ext cx="534377" cy="259045"/>
    <xdr:sp macro="" textlink="">
      <xdr:nvSpPr>
        <xdr:cNvPr id="526" name="災害復旧事業費該当値テキスト"/>
        <xdr:cNvSpPr txBox="1"/>
      </xdr:nvSpPr>
      <xdr:spPr>
        <a:xfrm>
          <a:off x="16370300" y="63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21,357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164677</xdr:rowOff>
    </xdr:from>
    <xdr:to>
      <xdr:col>22</xdr:col>
      <xdr:colOff>415925</xdr:colOff>
      <xdr:row>39</xdr:row>
      <xdr:rowOff>94827</xdr:rowOff>
    </xdr:to>
    <xdr:sp macro="" textlink="">
      <xdr:nvSpPr>
        <xdr:cNvPr id="527" name="円/楕円 526"/>
        <xdr:cNvSpPr/>
      </xdr:nvSpPr>
      <xdr:spPr>
        <a:xfrm>
          <a:off x="15430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85954</xdr:rowOff>
    </xdr:from>
    <xdr:ext cx="378565" cy="259045"/>
    <xdr:sp macro="" textlink="">
      <xdr:nvSpPr>
        <xdr:cNvPr id="528" name="テキスト ボックス 527"/>
        <xdr:cNvSpPr txBox="1"/>
      </xdr:nvSpPr>
      <xdr:spPr>
        <a:xfrm>
          <a:off x="15292017" y="677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84965</xdr:rowOff>
    </xdr:from>
    <xdr:to>
      <xdr:col>21</xdr:col>
      <xdr:colOff>212725</xdr:colOff>
      <xdr:row>39</xdr:row>
      <xdr:rowOff>15115</xdr:rowOff>
    </xdr:to>
    <xdr:sp macro="" textlink="">
      <xdr:nvSpPr>
        <xdr:cNvPr id="529" name="円/楕円 528"/>
        <xdr:cNvSpPr/>
      </xdr:nvSpPr>
      <xdr:spPr>
        <a:xfrm>
          <a:off x="14541500" y="6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31641</xdr:rowOff>
    </xdr:from>
    <xdr:ext cx="534377" cy="259045"/>
    <xdr:sp macro="" textlink="">
      <xdr:nvSpPr>
        <xdr:cNvPr id="530" name="テキスト ボックス 529"/>
        <xdr:cNvSpPr txBox="1"/>
      </xdr:nvSpPr>
      <xdr:spPr>
        <a:xfrm>
          <a:off x="14325111" y="637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55238</xdr:rowOff>
    </xdr:from>
    <xdr:to>
      <xdr:col>20</xdr:col>
      <xdr:colOff>9525</xdr:colOff>
      <xdr:row>38</xdr:row>
      <xdr:rowOff>156838</xdr:rowOff>
    </xdr:to>
    <xdr:sp macro="" textlink="">
      <xdr:nvSpPr>
        <xdr:cNvPr id="531" name="円/楕円 530"/>
        <xdr:cNvSpPr/>
      </xdr:nvSpPr>
      <xdr:spPr>
        <a:xfrm>
          <a:off x="13652500" y="65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1915</xdr:rowOff>
    </xdr:from>
    <xdr:ext cx="534377" cy="259045"/>
    <xdr:sp macro="" textlink="">
      <xdr:nvSpPr>
        <xdr:cNvPr id="532" name="テキスト ボックス 531"/>
        <xdr:cNvSpPr txBox="1"/>
      </xdr:nvSpPr>
      <xdr:spPr>
        <a:xfrm>
          <a:off x="13436111" y="634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92877</xdr:rowOff>
    </xdr:from>
    <xdr:to>
      <xdr:col>18</xdr:col>
      <xdr:colOff>492125</xdr:colOff>
      <xdr:row>39</xdr:row>
      <xdr:rowOff>23027</xdr:rowOff>
    </xdr:to>
    <xdr:sp macro="" textlink="">
      <xdr:nvSpPr>
        <xdr:cNvPr id="533" name="円/楕円 532"/>
        <xdr:cNvSpPr/>
      </xdr:nvSpPr>
      <xdr:spPr>
        <a:xfrm>
          <a:off x="12763500" y="66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39555</xdr:rowOff>
    </xdr:from>
    <xdr:ext cx="534377" cy="259045"/>
    <xdr:sp macro="" textlink="">
      <xdr:nvSpPr>
        <xdr:cNvPr id="534" name="テキスト ボックス 533"/>
        <xdr:cNvSpPr txBox="1"/>
      </xdr:nvSpPr>
      <xdr:spPr>
        <a:xfrm>
          <a:off x="12547111" y="638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83185</xdr:rowOff>
    </xdr:from>
    <xdr:to>
      <xdr:col>21</xdr:col>
      <xdr:colOff>212725</xdr:colOff>
      <xdr:row>59</xdr:row>
      <xdr:rowOff>13335</xdr:rowOff>
    </xdr:to>
    <xdr:sp macro="" textlink="">
      <xdr:nvSpPr>
        <xdr:cNvPr id="568" name="フローチャート : 判断 567"/>
        <xdr:cNvSpPr/>
      </xdr:nvSpPr>
      <xdr:spPr>
        <a:xfrm>
          <a:off x="14541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29862</xdr:rowOff>
    </xdr:from>
    <xdr:ext cx="313932" cy="259045"/>
    <xdr:sp macro="" textlink="">
      <xdr:nvSpPr>
        <xdr:cNvPr id="569" name="テキスト ボックス 568"/>
        <xdr:cNvSpPr txBox="1"/>
      </xdr:nvSpPr>
      <xdr:spPr>
        <a:xfrm>
          <a:off x="14435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74955</xdr:rowOff>
    </xdr:from>
    <xdr:to>
      <xdr:col>20</xdr:col>
      <xdr:colOff>9525</xdr:colOff>
      <xdr:row>59</xdr:row>
      <xdr:rowOff>5105</xdr:rowOff>
    </xdr:to>
    <xdr:sp macro="" textlink="">
      <xdr:nvSpPr>
        <xdr:cNvPr id="571" name="フローチャート : 判断 570"/>
        <xdr:cNvSpPr/>
      </xdr:nvSpPr>
      <xdr:spPr>
        <a:xfrm>
          <a:off x="13652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21632</xdr:rowOff>
    </xdr:from>
    <xdr:ext cx="313932" cy="259045"/>
    <xdr:sp macro="" textlink="">
      <xdr:nvSpPr>
        <xdr:cNvPr id="572" name="テキスト ボックス 571"/>
        <xdr:cNvSpPr txBox="1"/>
      </xdr:nvSpPr>
      <xdr:spPr>
        <a:xfrm>
          <a:off x="13546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78384</xdr:rowOff>
    </xdr:from>
    <xdr:to>
      <xdr:col>18</xdr:col>
      <xdr:colOff>492125</xdr:colOff>
      <xdr:row>59</xdr:row>
      <xdr:rowOff>8534</xdr:rowOff>
    </xdr:to>
    <xdr:sp macro="" textlink="">
      <xdr:nvSpPr>
        <xdr:cNvPr id="573" name="フローチャート : 判断 572"/>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25061</xdr:rowOff>
    </xdr:from>
    <xdr:ext cx="313932" cy="259045"/>
    <xdr:sp macro="" textlink="">
      <xdr:nvSpPr>
        <xdr:cNvPr id="574" name="テキスト ボックス 573"/>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52019</xdr:rowOff>
    </xdr:from>
    <xdr:to>
      <xdr:col>23</xdr:col>
      <xdr:colOff>517525</xdr:colOff>
      <xdr:row>78</xdr:row>
      <xdr:rowOff>83241</xdr:rowOff>
    </xdr:to>
    <xdr:cxnSp macro="">
      <xdr:nvCxnSpPr>
        <xdr:cNvPr id="618" name="直線コネクタ 617"/>
        <xdr:cNvCxnSpPr/>
      </xdr:nvCxnSpPr>
      <xdr:spPr>
        <a:xfrm flipV="1">
          <a:off x="15481300" y="13425119"/>
          <a:ext cx="838200" cy="3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83241</xdr:rowOff>
    </xdr:from>
    <xdr:to>
      <xdr:col>22</xdr:col>
      <xdr:colOff>365125</xdr:colOff>
      <xdr:row>78</xdr:row>
      <xdr:rowOff>83331</xdr:rowOff>
    </xdr:to>
    <xdr:cxnSp macro="">
      <xdr:nvCxnSpPr>
        <xdr:cNvPr id="621" name="直線コネクタ 620"/>
        <xdr:cNvCxnSpPr/>
      </xdr:nvCxnSpPr>
      <xdr:spPr>
        <a:xfrm flipV="1">
          <a:off x="14592300" y="13456341"/>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68540</xdr:rowOff>
    </xdr:from>
    <xdr:to>
      <xdr:col>21</xdr:col>
      <xdr:colOff>161925</xdr:colOff>
      <xdr:row>78</xdr:row>
      <xdr:rowOff>83331</xdr:rowOff>
    </xdr:to>
    <xdr:cxnSp macro="">
      <xdr:nvCxnSpPr>
        <xdr:cNvPr id="624" name="直線コネクタ 623"/>
        <xdr:cNvCxnSpPr/>
      </xdr:nvCxnSpPr>
      <xdr:spPr>
        <a:xfrm>
          <a:off x="13703300" y="13441640"/>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25200</xdr:rowOff>
    </xdr:from>
    <xdr:to>
      <xdr:col>21</xdr:col>
      <xdr:colOff>212725</xdr:colOff>
      <xdr:row>78</xdr:row>
      <xdr:rowOff>126800</xdr:rowOff>
    </xdr:to>
    <xdr:sp macro="" textlink="">
      <xdr:nvSpPr>
        <xdr:cNvPr id="625" name="フローチャート : 判断 624"/>
        <xdr:cNvSpPr/>
      </xdr:nvSpPr>
      <xdr:spPr>
        <a:xfrm>
          <a:off x="14541500" y="133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143327</xdr:rowOff>
    </xdr:from>
    <xdr:ext cx="599010" cy="259045"/>
    <xdr:sp macro="" textlink="">
      <xdr:nvSpPr>
        <xdr:cNvPr id="626" name="テキスト ボックス 625"/>
        <xdr:cNvSpPr txBox="1"/>
      </xdr:nvSpPr>
      <xdr:spPr>
        <a:xfrm>
          <a:off x="14292794" y="1317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68540</xdr:rowOff>
    </xdr:from>
    <xdr:to>
      <xdr:col>19</xdr:col>
      <xdr:colOff>644525</xdr:colOff>
      <xdr:row>78</xdr:row>
      <xdr:rowOff>74541</xdr:rowOff>
    </xdr:to>
    <xdr:cxnSp macro="">
      <xdr:nvCxnSpPr>
        <xdr:cNvPr id="627" name="直線コネクタ 626"/>
        <xdr:cNvCxnSpPr/>
      </xdr:nvCxnSpPr>
      <xdr:spPr>
        <a:xfrm flipV="1">
          <a:off x="12814300" y="13441640"/>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26504</xdr:rowOff>
    </xdr:from>
    <xdr:to>
      <xdr:col>20</xdr:col>
      <xdr:colOff>9525</xdr:colOff>
      <xdr:row>78</xdr:row>
      <xdr:rowOff>128104</xdr:rowOff>
    </xdr:to>
    <xdr:sp macro="" textlink="">
      <xdr:nvSpPr>
        <xdr:cNvPr id="628" name="フローチャート : 判断 627"/>
        <xdr:cNvSpPr/>
      </xdr:nvSpPr>
      <xdr:spPr>
        <a:xfrm>
          <a:off x="13652500" y="1339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119231</xdr:rowOff>
    </xdr:from>
    <xdr:ext cx="599010" cy="259045"/>
    <xdr:sp macro="" textlink="">
      <xdr:nvSpPr>
        <xdr:cNvPr id="629" name="テキスト ボックス 628"/>
        <xdr:cNvSpPr txBox="1"/>
      </xdr:nvSpPr>
      <xdr:spPr>
        <a:xfrm>
          <a:off x="13403794" y="1349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23747</xdr:rowOff>
    </xdr:from>
    <xdr:to>
      <xdr:col>18</xdr:col>
      <xdr:colOff>492125</xdr:colOff>
      <xdr:row>78</xdr:row>
      <xdr:rowOff>125347</xdr:rowOff>
    </xdr:to>
    <xdr:sp macro="" textlink="">
      <xdr:nvSpPr>
        <xdr:cNvPr id="630" name="フローチャート : 判断 629"/>
        <xdr:cNvSpPr/>
      </xdr:nvSpPr>
      <xdr:spPr>
        <a:xfrm>
          <a:off x="12763500" y="133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116474</xdr:rowOff>
    </xdr:from>
    <xdr:ext cx="599010" cy="259045"/>
    <xdr:sp macro="" textlink="">
      <xdr:nvSpPr>
        <xdr:cNvPr id="631" name="テキスト ボックス 630"/>
        <xdr:cNvSpPr txBox="1"/>
      </xdr:nvSpPr>
      <xdr:spPr>
        <a:xfrm>
          <a:off x="12514794" y="134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1219</xdr:rowOff>
    </xdr:from>
    <xdr:to>
      <xdr:col>23</xdr:col>
      <xdr:colOff>568325</xdr:colOff>
      <xdr:row>78</xdr:row>
      <xdr:rowOff>102819</xdr:rowOff>
    </xdr:to>
    <xdr:sp macro="" textlink="">
      <xdr:nvSpPr>
        <xdr:cNvPr id="637" name="円/楕円 636"/>
        <xdr:cNvSpPr/>
      </xdr:nvSpPr>
      <xdr:spPr>
        <a:xfrm>
          <a:off x="16268700" y="1337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151096</xdr:rowOff>
    </xdr:from>
    <xdr:ext cx="599010" cy="259045"/>
    <xdr:sp macro="" textlink="">
      <xdr:nvSpPr>
        <xdr:cNvPr id="638" name="公債費該当値テキスト"/>
        <xdr:cNvSpPr txBox="1"/>
      </xdr:nvSpPr>
      <xdr:spPr>
        <a:xfrm>
          <a:off x="16370300" y="1335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32441</xdr:rowOff>
    </xdr:from>
    <xdr:to>
      <xdr:col>22</xdr:col>
      <xdr:colOff>415925</xdr:colOff>
      <xdr:row>78</xdr:row>
      <xdr:rowOff>134041</xdr:rowOff>
    </xdr:to>
    <xdr:sp macro="" textlink="">
      <xdr:nvSpPr>
        <xdr:cNvPr id="639" name="円/楕円 638"/>
        <xdr:cNvSpPr/>
      </xdr:nvSpPr>
      <xdr:spPr>
        <a:xfrm>
          <a:off x="15430500" y="1340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125168</xdr:rowOff>
    </xdr:from>
    <xdr:ext cx="599010" cy="259045"/>
    <xdr:sp macro="" textlink="">
      <xdr:nvSpPr>
        <xdr:cNvPr id="640" name="テキスト ボックス 639"/>
        <xdr:cNvSpPr txBox="1"/>
      </xdr:nvSpPr>
      <xdr:spPr>
        <a:xfrm>
          <a:off x="15181794" y="1349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32531</xdr:rowOff>
    </xdr:from>
    <xdr:to>
      <xdr:col>21</xdr:col>
      <xdr:colOff>212725</xdr:colOff>
      <xdr:row>78</xdr:row>
      <xdr:rowOff>134131</xdr:rowOff>
    </xdr:to>
    <xdr:sp macro="" textlink="">
      <xdr:nvSpPr>
        <xdr:cNvPr id="641" name="円/楕円 640"/>
        <xdr:cNvSpPr/>
      </xdr:nvSpPr>
      <xdr:spPr>
        <a:xfrm>
          <a:off x="14541500" y="134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125258</xdr:rowOff>
    </xdr:from>
    <xdr:ext cx="599010" cy="259045"/>
    <xdr:sp macro="" textlink="">
      <xdr:nvSpPr>
        <xdr:cNvPr id="642" name="テキスト ボックス 641"/>
        <xdr:cNvSpPr txBox="1"/>
      </xdr:nvSpPr>
      <xdr:spPr>
        <a:xfrm>
          <a:off x="14292794" y="134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104,385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17740</xdr:rowOff>
    </xdr:from>
    <xdr:to>
      <xdr:col>20</xdr:col>
      <xdr:colOff>9525</xdr:colOff>
      <xdr:row>78</xdr:row>
      <xdr:rowOff>119340</xdr:rowOff>
    </xdr:to>
    <xdr:sp macro="" textlink="">
      <xdr:nvSpPr>
        <xdr:cNvPr id="643" name="円/楕円 642"/>
        <xdr:cNvSpPr/>
      </xdr:nvSpPr>
      <xdr:spPr>
        <a:xfrm>
          <a:off x="13652500" y="133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135867</xdr:rowOff>
    </xdr:from>
    <xdr:ext cx="599010" cy="259045"/>
    <xdr:sp macro="" textlink="">
      <xdr:nvSpPr>
        <xdr:cNvPr id="644" name="テキスト ボックス 643"/>
        <xdr:cNvSpPr txBox="1"/>
      </xdr:nvSpPr>
      <xdr:spPr>
        <a:xfrm>
          <a:off x="13403794" y="13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116,031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23741</xdr:rowOff>
    </xdr:from>
    <xdr:to>
      <xdr:col>18</xdr:col>
      <xdr:colOff>492125</xdr:colOff>
      <xdr:row>78</xdr:row>
      <xdr:rowOff>125341</xdr:rowOff>
    </xdr:to>
    <xdr:sp macro="" textlink="">
      <xdr:nvSpPr>
        <xdr:cNvPr id="645" name="円/楕円 644"/>
        <xdr:cNvSpPr/>
      </xdr:nvSpPr>
      <xdr:spPr>
        <a:xfrm>
          <a:off x="12763500" y="1339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141868</xdr:rowOff>
    </xdr:from>
    <xdr:ext cx="599010" cy="259045"/>
    <xdr:sp macro="" textlink="">
      <xdr:nvSpPr>
        <xdr:cNvPr id="646" name="テキスト ボックス 645"/>
        <xdr:cNvSpPr txBox="1"/>
      </xdr:nvSpPr>
      <xdr:spPr>
        <a:xfrm>
          <a:off x="12514794" y="1317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84967</xdr:rowOff>
    </xdr:from>
    <xdr:to>
      <xdr:col>23</xdr:col>
      <xdr:colOff>517525</xdr:colOff>
      <xdr:row>98</xdr:row>
      <xdr:rowOff>122214</xdr:rowOff>
    </xdr:to>
    <xdr:cxnSp macro="">
      <xdr:nvCxnSpPr>
        <xdr:cNvPr id="673" name="直線コネクタ 672"/>
        <xdr:cNvCxnSpPr/>
      </xdr:nvCxnSpPr>
      <xdr:spPr>
        <a:xfrm>
          <a:off x="15481300" y="16887067"/>
          <a:ext cx="838200" cy="3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84967</xdr:rowOff>
    </xdr:from>
    <xdr:to>
      <xdr:col>22</xdr:col>
      <xdr:colOff>365125</xdr:colOff>
      <xdr:row>98</xdr:row>
      <xdr:rowOff>110830</xdr:rowOff>
    </xdr:to>
    <xdr:cxnSp macro="">
      <xdr:nvCxnSpPr>
        <xdr:cNvPr id="676" name="直線コネクタ 675"/>
        <xdr:cNvCxnSpPr/>
      </xdr:nvCxnSpPr>
      <xdr:spPr>
        <a:xfrm flipV="1">
          <a:off x="14592300" y="16887067"/>
          <a:ext cx="889000" cy="2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97682</xdr:rowOff>
    </xdr:from>
    <xdr:to>
      <xdr:col>21</xdr:col>
      <xdr:colOff>161925</xdr:colOff>
      <xdr:row>98</xdr:row>
      <xdr:rowOff>110830</xdr:rowOff>
    </xdr:to>
    <xdr:cxnSp macro="">
      <xdr:nvCxnSpPr>
        <xdr:cNvPr id="679" name="直線コネクタ 678"/>
        <xdr:cNvCxnSpPr/>
      </xdr:nvCxnSpPr>
      <xdr:spPr>
        <a:xfrm>
          <a:off x="13703300" y="16899782"/>
          <a:ext cx="889000" cy="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53203</xdr:rowOff>
    </xdr:from>
    <xdr:to>
      <xdr:col>21</xdr:col>
      <xdr:colOff>212725</xdr:colOff>
      <xdr:row>98</xdr:row>
      <xdr:rowOff>154803</xdr:rowOff>
    </xdr:to>
    <xdr:sp macro="" textlink="">
      <xdr:nvSpPr>
        <xdr:cNvPr id="680" name="フローチャート : 判断 679"/>
        <xdr:cNvSpPr/>
      </xdr:nvSpPr>
      <xdr:spPr>
        <a:xfrm>
          <a:off x="14541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171330</xdr:rowOff>
    </xdr:from>
    <xdr:ext cx="534377" cy="259045"/>
    <xdr:sp macro="" textlink="">
      <xdr:nvSpPr>
        <xdr:cNvPr id="681" name="テキスト ボックス 680"/>
        <xdr:cNvSpPr txBox="1"/>
      </xdr:nvSpPr>
      <xdr:spPr>
        <a:xfrm>
          <a:off x="14325111" y="166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85249</xdr:rowOff>
    </xdr:from>
    <xdr:to>
      <xdr:col>19</xdr:col>
      <xdr:colOff>644525</xdr:colOff>
      <xdr:row>98</xdr:row>
      <xdr:rowOff>97682</xdr:rowOff>
    </xdr:to>
    <xdr:cxnSp macro="">
      <xdr:nvCxnSpPr>
        <xdr:cNvPr id="682" name="直線コネクタ 681"/>
        <xdr:cNvCxnSpPr/>
      </xdr:nvCxnSpPr>
      <xdr:spPr>
        <a:xfrm>
          <a:off x="12814300" y="16887349"/>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38286</xdr:rowOff>
    </xdr:from>
    <xdr:to>
      <xdr:col>20</xdr:col>
      <xdr:colOff>9525</xdr:colOff>
      <xdr:row>98</xdr:row>
      <xdr:rowOff>139886</xdr:rowOff>
    </xdr:to>
    <xdr:sp macro="" textlink="">
      <xdr:nvSpPr>
        <xdr:cNvPr id="683" name="フローチャート : 判断 682"/>
        <xdr:cNvSpPr/>
      </xdr:nvSpPr>
      <xdr:spPr>
        <a:xfrm>
          <a:off x="13652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156413</xdr:rowOff>
    </xdr:from>
    <xdr:ext cx="534377" cy="259045"/>
    <xdr:sp macro="" textlink="">
      <xdr:nvSpPr>
        <xdr:cNvPr id="684" name="テキスト ボックス 683"/>
        <xdr:cNvSpPr txBox="1"/>
      </xdr:nvSpPr>
      <xdr:spPr>
        <a:xfrm>
          <a:off x="13436111" y="166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43985</xdr:rowOff>
    </xdr:from>
    <xdr:to>
      <xdr:col>18</xdr:col>
      <xdr:colOff>492125</xdr:colOff>
      <xdr:row>98</xdr:row>
      <xdr:rowOff>145585</xdr:rowOff>
    </xdr:to>
    <xdr:sp macro="" textlink="">
      <xdr:nvSpPr>
        <xdr:cNvPr id="685" name="フローチャート : 判断 684"/>
        <xdr:cNvSpPr/>
      </xdr:nvSpPr>
      <xdr:spPr>
        <a:xfrm>
          <a:off x="12763500" y="168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136712</xdr:rowOff>
    </xdr:from>
    <xdr:ext cx="534377" cy="259045"/>
    <xdr:sp macro="" textlink="">
      <xdr:nvSpPr>
        <xdr:cNvPr id="686" name="テキスト ボックス 685"/>
        <xdr:cNvSpPr txBox="1"/>
      </xdr:nvSpPr>
      <xdr:spPr>
        <a:xfrm>
          <a:off x="12547111" y="169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71414</xdr:rowOff>
    </xdr:from>
    <xdr:to>
      <xdr:col>23</xdr:col>
      <xdr:colOff>568325</xdr:colOff>
      <xdr:row>99</xdr:row>
      <xdr:rowOff>1564</xdr:rowOff>
    </xdr:to>
    <xdr:sp macro="" textlink="">
      <xdr:nvSpPr>
        <xdr:cNvPr id="692" name="円/楕円 691"/>
        <xdr:cNvSpPr/>
      </xdr:nvSpPr>
      <xdr:spPr>
        <a:xfrm>
          <a:off x="16268700" y="168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34167</xdr:rowOff>
    </xdr:from>
    <xdr:to>
      <xdr:col>22</xdr:col>
      <xdr:colOff>415925</xdr:colOff>
      <xdr:row>98</xdr:row>
      <xdr:rowOff>135767</xdr:rowOff>
    </xdr:to>
    <xdr:sp macro="" textlink="">
      <xdr:nvSpPr>
        <xdr:cNvPr id="694" name="円/楕円 693"/>
        <xdr:cNvSpPr/>
      </xdr:nvSpPr>
      <xdr:spPr>
        <a:xfrm>
          <a:off x="15430500" y="168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126894</xdr:rowOff>
    </xdr:from>
    <xdr:ext cx="534377" cy="259045"/>
    <xdr:sp macro="" textlink="">
      <xdr:nvSpPr>
        <xdr:cNvPr id="695" name="テキスト ボックス 694"/>
        <xdr:cNvSpPr txBox="1"/>
      </xdr:nvSpPr>
      <xdr:spPr>
        <a:xfrm>
          <a:off x="15214111" y="1692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60030</xdr:rowOff>
    </xdr:from>
    <xdr:to>
      <xdr:col>21</xdr:col>
      <xdr:colOff>212725</xdr:colOff>
      <xdr:row>98</xdr:row>
      <xdr:rowOff>161630</xdr:rowOff>
    </xdr:to>
    <xdr:sp macro="" textlink="">
      <xdr:nvSpPr>
        <xdr:cNvPr id="696" name="円/楕円 695"/>
        <xdr:cNvSpPr/>
      </xdr:nvSpPr>
      <xdr:spPr>
        <a:xfrm>
          <a:off x="14541500" y="168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152757</xdr:rowOff>
    </xdr:from>
    <xdr:ext cx="534377" cy="259045"/>
    <xdr:sp macro="" textlink="">
      <xdr:nvSpPr>
        <xdr:cNvPr id="697" name="テキスト ボックス 696"/>
        <xdr:cNvSpPr txBox="1"/>
      </xdr:nvSpPr>
      <xdr:spPr>
        <a:xfrm>
          <a:off x="14325111" y="169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46882</xdr:rowOff>
    </xdr:from>
    <xdr:to>
      <xdr:col>20</xdr:col>
      <xdr:colOff>9525</xdr:colOff>
      <xdr:row>98</xdr:row>
      <xdr:rowOff>148482</xdr:rowOff>
    </xdr:to>
    <xdr:sp macro="" textlink="">
      <xdr:nvSpPr>
        <xdr:cNvPr id="698" name="円/楕円 697"/>
        <xdr:cNvSpPr/>
      </xdr:nvSpPr>
      <xdr:spPr>
        <a:xfrm>
          <a:off x="13652500" y="168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139609</xdr:rowOff>
    </xdr:from>
    <xdr:ext cx="534377" cy="259045"/>
    <xdr:sp macro="" textlink="">
      <xdr:nvSpPr>
        <xdr:cNvPr id="699" name="テキスト ボックス 698"/>
        <xdr:cNvSpPr txBox="1"/>
      </xdr:nvSpPr>
      <xdr:spPr>
        <a:xfrm>
          <a:off x="13436111" y="1694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34449</xdr:rowOff>
    </xdr:from>
    <xdr:to>
      <xdr:col>18</xdr:col>
      <xdr:colOff>492125</xdr:colOff>
      <xdr:row>98</xdr:row>
      <xdr:rowOff>136049</xdr:rowOff>
    </xdr:to>
    <xdr:sp macro="" textlink="">
      <xdr:nvSpPr>
        <xdr:cNvPr id="700" name="円/楕円 699"/>
        <xdr:cNvSpPr/>
      </xdr:nvSpPr>
      <xdr:spPr>
        <a:xfrm>
          <a:off x="12763500" y="168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152576</xdr:rowOff>
    </xdr:from>
    <xdr:ext cx="534377" cy="259045"/>
    <xdr:sp macro="" textlink="">
      <xdr:nvSpPr>
        <xdr:cNvPr id="701" name="テキスト ボックス 700"/>
        <xdr:cNvSpPr txBox="1"/>
      </xdr:nvSpPr>
      <xdr:spPr>
        <a:xfrm>
          <a:off x="12547111" y="166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167043</xdr:rowOff>
    </xdr:from>
    <xdr:to>
      <xdr:col>29</xdr:col>
      <xdr:colOff>568325</xdr:colOff>
      <xdr:row>38</xdr:row>
      <xdr:rowOff>97193</xdr:rowOff>
    </xdr:to>
    <xdr:sp macro="" textlink="">
      <xdr:nvSpPr>
        <xdr:cNvPr id="737" name="フローチャート : 判断 736"/>
        <xdr:cNvSpPr/>
      </xdr:nvSpPr>
      <xdr:spPr>
        <a:xfrm>
          <a:off x="20383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113720</xdr:rowOff>
    </xdr:from>
    <xdr:ext cx="469744" cy="259045"/>
    <xdr:sp macro="" textlink="">
      <xdr:nvSpPr>
        <xdr:cNvPr id="738" name="テキスト ボックス 737"/>
        <xdr:cNvSpPr txBox="1"/>
      </xdr:nvSpPr>
      <xdr:spPr>
        <a:xfrm>
          <a:off x="20199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64554</xdr:rowOff>
    </xdr:from>
    <xdr:to>
      <xdr:col>28</xdr:col>
      <xdr:colOff>365125</xdr:colOff>
      <xdr:row>38</xdr:row>
      <xdr:rowOff>166154</xdr:rowOff>
    </xdr:to>
    <xdr:sp macro="" textlink="">
      <xdr:nvSpPr>
        <xdr:cNvPr id="740" name="フローチャート : 判断 739"/>
        <xdr:cNvSpPr/>
      </xdr:nvSpPr>
      <xdr:spPr>
        <a:xfrm>
          <a:off x="19494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11231</xdr:rowOff>
    </xdr:from>
    <xdr:ext cx="469744" cy="259045"/>
    <xdr:sp macro="" textlink="">
      <xdr:nvSpPr>
        <xdr:cNvPr id="741" name="テキスト ボックス 740"/>
        <xdr:cNvSpPr txBox="1"/>
      </xdr:nvSpPr>
      <xdr:spPr>
        <a:xfrm>
          <a:off x="19310427"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73393</xdr:rowOff>
    </xdr:from>
    <xdr:to>
      <xdr:col>27</xdr:col>
      <xdr:colOff>161925</xdr:colOff>
      <xdr:row>39</xdr:row>
      <xdr:rowOff>3543</xdr:rowOff>
    </xdr:to>
    <xdr:sp macro="" textlink="">
      <xdr:nvSpPr>
        <xdr:cNvPr id="742" name="フローチャート : 判断 741"/>
        <xdr:cNvSpPr/>
      </xdr:nvSpPr>
      <xdr:spPr>
        <a:xfrm>
          <a:off x="18605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20070</xdr:rowOff>
    </xdr:from>
    <xdr:ext cx="469744" cy="259045"/>
    <xdr:sp macro="" textlink="">
      <xdr:nvSpPr>
        <xdr:cNvPr id="743" name="テキスト ボックス 742"/>
        <xdr:cNvSpPr txBox="1"/>
      </xdr:nvSpPr>
      <xdr:spPr>
        <a:xfrm>
          <a:off x="18421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78207</xdr:rowOff>
    </xdr:from>
    <xdr:to>
      <xdr:col>32</xdr:col>
      <xdr:colOff>187325</xdr:colOff>
      <xdr:row>57</xdr:row>
      <xdr:rowOff>87168</xdr:rowOff>
    </xdr:to>
    <xdr:cxnSp macro="">
      <xdr:nvCxnSpPr>
        <xdr:cNvPr id="785" name="直線コネクタ 784"/>
        <xdr:cNvCxnSpPr/>
      </xdr:nvCxnSpPr>
      <xdr:spPr>
        <a:xfrm flipV="1">
          <a:off x="21323300" y="9850857"/>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87168</xdr:rowOff>
    </xdr:from>
    <xdr:to>
      <xdr:col>31</xdr:col>
      <xdr:colOff>34925</xdr:colOff>
      <xdr:row>57</xdr:row>
      <xdr:rowOff>92425</xdr:rowOff>
    </xdr:to>
    <xdr:cxnSp macro="">
      <xdr:nvCxnSpPr>
        <xdr:cNvPr id="788" name="直線コネクタ 787"/>
        <xdr:cNvCxnSpPr/>
      </xdr:nvCxnSpPr>
      <xdr:spPr>
        <a:xfrm flipV="1">
          <a:off x="20434300" y="985981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92425</xdr:rowOff>
    </xdr:from>
    <xdr:to>
      <xdr:col>29</xdr:col>
      <xdr:colOff>517525</xdr:colOff>
      <xdr:row>57</xdr:row>
      <xdr:rowOff>97317</xdr:rowOff>
    </xdr:to>
    <xdr:cxnSp macro="">
      <xdr:nvCxnSpPr>
        <xdr:cNvPr id="791" name="直線コネクタ 790"/>
        <xdr:cNvCxnSpPr/>
      </xdr:nvCxnSpPr>
      <xdr:spPr>
        <a:xfrm flipV="1">
          <a:off x="19545300" y="9865075"/>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125042</xdr:rowOff>
    </xdr:from>
    <xdr:to>
      <xdr:col>29</xdr:col>
      <xdr:colOff>568325</xdr:colOff>
      <xdr:row>58</xdr:row>
      <xdr:rowOff>55192</xdr:rowOff>
    </xdr:to>
    <xdr:sp macro="" textlink="">
      <xdr:nvSpPr>
        <xdr:cNvPr id="792" name="フローチャート : 判断 791"/>
        <xdr:cNvSpPr/>
      </xdr:nvSpPr>
      <xdr:spPr>
        <a:xfrm>
          <a:off x="20383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46319</xdr:rowOff>
    </xdr:from>
    <xdr:ext cx="469744" cy="259045"/>
    <xdr:sp macro="" textlink="">
      <xdr:nvSpPr>
        <xdr:cNvPr id="793" name="テキスト ボックス 792"/>
        <xdr:cNvSpPr txBox="1"/>
      </xdr:nvSpPr>
      <xdr:spPr>
        <a:xfrm>
          <a:off x="20199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97317</xdr:rowOff>
    </xdr:from>
    <xdr:to>
      <xdr:col>28</xdr:col>
      <xdr:colOff>314325</xdr:colOff>
      <xdr:row>57</xdr:row>
      <xdr:rowOff>102324</xdr:rowOff>
    </xdr:to>
    <xdr:cxnSp macro="">
      <xdr:nvCxnSpPr>
        <xdr:cNvPr id="794" name="直線コネクタ 793"/>
        <xdr:cNvCxnSpPr/>
      </xdr:nvCxnSpPr>
      <xdr:spPr>
        <a:xfrm flipV="1">
          <a:off x="18656300" y="9869967"/>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139260</xdr:rowOff>
    </xdr:from>
    <xdr:to>
      <xdr:col>28</xdr:col>
      <xdr:colOff>365125</xdr:colOff>
      <xdr:row>58</xdr:row>
      <xdr:rowOff>69410</xdr:rowOff>
    </xdr:to>
    <xdr:sp macro="" textlink="">
      <xdr:nvSpPr>
        <xdr:cNvPr id="795" name="フローチャート : 判断 794"/>
        <xdr:cNvSpPr/>
      </xdr:nvSpPr>
      <xdr:spPr>
        <a:xfrm>
          <a:off x="19494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60537</xdr:rowOff>
    </xdr:from>
    <xdr:ext cx="469744" cy="259045"/>
    <xdr:sp macro="" textlink="">
      <xdr:nvSpPr>
        <xdr:cNvPr id="796" name="テキスト ボックス 795"/>
        <xdr:cNvSpPr txBox="1"/>
      </xdr:nvSpPr>
      <xdr:spPr>
        <a:xfrm>
          <a:off x="19310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130642</xdr:rowOff>
    </xdr:from>
    <xdr:to>
      <xdr:col>27</xdr:col>
      <xdr:colOff>161925</xdr:colOff>
      <xdr:row>58</xdr:row>
      <xdr:rowOff>60792</xdr:rowOff>
    </xdr:to>
    <xdr:sp macro="" textlink="">
      <xdr:nvSpPr>
        <xdr:cNvPr id="797" name="フローチャート : 判断 796"/>
        <xdr:cNvSpPr/>
      </xdr:nvSpPr>
      <xdr:spPr>
        <a:xfrm>
          <a:off x="18605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51919</xdr:rowOff>
    </xdr:from>
    <xdr:ext cx="469744" cy="259045"/>
    <xdr:sp macro="" textlink="">
      <xdr:nvSpPr>
        <xdr:cNvPr id="798" name="テキスト ボックス 797"/>
        <xdr:cNvSpPr txBox="1"/>
      </xdr:nvSpPr>
      <xdr:spPr>
        <a:xfrm>
          <a:off x="18421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27407</xdr:rowOff>
    </xdr:from>
    <xdr:to>
      <xdr:col>32</xdr:col>
      <xdr:colOff>238125</xdr:colOff>
      <xdr:row>57</xdr:row>
      <xdr:rowOff>129007</xdr:rowOff>
    </xdr:to>
    <xdr:sp macro="" textlink="">
      <xdr:nvSpPr>
        <xdr:cNvPr id="804" name="円/楕円 803"/>
        <xdr:cNvSpPr/>
      </xdr:nvSpPr>
      <xdr:spPr>
        <a:xfrm>
          <a:off x="22110700" y="98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50284</xdr:rowOff>
    </xdr:from>
    <xdr:ext cx="534377" cy="259045"/>
    <xdr:sp macro="" textlink="">
      <xdr:nvSpPr>
        <xdr:cNvPr id="805" name="貸付金該当値テキスト"/>
        <xdr:cNvSpPr txBox="1"/>
      </xdr:nvSpPr>
      <xdr:spPr>
        <a:xfrm>
          <a:off x="22212300" y="96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36368</xdr:rowOff>
    </xdr:from>
    <xdr:to>
      <xdr:col>31</xdr:col>
      <xdr:colOff>85725</xdr:colOff>
      <xdr:row>57</xdr:row>
      <xdr:rowOff>137968</xdr:rowOff>
    </xdr:to>
    <xdr:sp macro="" textlink="">
      <xdr:nvSpPr>
        <xdr:cNvPr id="806" name="円/楕円 805"/>
        <xdr:cNvSpPr/>
      </xdr:nvSpPr>
      <xdr:spPr>
        <a:xfrm>
          <a:off x="21272500" y="98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154495</xdr:rowOff>
    </xdr:from>
    <xdr:ext cx="469744" cy="259045"/>
    <xdr:sp macro="" textlink="">
      <xdr:nvSpPr>
        <xdr:cNvPr id="807" name="テキスト ボックス 806"/>
        <xdr:cNvSpPr txBox="1"/>
      </xdr:nvSpPr>
      <xdr:spPr>
        <a:xfrm>
          <a:off x="21088427" y="958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41625</xdr:rowOff>
    </xdr:from>
    <xdr:to>
      <xdr:col>29</xdr:col>
      <xdr:colOff>568325</xdr:colOff>
      <xdr:row>57</xdr:row>
      <xdr:rowOff>143225</xdr:rowOff>
    </xdr:to>
    <xdr:sp macro="" textlink="">
      <xdr:nvSpPr>
        <xdr:cNvPr id="808" name="円/楕円 807"/>
        <xdr:cNvSpPr/>
      </xdr:nvSpPr>
      <xdr:spPr>
        <a:xfrm>
          <a:off x="20383500" y="98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159752</xdr:rowOff>
    </xdr:from>
    <xdr:ext cx="469744" cy="259045"/>
    <xdr:sp macro="" textlink="">
      <xdr:nvSpPr>
        <xdr:cNvPr id="809" name="テキスト ボックス 808"/>
        <xdr:cNvSpPr txBox="1"/>
      </xdr:nvSpPr>
      <xdr:spPr>
        <a:xfrm>
          <a:off x="20199427" y="958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46517</xdr:rowOff>
    </xdr:from>
    <xdr:to>
      <xdr:col>28</xdr:col>
      <xdr:colOff>365125</xdr:colOff>
      <xdr:row>57</xdr:row>
      <xdr:rowOff>148117</xdr:rowOff>
    </xdr:to>
    <xdr:sp macro="" textlink="">
      <xdr:nvSpPr>
        <xdr:cNvPr id="810" name="円/楕円 809"/>
        <xdr:cNvSpPr/>
      </xdr:nvSpPr>
      <xdr:spPr>
        <a:xfrm>
          <a:off x="19494500" y="98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164644</xdr:rowOff>
    </xdr:from>
    <xdr:ext cx="469744" cy="259045"/>
    <xdr:sp macro="" textlink="">
      <xdr:nvSpPr>
        <xdr:cNvPr id="811" name="テキスト ボックス 810"/>
        <xdr:cNvSpPr txBox="1"/>
      </xdr:nvSpPr>
      <xdr:spPr>
        <a:xfrm>
          <a:off x="19310427" y="959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51524</xdr:rowOff>
    </xdr:from>
    <xdr:to>
      <xdr:col>27</xdr:col>
      <xdr:colOff>161925</xdr:colOff>
      <xdr:row>57</xdr:row>
      <xdr:rowOff>153124</xdr:rowOff>
    </xdr:to>
    <xdr:sp macro="" textlink="">
      <xdr:nvSpPr>
        <xdr:cNvPr id="812" name="円/楕円 811"/>
        <xdr:cNvSpPr/>
      </xdr:nvSpPr>
      <xdr:spPr>
        <a:xfrm>
          <a:off x="18605500" y="98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169651</xdr:rowOff>
    </xdr:from>
    <xdr:ext cx="469744" cy="259045"/>
    <xdr:sp macro="" textlink="">
      <xdr:nvSpPr>
        <xdr:cNvPr id="813" name="テキスト ボックス 812"/>
        <xdr:cNvSpPr txBox="1"/>
      </xdr:nvSpPr>
      <xdr:spPr>
        <a:xfrm>
          <a:off x="18421427" y="959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107262</xdr:rowOff>
    </xdr:from>
    <xdr:to>
      <xdr:col>32</xdr:col>
      <xdr:colOff>187325</xdr:colOff>
      <xdr:row>76</xdr:row>
      <xdr:rowOff>123067</xdr:rowOff>
    </xdr:to>
    <xdr:cxnSp macro="">
      <xdr:nvCxnSpPr>
        <xdr:cNvPr id="840" name="直線コネクタ 839"/>
        <xdr:cNvCxnSpPr/>
      </xdr:nvCxnSpPr>
      <xdr:spPr>
        <a:xfrm>
          <a:off x="21323300" y="13137462"/>
          <a:ext cx="838200" cy="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107170</xdr:rowOff>
    </xdr:from>
    <xdr:to>
      <xdr:col>31</xdr:col>
      <xdr:colOff>34925</xdr:colOff>
      <xdr:row>76</xdr:row>
      <xdr:rowOff>107262</xdr:rowOff>
    </xdr:to>
    <xdr:cxnSp macro="">
      <xdr:nvCxnSpPr>
        <xdr:cNvPr id="843" name="直線コネクタ 842"/>
        <xdr:cNvCxnSpPr/>
      </xdr:nvCxnSpPr>
      <xdr:spPr>
        <a:xfrm>
          <a:off x="20434300" y="1313737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107170</xdr:rowOff>
    </xdr:from>
    <xdr:to>
      <xdr:col>29</xdr:col>
      <xdr:colOff>517525</xdr:colOff>
      <xdr:row>76</xdr:row>
      <xdr:rowOff>124073</xdr:rowOff>
    </xdr:to>
    <xdr:cxnSp macro="">
      <xdr:nvCxnSpPr>
        <xdr:cNvPr id="846" name="直線コネクタ 845"/>
        <xdr:cNvCxnSpPr/>
      </xdr:nvCxnSpPr>
      <xdr:spPr>
        <a:xfrm flipV="1">
          <a:off x="19545300" y="13137370"/>
          <a:ext cx="8890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61934</xdr:rowOff>
    </xdr:from>
    <xdr:to>
      <xdr:col>29</xdr:col>
      <xdr:colOff>568325</xdr:colOff>
      <xdr:row>76</xdr:row>
      <xdr:rowOff>163534</xdr:rowOff>
    </xdr:to>
    <xdr:sp macro="" textlink="">
      <xdr:nvSpPr>
        <xdr:cNvPr id="847" name="フローチャート : 判断 846"/>
        <xdr:cNvSpPr/>
      </xdr:nvSpPr>
      <xdr:spPr>
        <a:xfrm>
          <a:off x="20383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154661</xdr:rowOff>
    </xdr:from>
    <xdr:ext cx="534377" cy="259045"/>
    <xdr:sp macro="" textlink="">
      <xdr:nvSpPr>
        <xdr:cNvPr id="848" name="テキスト ボックス 847"/>
        <xdr:cNvSpPr txBox="1"/>
      </xdr:nvSpPr>
      <xdr:spPr>
        <a:xfrm>
          <a:off x="20167111" y="131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124073</xdr:rowOff>
    </xdr:from>
    <xdr:to>
      <xdr:col>28</xdr:col>
      <xdr:colOff>314325</xdr:colOff>
      <xdr:row>76</xdr:row>
      <xdr:rowOff>146160</xdr:rowOff>
    </xdr:to>
    <xdr:cxnSp macro="">
      <xdr:nvCxnSpPr>
        <xdr:cNvPr id="849" name="直線コネクタ 848"/>
        <xdr:cNvCxnSpPr/>
      </xdr:nvCxnSpPr>
      <xdr:spPr>
        <a:xfrm flipV="1">
          <a:off x="18656300" y="13154273"/>
          <a:ext cx="8890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72889</xdr:rowOff>
    </xdr:from>
    <xdr:to>
      <xdr:col>28</xdr:col>
      <xdr:colOff>365125</xdr:colOff>
      <xdr:row>77</xdr:row>
      <xdr:rowOff>3039</xdr:rowOff>
    </xdr:to>
    <xdr:sp macro="" textlink="">
      <xdr:nvSpPr>
        <xdr:cNvPr id="850" name="フローチャート : 判断 849"/>
        <xdr:cNvSpPr/>
      </xdr:nvSpPr>
      <xdr:spPr>
        <a:xfrm>
          <a:off x="19494500" y="131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19566</xdr:rowOff>
    </xdr:from>
    <xdr:ext cx="534377" cy="259045"/>
    <xdr:sp macro="" textlink="">
      <xdr:nvSpPr>
        <xdr:cNvPr id="851" name="テキスト ボックス 850"/>
        <xdr:cNvSpPr txBox="1"/>
      </xdr:nvSpPr>
      <xdr:spPr>
        <a:xfrm>
          <a:off x="19278111" y="1287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83107</xdr:rowOff>
    </xdr:from>
    <xdr:to>
      <xdr:col>27</xdr:col>
      <xdr:colOff>161925</xdr:colOff>
      <xdr:row>77</xdr:row>
      <xdr:rowOff>13257</xdr:rowOff>
    </xdr:to>
    <xdr:sp macro="" textlink="">
      <xdr:nvSpPr>
        <xdr:cNvPr id="852" name="フローチャート : 判断 851"/>
        <xdr:cNvSpPr/>
      </xdr:nvSpPr>
      <xdr:spPr>
        <a:xfrm>
          <a:off x="18605500" y="131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29784</xdr:rowOff>
    </xdr:from>
    <xdr:ext cx="534377" cy="259045"/>
    <xdr:sp macro="" textlink="">
      <xdr:nvSpPr>
        <xdr:cNvPr id="853" name="テキスト ボックス 852"/>
        <xdr:cNvSpPr txBox="1"/>
      </xdr:nvSpPr>
      <xdr:spPr>
        <a:xfrm>
          <a:off x="18389111" y="128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72267</xdr:rowOff>
    </xdr:from>
    <xdr:to>
      <xdr:col>32</xdr:col>
      <xdr:colOff>238125</xdr:colOff>
      <xdr:row>77</xdr:row>
      <xdr:rowOff>2417</xdr:rowOff>
    </xdr:to>
    <xdr:sp macro="" textlink="">
      <xdr:nvSpPr>
        <xdr:cNvPr id="859" name="円/楕円 858"/>
        <xdr:cNvSpPr/>
      </xdr:nvSpPr>
      <xdr:spPr>
        <a:xfrm>
          <a:off x="22110700" y="131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50694</xdr:rowOff>
    </xdr:from>
    <xdr:ext cx="534377" cy="259045"/>
    <xdr:sp macro="" textlink="">
      <xdr:nvSpPr>
        <xdr:cNvPr id="860" name="繰出金該当値テキスト"/>
        <xdr:cNvSpPr txBox="1"/>
      </xdr:nvSpPr>
      <xdr:spPr>
        <a:xfrm>
          <a:off x="22212300" y="1308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78,638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56462</xdr:rowOff>
    </xdr:from>
    <xdr:to>
      <xdr:col>31</xdr:col>
      <xdr:colOff>85725</xdr:colOff>
      <xdr:row>76</xdr:row>
      <xdr:rowOff>158062</xdr:rowOff>
    </xdr:to>
    <xdr:sp macro="" textlink="">
      <xdr:nvSpPr>
        <xdr:cNvPr id="861" name="円/楕円 860"/>
        <xdr:cNvSpPr/>
      </xdr:nvSpPr>
      <xdr:spPr>
        <a:xfrm>
          <a:off x="21272500" y="130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149189</xdr:rowOff>
    </xdr:from>
    <xdr:ext cx="534377" cy="259045"/>
    <xdr:sp macro="" textlink="">
      <xdr:nvSpPr>
        <xdr:cNvPr id="862" name="テキスト ボックス 861"/>
        <xdr:cNvSpPr txBox="1"/>
      </xdr:nvSpPr>
      <xdr:spPr>
        <a:xfrm>
          <a:off x="21056111" y="1317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82,095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56370</xdr:rowOff>
    </xdr:from>
    <xdr:to>
      <xdr:col>29</xdr:col>
      <xdr:colOff>568325</xdr:colOff>
      <xdr:row>76</xdr:row>
      <xdr:rowOff>157970</xdr:rowOff>
    </xdr:to>
    <xdr:sp macro="" textlink="">
      <xdr:nvSpPr>
        <xdr:cNvPr id="863" name="円/楕円 862"/>
        <xdr:cNvSpPr/>
      </xdr:nvSpPr>
      <xdr:spPr>
        <a:xfrm>
          <a:off x="20383500" y="130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3047</xdr:rowOff>
    </xdr:from>
    <xdr:ext cx="534377" cy="259045"/>
    <xdr:sp macro="" textlink="">
      <xdr:nvSpPr>
        <xdr:cNvPr id="864" name="テキスト ボックス 863"/>
        <xdr:cNvSpPr txBox="1"/>
      </xdr:nvSpPr>
      <xdr:spPr>
        <a:xfrm>
          <a:off x="20167111" y="1286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82,115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73273</xdr:rowOff>
    </xdr:from>
    <xdr:to>
      <xdr:col>28</xdr:col>
      <xdr:colOff>365125</xdr:colOff>
      <xdr:row>77</xdr:row>
      <xdr:rowOff>3423</xdr:rowOff>
    </xdr:to>
    <xdr:sp macro="" textlink="">
      <xdr:nvSpPr>
        <xdr:cNvPr id="865" name="円/楕円 864"/>
        <xdr:cNvSpPr/>
      </xdr:nvSpPr>
      <xdr:spPr>
        <a:xfrm>
          <a:off x="19494500" y="131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166000</xdr:rowOff>
    </xdr:from>
    <xdr:ext cx="534377" cy="259045"/>
    <xdr:sp macro="" textlink="">
      <xdr:nvSpPr>
        <xdr:cNvPr id="866" name="テキスト ボックス 865"/>
        <xdr:cNvSpPr txBox="1"/>
      </xdr:nvSpPr>
      <xdr:spPr>
        <a:xfrm>
          <a:off x="19278111" y="131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78,418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95360</xdr:rowOff>
    </xdr:from>
    <xdr:to>
      <xdr:col>27</xdr:col>
      <xdr:colOff>161925</xdr:colOff>
      <xdr:row>77</xdr:row>
      <xdr:rowOff>25510</xdr:rowOff>
    </xdr:to>
    <xdr:sp macro="" textlink="">
      <xdr:nvSpPr>
        <xdr:cNvPr id="867" name="円/楕円 866"/>
        <xdr:cNvSpPr/>
      </xdr:nvSpPr>
      <xdr:spPr>
        <a:xfrm>
          <a:off x="18605500" y="1312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16637</xdr:rowOff>
    </xdr:from>
    <xdr:ext cx="534377" cy="259045"/>
    <xdr:sp macro="" textlink="">
      <xdr:nvSpPr>
        <xdr:cNvPr id="868" name="テキスト ボックス 867"/>
        <xdr:cNvSpPr txBox="1"/>
      </xdr:nvSpPr>
      <xdr:spPr>
        <a:xfrm>
          <a:off x="18389111" y="1321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歳出決算総額は住民一人当たり</a:t>
          </a:r>
          <a:r>
            <a:rPr kumimoji="1" lang="en-US" altLang="ja-JP" sz="1300">
              <a:latin typeface="ＭＳ Ｐゴシック"/>
            </a:rPr>
            <a:t>1,254,117</a:t>
          </a:r>
          <a:r>
            <a:rPr kumimoji="1" lang="ja-JP" altLang="en-US" sz="1300">
              <a:latin typeface="ＭＳ Ｐゴシック"/>
            </a:rPr>
            <a:t>円となっている。主な構成項目である普通建設事業費は住民一人当たり</a:t>
          </a:r>
          <a:r>
            <a:rPr kumimoji="1" lang="en-US" altLang="ja-JP" sz="1300">
              <a:latin typeface="ＭＳ Ｐゴシック"/>
            </a:rPr>
            <a:t>441,375</a:t>
          </a:r>
          <a:r>
            <a:rPr kumimoji="1" lang="ja-JP" altLang="en-US" sz="1300">
              <a:latin typeface="ＭＳ Ｐゴシック"/>
            </a:rPr>
            <a:t>円となっており、</a:t>
          </a:r>
          <a:r>
            <a:rPr kumimoji="1" lang="en-US" altLang="ja-JP" sz="1300">
              <a:latin typeface="ＭＳ Ｐゴシック"/>
            </a:rPr>
            <a:t>H27</a:t>
          </a:r>
          <a:r>
            <a:rPr kumimoji="1" lang="ja-JP" altLang="en-US" sz="1300">
              <a:latin typeface="ＭＳ Ｐゴシック"/>
            </a:rPr>
            <a:t>決算と比較して大幅と増なっているが、</a:t>
          </a:r>
          <a:r>
            <a:rPr kumimoji="1" lang="en-US" altLang="ja-JP" sz="1300">
              <a:latin typeface="ＭＳ Ｐゴシック"/>
            </a:rPr>
            <a:t>H27</a:t>
          </a:r>
          <a:r>
            <a:rPr kumimoji="1" lang="ja-JP" altLang="en-US" sz="1300">
              <a:latin typeface="ＭＳ Ｐゴシック"/>
            </a:rPr>
            <a:t>から実施している特別養護ホーム移転改築事業が主な要因であり、</a:t>
          </a:r>
          <a:r>
            <a:rPr kumimoji="1" lang="en-US" altLang="ja-JP" sz="1300">
              <a:latin typeface="ＭＳ Ｐゴシック"/>
            </a:rPr>
            <a:t>H28</a:t>
          </a:r>
          <a:r>
            <a:rPr kumimoji="1" lang="ja-JP" altLang="en-US" sz="1300">
              <a:latin typeface="ＭＳ Ｐゴシック"/>
            </a:rPr>
            <a:t>で完了したことから翌年度決算については数値の改善が期待できる。</a:t>
          </a:r>
          <a:endParaRPr kumimoji="1" lang="ja-JP" altLang="en-US"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他項目においてはおおむね類似団体平均を下回っているが、今後の財政運営の原資となる積立金の確保に努めたい。</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4,534
4,516
364.30
5,710,099
5,686,164
1,197
2,800,203
7,837,305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91180</xdr:rowOff>
    </xdr:from>
    <xdr:to>
      <xdr:col>6</xdr:col>
      <xdr:colOff>511175</xdr:colOff>
      <xdr:row>37</xdr:row>
      <xdr:rowOff>123393</xdr:rowOff>
    </xdr:to>
    <xdr:cxnSp macro="">
      <xdr:nvCxnSpPr>
        <xdr:cNvPr id="60" name="直線コネクタ 59"/>
        <xdr:cNvCxnSpPr/>
      </xdr:nvCxnSpPr>
      <xdr:spPr>
        <a:xfrm>
          <a:off x="3797300" y="6434830"/>
          <a:ext cx="838200" cy="3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91180</xdr:rowOff>
    </xdr:from>
    <xdr:to>
      <xdr:col>5</xdr:col>
      <xdr:colOff>358775</xdr:colOff>
      <xdr:row>37</xdr:row>
      <xdr:rowOff>102705</xdr:rowOff>
    </xdr:to>
    <xdr:cxnSp macro="">
      <xdr:nvCxnSpPr>
        <xdr:cNvPr id="63" name="直線コネクタ 62"/>
        <xdr:cNvCxnSpPr/>
      </xdr:nvCxnSpPr>
      <xdr:spPr>
        <a:xfrm flipV="1">
          <a:off x="2908300" y="6434830"/>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102705</xdr:rowOff>
    </xdr:from>
    <xdr:to>
      <xdr:col>4</xdr:col>
      <xdr:colOff>155575</xdr:colOff>
      <xdr:row>37</xdr:row>
      <xdr:rowOff>112497</xdr:rowOff>
    </xdr:to>
    <xdr:cxnSp macro="">
      <xdr:nvCxnSpPr>
        <xdr:cNvPr id="66" name="直線コネクタ 65"/>
        <xdr:cNvCxnSpPr/>
      </xdr:nvCxnSpPr>
      <xdr:spPr>
        <a:xfrm flipV="1">
          <a:off x="2019300" y="6446355"/>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126981</xdr:rowOff>
    </xdr:from>
    <xdr:to>
      <xdr:col>4</xdr:col>
      <xdr:colOff>206375</xdr:colOff>
      <xdr:row>38</xdr:row>
      <xdr:rowOff>57131</xdr:rowOff>
    </xdr:to>
    <xdr:sp macro="" textlink="">
      <xdr:nvSpPr>
        <xdr:cNvPr id="67" name="フローチャート : 判断 66"/>
        <xdr:cNvSpPr/>
      </xdr:nvSpPr>
      <xdr:spPr>
        <a:xfrm>
          <a:off x="2857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48258</xdr:rowOff>
    </xdr:from>
    <xdr:ext cx="534377" cy="259045"/>
    <xdr:sp macro="" textlink="">
      <xdr:nvSpPr>
        <xdr:cNvPr id="68" name="テキスト ボックス 67"/>
        <xdr:cNvSpPr txBox="1"/>
      </xdr:nvSpPr>
      <xdr:spPr>
        <a:xfrm>
          <a:off x="2641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112497</xdr:rowOff>
    </xdr:from>
    <xdr:to>
      <xdr:col>2</xdr:col>
      <xdr:colOff>638175</xdr:colOff>
      <xdr:row>37</xdr:row>
      <xdr:rowOff>114078</xdr:rowOff>
    </xdr:to>
    <xdr:cxnSp macro="">
      <xdr:nvCxnSpPr>
        <xdr:cNvPr id="69" name="直線コネクタ 68"/>
        <xdr:cNvCxnSpPr/>
      </xdr:nvCxnSpPr>
      <xdr:spPr>
        <a:xfrm flipV="1">
          <a:off x="1130300" y="6456147"/>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134277</xdr:rowOff>
    </xdr:from>
    <xdr:to>
      <xdr:col>3</xdr:col>
      <xdr:colOff>3175</xdr:colOff>
      <xdr:row>38</xdr:row>
      <xdr:rowOff>64427</xdr:rowOff>
    </xdr:to>
    <xdr:sp macro="" textlink="">
      <xdr:nvSpPr>
        <xdr:cNvPr id="70" name="フローチャート : 判断 69"/>
        <xdr:cNvSpPr/>
      </xdr:nvSpPr>
      <xdr:spPr>
        <a:xfrm>
          <a:off x="1968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55554</xdr:rowOff>
    </xdr:from>
    <xdr:ext cx="534377" cy="259045"/>
    <xdr:sp macro="" textlink="">
      <xdr:nvSpPr>
        <xdr:cNvPr id="71" name="テキスト ボックス 70"/>
        <xdr:cNvSpPr txBox="1"/>
      </xdr:nvSpPr>
      <xdr:spPr>
        <a:xfrm>
          <a:off x="1752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129648</xdr:rowOff>
    </xdr:from>
    <xdr:to>
      <xdr:col>1</xdr:col>
      <xdr:colOff>485775</xdr:colOff>
      <xdr:row>38</xdr:row>
      <xdr:rowOff>59798</xdr:rowOff>
    </xdr:to>
    <xdr:sp macro="" textlink="">
      <xdr:nvSpPr>
        <xdr:cNvPr id="72" name="フローチャート : 判断 71"/>
        <xdr:cNvSpPr/>
      </xdr:nvSpPr>
      <xdr:spPr>
        <a:xfrm>
          <a:off x="1079500" y="647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50925</xdr:rowOff>
    </xdr:from>
    <xdr:ext cx="534377" cy="259045"/>
    <xdr:sp macro="" textlink="">
      <xdr:nvSpPr>
        <xdr:cNvPr id="73" name="テキスト ボックス 72"/>
        <xdr:cNvSpPr txBox="1"/>
      </xdr:nvSpPr>
      <xdr:spPr>
        <a:xfrm>
          <a:off x="863111" y="65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72593</xdr:rowOff>
    </xdr:from>
    <xdr:to>
      <xdr:col>6</xdr:col>
      <xdr:colOff>561975</xdr:colOff>
      <xdr:row>38</xdr:row>
      <xdr:rowOff>2743</xdr:rowOff>
    </xdr:to>
    <xdr:sp macro="" textlink="">
      <xdr:nvSpPr>
        <xdr:cNvPr id="79" name="円/楕円 78"/>
        <xdr:cNvSpPr/>
      </xdr:nvSpPr>
      <xdr:spPr>
        <a:xfrm>
          <a:off x="4584700" y="64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51020</xdr:rowOff>
    </xdr:from>
    <xdr:ext cx="534377" cy="259045"/>
    <xdr:sp macro="" textlink="">
      <xdr:nvSpPr>
        <xdr:cNvPr id="80" name="議会費該当値テキスト"/>
        <xdr:cNvSpPr txBox="1"/>
      </xdr:nvSpPr>
      <xdr:spPr>
        <a:xfrm>
          <a:off x="4686300" y="63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40380</xdr:rowOff>
    </xdr:from>
    <xdr:to>
      <xdr:col>5</xdr:col>
      <xdr:colOff>409575</xdr:colOff>
      <xdr:row>37</xdr:row>
      <xdr:rowOff>141980</xdr:rowOff>
    </xdr:to>
    <xdr:sp macro="" textlink="">
      <xdr:nvSpPr>
        <xdr:cNvPr id="81" name="円/楕円 80"/>
        <xdr:cNvSpPr/>
      </xdr:nvSpPr>
      <xdr:spPr>
        <a:xfrm>
          <a:off x="3746500" y="6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133107</xdr:rowOff>
    </xdr:from>
    <xdr:ext cx="534377" cy="259045"/>
    <xdr:sp macro="" textlink="">
      <xdr:nvSpPr>
        <xdr:cNvPr id="82" name="テキスト ボックス 81"/>
        <xdr:cNvSpPr txBox="1"/>
      </xdr:nvSpPr>
      <xdr:spPr>
        <a:xfrm>
          <a:off x="3530111" y="647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51905</xdr:rowOff>
    </xdr:from>
    <xdr:to>
      <xdr:col>4</xdr:col>
      <xdr:colOff>206375</xdr:colOff>
      <xdr:row>37</xdr:row>
      <xdr:rowOff>153505</xdr:rowOff>
    </xdr:to>
    <xdr:sp macro="" textlink="">
      <xdr:nvSpPr>
        <xdr:cNvPr id="83" name="円/楕円 82"/>
        <xdr:cNvSpPr/>
      </xdr:nvSpPr>
      <xdr:spPr>
        <a:xfrm>
          <a:off x="2857500" y="63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170032</xdr:rowOff>
    </xdr:from>
    <xdr:ext cx="534377" cy="259045"/>
    <xdr:sp macro="" textlink="">
      <xdr:nvSpPr>
        <xdr:cNvPr id="84" name="テキスト ボックス 83"/>
        <xdr:cNvSpPr txBox="1"/>
      </xdr:nvSpPr>
      <xdr:spPr>
        <a:xfrm>
          <a:off x="2641111" y="61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61697</xdr:rowOff>
    </xdr:from>
    <xdr:to>
      <xdr:col>3</xdr:col>
      <xdr:colOff>3175</xdr:colOff>
      <xdr:row>37</xdr:row>
      <xdr:rowOff>163297</xdr:rowOff>
    </xdr:to>
    <xdr:sp macro="" textlink="">
      <xdr:nvSpPr>
        <xdr:cNvPr id="85" name="円/楕円 84"/>
        <xdr:cNvSpPr/>
      </xdr:nvSpPr>
      <xdr:spPr>
        <a:xfrm>
          <a:off x="1968500" y="64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8374</xdr:rowOff>
    </xdr:from>
    <xdr:ext cx="534377" cy="259045"/>
    <xdr:sp macro="" textlink="">
      <xdr:nvSpPr>
        <xdr:cNvPr id="86" name="テキスト ボックス 85"/>
        <xdr:cNvSpPr txBox="1"/>
      </xdr:nvSpPr>
      <xdr:spPr>
        <a:xfrm>
          <a:off x="1752111" y="618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63278</xdr:rowOff>
    </xdr:from>
    <xdr:to>
      <xdr:col>1</xdr:col>
      <xdr:colOff>485775</xdr:colOff>
      <xdr:row>37</xdr:row>
      <xdr:rowOff>164878</xdr:rowOff>
    </xdr:to>
    <xdr:sp macro="" textlink="">
      <xdr:nvSpPr>
        <xdr:cNvPr id="87" name="円/楕円 86"/>
        <xdr:cNvSpPr/>
      </xdr:nvSpPr>
      <xdr:spPr>
        <a:xfrm>
          <a:off x="1079500" y="64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9955</xdr:rowOff>
    </xdr:from>
    <xdr:ext cx="534377" cy="259045"/>
    <xdr:sp macro="" textlink="">
      <xdr:nvSpPr>
        <xdr:cNvPr id="88" name="テキスト ボックス 87"/>
        <xdr:cNvSpPr txBox="1"/>
      </xdr:nvSpPr>
      <xdr:spPr>
        <a:xfrm>
          <a:off x="863111" y="61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62037</xdr:rowOff>
    </xdr:from>
    <xdr:to>
      <xdr:col>6</xdr:col>
      <xdr:colOff>511175</xdr:colOff>
      <xdr:row>58</xdr:row>
      <xdr:rowOff>118910</xdr:rowOff>
    </xdr:to>
    <xdr:cxnSp macro="">
      <xdr:nvCxnSpPr>
        <xdr:cNvPr id="117" name="直線コネクタ 116"/>
        <xdr:cNvCxnSpPr/>
      </xdr:nvCxnSpPr>
      <xdr:spPr>
        <a:xfrm>
          <a:off x="3797300" y="10006137"/>
          <a:ext cx="838200" cy="5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62037</xdr:rowOff>
    </xdr:from>
    <xdr:to>
      <xdr:col>5</xdr:col>
      <xdr:colOff>358775</xdr:colOff>
      <xdr:row>58</xdr:row>
      <xdr:rowOff>124138</xdr:rowOff>
    </xdr:to>
    <xdr:cxnSp macro="">
      <xdr:nvCxnSpPr>
        <xdr:cNvPr id="120" name="直線コネクタ 119"/>
        <xdr:cNvCxnSpPr/>
      </xdr:nvCxnSpPr>
      <xdr:spPr>
        <a:xfrm flipV="1">
          <a:off x="2908300" y="10006137"/>
          <a:ext cx="889000" cy="6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106256</xdr:rowOff>
    </xdr:from>
    <xdr:to>
      <xdr:col>4</xdr:col>
      <xdr:colOff>155575</xdr:colOff>
      <xdr:row>58</xdr:row>
      <xdr:rowOff>124138</xdr:rowOff>
    </xdr:to>
    <xdr:cxnSp macro="">
      <xdr:nvCxnSpPr>
        <xdr:cNvPr id="123" name="直線コネクタ 122"/>
        <xdr:cNvCxnSpPr/>
      </xdr:nvCxnSpPr>
      <xdr:spPr>
        <a:xfrm>
          <a:off x="2019300" y="10050356"/>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48458</xdr:rowOff>
    </xdr:from>
    <xdr:to>
      <xdr:col>4</xdr:col>
      <xdr:colOff>206375</xdr:colOff>
      <xdr:row>58</xdr:row>
      <xdr:rowOff>150058</xdr:rowOff>
    </xdr:to>
    <xdr:sp macro="" textlink="">
      <xdr:nvSpPr>
        <xdr:cNvPr id="124" name="フローチャート : 判断 123"/>
        <xdr:cNvSpPr/>
      </xdr:nvSpPr>
      <xdr:spPr>
        <a:xfrm>
          <a:off x="2857500" y="99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166585</xdr:rowOff>
    </xdr:from>
    <xdr:ext cx="599010" cy="259045"/>
    <xdr:sp macro="" textlink="">
      <xdr:nvSpPr>
        <xdr:cNvPr id="125" name="テキスト ボックス 124"/>
        <xdr:cNvSpPr txBox="1"/>
      </xdr:nvSpPr>
      <xdr:spPr>
        <a:xfrm>
          <a:off x="2608794" y="976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106256</xdr:rowOff>
    </xdr:from>
    <xdr:to>
      <xdr:col>2</xdr:col>
      <xdr:colOff>638175</xdr:colOff>
      <xdr:row>58</xdr:row>
      <xdr:rowOff>114743</xdr:rowOff>
    </xdr:to>
    <xdr:cxnSp macro="">
      <xdr:nvCxnSpPr>
        <xdr:cNvPr id="126" name="直線コネクタ 125"/>
        <xdr:cNvCxnSpPr/>
      </xdr:nvCxnSpPr>
      <xdr:spPr>
        <a:xfrm flipV="1">
          <a:off x="1130300" y="10050356"/>
          <a:ext cx="8890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39443</xdr:rowOff>
    </xdr:from>
    <xdr:to>
      <xdr:col>3</xdr:col>
      <xdr:colOff>3175</xdr:colOff>
      <xdr:row>58</xdr:row>
      <xdr:rowOff>141043</xdr:rowOff>
    </xdr:to>
    <xdr:sp macro="" textlink="">
      <xdr:nvSpPr>
        <xdr:cNvPr id="127" name="フローチャート : 判断 126"/>
        <xdr:cNvSpPr/>
      </xdr:nvSpPr>
      <xdr:spPr>
        <a:xfrm>
          <a:off x="1968500" y="99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157570</xdr:rowOff>
    </xdr:from>
    <xdr:ext cx="599010" cy="259045"/>
    <xdr:sp macro="" textlink="">
      <xdr:nvSpPr>
        <xdr:cNvPr id="128" name="テキスト ボックス 127"/>
        <xdr:cNvSpPr txBox="1"/>
      </xdr:nvSpPr>
      <xdr:spPr>
        <a:xfrm>
          <a:off x="1719794" y="97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52031</xdr:rowOff>
    </xdr:from>
    <xdr:to>
      <xdr:col>1</xdr:col>
      <xdr:colOff>485775</xdr:colOff>
      <xdr:row>58</xdr:row>
      <xdr:rowOff>153631</xdr:rowOff>
    </xdr:to>
    <xdr:sp macro="" textlink="">
      <xdr:nvSpPr>
        <xdr:cNvPr id="129" name="フローチャート : 判断 128"/>
        <xdr:cNvSpPr/>
      </xdr:nvSpPr>
      <xdr:spPr>
        <a:xfrm>
          <a:off x="1079500" y="99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170158</xdr:rowOff>
    </xdr:from>
    <xdr:ext cx="599010" cy="259045"/>
    <xdr:sp macro="" textlink="">
      <xdr:nvSpPr>
        <xdr:cNvPr id="130" name="テキスト ボックス 129"/>
        <xdr:cNvSpPr txBox="1"/>
      </xdr:nvSpPr>
      <xdr:spPr>
        <a:xfrm>
          <a:off x="830794" y="97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68110</xdr:rowOff>
    </xdr:from>
    <xdr:to>
      <xdr:col>6</xdr:col>
      <xdr:colOff>561975</xdr:colOff>
      <xdr:row>58</xdr:row>
      <xdr:rowOff>169710</xdr:rowOff>
    </xdr:to>
    <xdr:sp macro="" textlink="">
      <xdr:nvSpPr>
        <xdr:cNvPr id="136" name="円/楕円 135"/>
        <xdr:cNvSpPr/>
      </xdr:nvSpPr>
      <xdr:spPr>
        <a:xfrm>
          <a:off x="4584700" y="100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154487</xdr:rowOff>
    </xdr:from>
    <xdr:ext cx="599010" cy="259045"/>
    <xdr:sp macro="" textlink="">
      <xdr:nvSpPr>
        <xdr:cNvPr id="137" name="総務費該当値テキスト"/>
        <xdr:cNvSpPr txBox="1"/>
      </xdr:nvSpPr>
      <xdr:spPr>
        <a:xfrm>
          <a:off x="4686300" y="992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11237</xdr:rowOff>
    </xdr:from>
    <xdr:to>
      <xdr:col>5</xdr:col>
      <xdr:colOff>409575</xdr:colOff>
      <xdr:row>58</xdr:row>
      <xdr:rowOff>112837</xdr:rowOff>
    </xdr:to>
    <xdr:sp macro="" textlink="">
      <xdr:nvSpPr>
        <xdr:cNvPr id="138" name="円/楕円 137"/>
        <xdr:cNvSpPr/>
      </xdr:nvSpPr>
      <xdr:spPr>
        <a:xfrm>
          <a:off x="3746500" y="99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103964</xdr:rowOff>
    </xdr:from>
    <xdr:ext cx="599010" cy="259045"/>
    <xdr:sp macro="" textlink="">
      <xdr:nvSpPr>
        <xdr:cNvPr id="139" name="テキスト ボックス 138"/>
        <xdr:cNvSpPr txBox="1"/>
      </xdr:nvSpPr>
      <xdr:spPr>
        <a:xfrm>
          <a:off x="3497794" y="1004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73338</xdr:rowOff>
    </xdr:from>
    <xdr:to>
      <xdr:col>4</xdr:col>
      <xdr:colOff>206375</xdr:colOff>
      <xdr:row>59</xdr:row>
      <xdr:rowOff>3488</xdr:rowOff>
    </xdr:to>
    <xdr:sp macro="" textlink="">
      <xdr:nvSpPr>
        <xdr:cNvPr id="140" name="円/楕円 139"/>
        <xdr:cNvSpPr/>
      </xdr:nvSpPr>
      <xdr:spPr>
        <a:xfrm>
          <a:off x="2857500" y="100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166065</xdr:rowOff>
    </xdr:from>
    <xdr:ext cx="599010" cy="259045"/>
    <xdr:sp macro="" textlink="">
      <xdr:nvSpPr>
        <xdr:cNvPr id="141" name="テキスト ボックス 140"/>
        <xdr:cNvSpPr txBox="1"/>
      </xdr:nvSpPr>
      <xdr:spPr>
        <a:xfrm>
          <a:off x="2608794" y="1011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55456</xdr:rowOff>
    </xdr:from>
    <xdr:to>
      <xdr:col>3</xdr:col>
      <xdr:colOff>3175</xdr:colOff>
      <xdr:row>58</xdr:row>
      <xdr:rowOff>157056</xdr:rowOff>
    </xdr:to>
    <xdr:sp macro="" textlink="">
      <xdr:nvSpPr>
        <xdr:cNvPr id="142" name="円/楕円 141"/>
        <xdr:cNvSpPr/>
      </xdr:nvSpPr>
      <xdr:spPr>
        <a:xfrm>
          <a:off x="1968500" y="99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148183</xdr:rowOff>
    </xdr:from>
    <xdr:ext cx="599010" cy="259045"/>
    <xdr:sp macro="" textlink="">
      <xdr:nvSpPr>
        <xdr:cNvPr id="143" name="テキスト ボックス 142"/>
        <xdr:cNvSpPr txBox="1"/>
      </xdr:nvSpPr>
      <xdr:spPr>
        <a:xfrm>
          <a:off x="1719794" y="1009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63943</xdr:rowOff>
    </xdr:from>
    <xdr:to>
      <xdr:col>1</xdr:col>
      <xdr:colOff>485775</xdr:colOff>
      <xdr:row>58</xdr:row>
      <xdr:rowOff>165543</xdr:rowOff>
    </xdr:to>
    <xdr:sp macro="" textlink="">
      <xdr:nvSpPr>
        <xdr:cNvPr id="144" name="円/楕円 143"/>
        <xdr:cNvSpPr/>
      </xdr:nvSpPr>
      <xdr:spPr>
        <a:xfrm>
          <a:off x="1079500" y="1000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156670</xdr:rowOff>
    </xdr:from>
    <xdr:ext cx="599010" cy="259045"/>
    <xdr:sp macro="" textlink="">
      <xdr:nvSpPr>
        <xdr:cNvPr id="145" name="テキスト ボックス 144"/>
        <xdr:cNvSpPr txBox="1"/>
      </xdr:nvSpPr>
      <xdr:spPr>
        <a:xfrm>
          <a:off x="830794" y="101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15429</xdr:rowOff>
    </xdr:from>
    <xdr:to>
      <xdr:col>6</xdr:col>
      <xdr:colOff>511175</xdr:colOff>
      <xdr:row>75</xdr:row>
      <xdr:rowOff>85185</xdr:rowOff>
    </xdr:to>
    <xdr:cxnSp macro="">
      <xdr:nvCxnSpPr>
        <xdr:cNvPr id="172" name="直線コネクタ 171"/>
        <xdr:cNvCxnSpPr/>
      </xdr:nvCxnSpPr>
      <xdr:spPr>
        <a:xfrm flipV="1">
          <a:off x="3797300" y="12531279"/>
          <a:ext cx="838200" cy="41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85185</xdr:rowOff>
    </xdr:from>
    <xdr:to>
      <xdr:col>5</xdr:col>
      <xdr:colOff>358775</xdr:colOff>
      <xdr:row>76</xdr:row>
      <xdr:rowOff>30057</xdr:rowOff>
    </xdr:to>
    <xdr:cxnSp macro="">
      <xdr:nvCxnSpPr>
        <xdr:cNvPr id="175" name="直線コネクタ 174"/>
        <xdr:cNvCxnSpPr/>
      </xdr:nvCxnSpPr>
      <xdr:spPr>
        <a:xfrm flipV="1">
          <a:off x="2908300" y="12943935"/>
          <a:ext cx="889000" cy="1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30057</xdr:rowOff>
    </xdr:from>
    <xdr:to>
      <xdr:col>4</xdr:col>
      <xdr:colOff>155575</xdr:colOff>
      <xdr:row>76</xdr:row>
      <xdr:rowOff>120755</xdr:rowOff>
    </xdr:to>
    <xdr:cxnSp macro="">
      <xdr:nvCxnSpPr>
        <xdr:cNvPr id="178" name="直線コネクタ 177"/>
        <xdr:cNvCxnSpPr/>
      </xdr:nvCxnSpPr>
      <xdr:spPr>
        <a:xfrm flipV="1">
          <a:off x="2019300" y="13060257"/>
          <a:ext cx="889000" cy="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36703</xdr:rowOff>
    </xdr:from>
    <xdr:to>
      <xdr:col>4</xdr:col>
      <xdr:colOff>206375</xdr:colOff>
      <xdr:row>76</xdr:row>
      <xdr:rowOff>138303</xdr:rowOff>
    </xdr:to>
    <xdr:sp macro="" textlink="">
      <xdr:nvSpPr>
        <xdr:cNvPr id="179" name="フローチャート : 判断 178"/>
        <xdr:cNvSpPr/>
      </xdr:nvSpPr>
      <xdr:spPr>
        <a:xfrm>
          <a:off x="2857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129430</xdr:rowOff>
    </xdr:from>
    <xdr:ext cx="599010" cy="259045"/>
    <xdr:sp macro="" textlink="">
      <xdr:nvSpPr>
        <xdr:cNvPr id="180" name="テキスト ボックス 179"/>
        <xdr:cNvSpPr txBox="1"/>
      </xdr:nvSpPr>
      <xdr:spPr>
        <a:xfrm>
          <a:off x="2608794" y="1315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120755</xdr:rowOff>
    </xdr:from>
    <xdr:to>
      <xdr:col>2</xdr:col>
      <xdr:colOff>638175</xdr:colOff>
      <xdr:row>76</xdr:row>
      <xdr:rowOff>131245</xdr:rowOff>
    </xdr:to>
    <xdr:cxnSp macro="">
      <xdr:nvCxnSpPr>
        <xdr:cNvPr id="181" name="直線コネクタ 180"/>
        <xdr:cNvCxnSpPr/>
      </xdr:nvCxnSpPr>
      <xdr:spPr>
        <a:xfrm flipV="1">
          <a:off x="1130300" y="13150955"/>
          <a:ext cx="8890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65432</xdr:rowOff>
    </xdr:from>
    <xdr:to>
      <xdr:col>3</xdr:col>
      <xdr:colOff>3175</xdr:colOff>
      <xdr:row>76</xdr:row>
      <xdr:rowOff>167032</xdr:rowOff>
    </xdr:to>
    <xdr:sp macro="" textlink="">
      <xdr:nvSpPr>
        <xdr:cNvPr id="182" name="フローチャート : 判断 181"/>
        <xdr:cNvSpPr/>
      </xdr:nvSpPr>
      <xdr:spPr>
        <a:xfrm>
          <a:off x="1968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12109</xdr:rowOff>
    </xdr:from>
    <xdr:ext cx="599010" cy="259045"/>
    <xdr:sp macro="" textlink="">
      <xdr:nvSpPr>
        <xdr:cNvPr id="183" name="テキスト ボックス 182"/>
        <xdr:cNvSpPr txBox="1"/>
      </xdr:nvSpPr>
      <xdr:spPr>
        <a:xfrm>
          <a:off x="1719794" y="1287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72816</xdr:rowOff>
    </xdr:from>
    <xdr:to>
      <xdr:col>1</xdr:col>
      <xdr:colOff>485775</xdr:colOff>
      <xdr:row>77</xdr:row>
      <xdr:rowOff>2966</xdr:rowOff>
    </xdr:to>
    <xdr:sp macro="" textlink="">
      <xdr:nvSpPr>
        <xdr:cNvPr id="184" name="フローチャート : 判断 183"/>
        <xdr:cNvSpPr/>
      </xdr:nvSpPr>
      <xdr:spPr>
        <a:xfrm>
          <a:off x="1079500" y="1310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19493</xdr:rowOff>
    </xdr:from>
    <xdr:ext cx="599010" cy="259045"/>
    <xdr:sp macro="" textlink="">
      <xdr:nvSpPr>
        <xdr:cNvPr id="185" name="テキスト ボックス 184"/>
        <xdr:cNvSpPr txBox="1"/>
      </xdr:nvSpPr>
      <xdr:spPr>
        <a:xfrm>
          <a:off x="830794" y="1287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136079</xdr:rowOff>
    </xdr:from>
    <xdr:to>
      <xdr:col>6</xdr:col>
      <xdr:colOff>561975</xdr:colOff>
      <xdr:row>73</xdr:row>
      <xdr:rowOff>66229</xdr:rowOff>
    </xdr:to>
    <xdr:sp macro="" textlink="">
      <xdr:nvSpPr>
        <xdr:cNvPr id="191" name="円/楕円 190"/>
        <xdr:cNvSpPr/>
      </xdr:nvSpPr>
      <xdr:spPr>
        <a:xfrm>
          <a:off x="4584700" y="124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158956</xdr:rowOff>
    </xdr:from>
    <xdr:ext cx="599010" cy="259045"/>
    <xdr:sp macro="" textlink="">
      <xdr:nvSpPr>
        <xdr:cNvPr id="192" name="民生費該当値テキスト"/>
        <xdr:cNvSpPr txBox="1"/>
      </xdr:nvSpPr>
      <xdr:spPr>
        <a:xfrm>
          <a:off x="4686300" y="1233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429,362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34385</xdr:rowOff>
    </xdr:from>
    <xdr:to>
      <xdr:col>5</xdr:col>
      <xdr:colOff>409575</xdr:colOff>
      <xdr:row>75</xdr:row>
      <xdr:rowOff>135985</xdr:rowOff>
    </xdr:to>
    <xdr:sp macro="" textlink="">
      <xdr:nvSpPr>
        <xdr:cNvPr id="193" name="円/楕円 192"/>
        <xdr:cNvSpPr/>
      </xdr:nvSpPr>
      <xdr:spPr>
        <a:xfrm>
          <a:off x="3746500" y="128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152512</xdr:rowOff>
    </xdr:from>
    <xdr:ext cx="599010" cy="259045"/>
    <xdr:sp macro="" textlink="">
      <xdr:nvSpPr>
        <xdr:cNvPr id="194" name="テキスト ボックス 193"/>
        <xdr:cNvSpPr txBox="1"/>
      </xdr:nvSpPr>
      <xdr:spPr>
        <a:xfrm>
          <a:off x="3497794" y="1266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248,847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150707</xdr:rowOff>
    </xdr:from>
    <xdr:to>
      <xdr:col>4</xdr:col>
      <xdr:colOff>206375</xdr:colOff>
      <xdr:row>76</xdr:row>
      <xdr:rowOff>80857</xdr:rowOff>
    </xdr:to>
    <xdr:sp macro="" textlink="">
      <xdr:nvSpPr>
        <xdr:cNvPr id="195" name="円/楕円 194"/>
        <xdr:cNvSpPr/>
      </xdr:nvSpPr>
      <xdr:spPr>
        <a:xfrm>
          <a:off x="2857500" y="1300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97383</xdr:rowOff>
    </xdr:from>
    <xdr:ext cx="599010" cy="259045"/>
    <xdr:sp macro="" textlink="">
      <xdr:nvSpPr>
        <xdr:cNvPr id="196" name="テキスト ボックス 195"/>
        <xdr:cNvSpPr txBox="1"/>
      </xdr:nvSpPr>
      <xdr:spPr>
        <a:xfrm>
          <a:off x="2608794" y="1278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197,963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69955</xdr:rowOff>
    </xdr:from>
    <xdr:to>
      <xdr:col>3</xdr:col>
      <xdr:colOff>3175</xdr:colOff>
      <xdr:row>77</xdr:row>
      <xdr:rowOff>105</xdr:rowOff>
    </xdr:to>
    <xdr:sp macro="" textlink="">
      <xdr:nvSpPr>
        <xdr:cNvPr id="197" name="円/楕円 196"/>
        <xdr:cNvSpPr/>
      </xdr:nvSpPr>
      <xdr:spPr>
        <a:xfrm>
          <a:off x="1968500" y="1310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162682</xdr:rowOff>
    </xdr:from>
    <xdr:ext cx="599010" cy="259045"/>
    <xdr:sp macro="" textlink="">
      <xdr:nvSpPr>
        <xdr:cNvPr id="198" name="テキスト ボックス 197"/>
        <xdr:cNvSpPr txBox="1"/>
      </xdr:nvSpPr>
      <xdr:spPr>
        <a:xfrm>
          <a:off x="1719794" y="1319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158,287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80445</xdr:rowOff>
    </xdr:from>
    <xdr:to>
      <xdr:col>1</xdr:col>
      <xdr:colOff>485775</xdr:colOff>
      <xdr:row>77</xdr:row>
      <xdr:rowOff>10595</xdr:rowOff>
    </xdr:to>
    <xdr:sp macro="" textlink="">
      <xdr:nvSpPr>
        <xdr:cNvPr id="199" name="円/楕円 198"/>
        <xdr:cNvSpPr/>
      </xdr:nvSpPr>
      <xdr:spPr>
        <a:xfrm>
          <a:off x="1079500" y="1311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1722</xdr:rowOff>
    </xdr:from>
    <xdr:ext cx="599010" cy="259045"/>
    <xdr:sp macro="" textlink="">
      <xdr:nvSpPr>
        <xdr:cNvPr id="200" name="テキスト ボックス 199"/>
        <xdr:cNvSpPr txBox="1"/>
      </xdr:nvSpPr>
      <xdr:spPr>
        <a:xfrm>
          <a:off x="830794" y="1320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81285</xdr:rowOff>
    </xdr:from>
    <xdr:to>
      <xdr:col>6</xdr:col>
      <xdr:colOff>511175</xdr:colOff>
      <xdr:row>97</xdr:row>
      <xdr:rowOff>132522</xdr:rowOff>
    </xdr:to>
    <xdr:cxnSp macro="">
      <xdr:nvCxnSpPr>
        <xdr:cNvPr id="229" name="直線コネクタ 228"/>
        <xdr:cNvCxnSpPr/>
      </xdr:nvCxnSpPr>
      <xdr:spPr>
        <a:xfrm flipV="1">
          <a:off x="3797300" y="16711935"/>
          <a:ext cx="838200" cy="5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132522</xdr:rowOff>
    </xdr:from>
    <xdr:to>
      <xdr:col>5</xdr:col>
      <xdr:colOff>358775</xdr:colOff>
      <xdr:row>97</xdr:row>
      <xdr:rowOff>149865</xdr:rowOff>
    </xdr:to>
    <xdr:cxnSp macro="">
      <xdr:nvCxnSpPr>
        <xdr:cNvPr id="232" name="直線コネクタ 231"/>
        <xdr:cNvCxnSpPr/>
      </xdr:nvCxnSpPr>
      <xdr:spPr>
        <a:xfrm flipV="1">
          <a:off x="2908300" y="16763172"/>
          <a:ext cx="8890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144089</xdr:rowOff>
    </xdr:from>
    <xdr:to>
      <xdr:col>4</xdr:col>
      <xdr:colOff>155575</xdr:colOff>
      <xdr:row>97</xdr:row>
      <xdr:rowOff>149865</xdr:rowOff>
    </xdr:to>
    <xdr:cxnSp macro="">
      <xdr:nvCxnSpPr>
        <xdr:cNvPr id="235" name="直線コネクタ 234"/>
        <xdr:cNvCxnSpPr/>
      </xdr:nvCxnSpPr>
      <xdr:spPr>
        <a:xfrm>
          <a:off x="2019300" y="16774739"/>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26085</xdr:rowOff>
    </xdr:from>
    <xdr:to>
      <xdr:col>4</xdr:col>
      <xdr:colOff>206375</xdr:colOff>
      <xdr:row>97</xdr:row>
      <xdr:rowOff>127685</xdr:rowOff>
    </xdr:to>
    <xdr:sp macro="" textlink="">
      <xdr:nvSpPr>
        <xdr:cNvPr id="236" name="フローチャート : 判断 235"/>
        <xdr:cNvSpPr/>
      </xdr:nvSpPr>
      <xdr:spPr>
        <a:xfrm>
          <a:off x="2857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144212</xdr:rowOff>
    </xdr:from>
    <xdr:ext cx="534377" cy="259045"/>
    <xdr:sp macro="" textlink="">
      <xdr:nvSpPr>
        <xdr:cNvPr id="237" name="テキスト ボックス 236"/>
        <xdr:cNvSpPr txBox="1"/>
      </xdr:nvSpPr>
      <xdr:spPr>
        <a:xfrm>
          <a:off x="2641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144089</xdr:rowOff>
    </xdr:from>
    <xdr:to>
      <xdr:col>2</xdr:col>
      <xdr:colOff>638175</xdr:colOff>
      <xdr:row>97</xdr:row>
      <xdr:rowOff>158564</xdr:rowOff>
    </xdr:to>
    <xdr:cxnSp macro="">
      <xdr:nvCxnSpPr>
        <xdr:cNvPr id="238" name="直線コネクタ 237"/>
        <xdr:cNvCxnSpPr/>
      </xdr:nvCxnSpPr>
      <xdr:spPr>
        <a:xfrm flipV="1">
          <a:off x="1130300" y="16774739"/>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61319</xdr:rowOff>
    </xdr:from>
    <xdr:to>
      <xdr:col>3</xdr:col>
      <xdr:colOff>3175</xdr:colOff>
      <xdr:row>97</xdr:row>
      <xdr:rowOff>162919</xdr:rowOff>
    </xdr:to>
    <xdr:sp macro="" textlink="">
      <xdr:nvSpPr>
        <xdr:cNvPr id="239" name="フローチャート : 判断 238"/>
        <xdr:cNvSpPr/>
      </xdr:nvSpPr>
      <xdr:spPr>
        <a:xfrm>
          <a:off x="1968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7996</xdr:rowOff>
    </xdr:from>
    <xdr:ext cx="534377" cy="259045"/>
    <xdr:sp macro="" textlink="">
      <xdr:nvSpPr>
        <xdr:cNvPr id="240" name="テキスト ボックス 239"/>
        <xdr:cNvSpPr txBox="1"/>
      </xdr:nvSpPr>
      <xdr:spPr>
        <a:xfrm>
          <a:off x="1752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73515</xdr:rowOff>
    </xdr:from>
    <xdr:to>
      <xdr:col>1</xdr:col>
      <xdr:colOff>485775</xdr:colOff>
      <xdr:row>98</xdr:row>
      <xdr:rowOff>3665</xdr:rowOff>
    </xdr:to>
    <xdr:sp macro="" textlink="">
      <xdr:nvSpPr>
        <xdr:cNvPr id="241" name="フローチャート : 判断 240"/>
        <xdr:cNvSpPr/>
      </xdr:nvSpPr>
      <xdr:spPr>
        <a:xfrm>
          <a:off x="1079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20192</xdr:rowOff>
    </xdr:from>
    <xdr:ext cx="534377" cy="259045"/>
    <xdr:sp macro="" textlink="">
      <xdr:nvSpPr>
        <xdr:cNvPr id="242" name="テキスト ボックス 241"/>
        <xdr:cNvSpPr txBox="1"/>
      </xdr:nvSpPr>
      <xdr:spPr>
        <a:xfrm>
          <a:off x="863111" y="164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30485</xdr:rowOff>
    </xdr:from>
    <xdr:to>
      <xdr:col>6</xdr:col>
      <xdr:colOff>561975</xdr:colOff>
      <xdr:row>97</xdr:row>
      <xdr:rowOff>132085</xdr:rowOff>
    </xdr:to>
    <xdr:sp macro="" textlink="">
      <xdr:nvSpPr>
        <xdr:cNvPr id="248" name="円/楕円 247"/>
        <xdr:cNvSpPr/>
      </xdr:nvSpPr>
      <xdr:spPr>
        <a:xfrm>
          <a:off x="4584700" y="16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8912</xdr:rowOff>
    </xdr:from>
    <xdr:ext cx="534377" cy="259045"/>
    <xdr:sp macro="" textlink="">
      <xdr:nvSpPr>
        <xdr:cNvPr id="249" name="衛生費該当値テキスト"/>
        <xdr:cNvSpPr txBox="1"/>
      </xdr:nvSpPr>
      <xdr:spPr>
        <a:xfrm>
          <a:off x="4686300" y="1663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81722</xdr:rowOff>
    </xdr:from>
    <xdr:to>
      <xdr:col>5</xdr:col>
      <xdr:colOff>409575</xdr:colOff>
      <xdr:row>98</xdr:row>
      <xdr:rowOff>11872</xdr:rowOff>
    </xdr:to>
    <xdr:sp macro="" textlink="">
      <xdr:nvSpPr>
        <xdr:cNvPr id="250" name="円/楕円 249"/>
        <xdr:cNvSpPr/>
      </xdr:nvSpPr>
      <xdr:spPr>
        <a:xfrm>
          <a:off x="3746500" y="167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2999</xdr:rowOff>
    </xdr:from>
    <xdr:ext cx="534377" cy="259045"/>
    <xdr:sp macro="" textlink="">
      <xdr:nvSpPr>
        <xdr:cNvPr id="251" name="テキスト ボックス 250"/>
        <xdr:cNvSpPr txBox="1"/>
      </xdr:nvSpPr>
      <xdr:spPr>
        <a:xfrm>
          <a:off x="3530111" y="1680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99065</xdr:rowOff>
    </xdr:from>
    <xdr:to>
      <xdr:col>4</xdr:col>
      <xdr:colOff>206375</xdr:colOff>
      <xdr:row>98</xdr:row>
      <xdr:rowOff>29215</xdr:rowOff>
    </xdr:to>
    <xdr:sp macro="" textlink="">
      <xdr:nvSpPr>
        <xdr:cNvPr id="252" name="円/楕円 251"/>
        <xdr:cNvSpPr/>
      </xdr:nvSpPr>
      <xdr:spPr>
        <a:xfrm>
          <a:off x="2857500" y="167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20342</xdr:rowOff>
    </xdr:from>
    <xdr:ext cx="534377" cy="259045"/>
    <xdr:sp macro="" textlink="">
      <xdr:nvSpPr>
        <xdr:cNvPr id="253" name="テキスト ボックス 252"/>
        <xdr:cNvSpPr txBox="1"/>
      </xdr:nvSpPr>
      <xdr:spPr>
        <a:xfrm>
          <a:off x="2641111" y="1682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93289</xdr:rowOff>
    </xdr:from>
    <xdr:to>
      <xdr:col>3</xdr:col>
      <xdr:colOff>3175</xdr:colOff>
      <xdr:row>98</xdr:row>
      <xdr:rowOff>23439</xdr:rowOff>
    </xdr:to>
    <xdr:sp macro="" textlink="">
      <xdr:nvSpPr>
        <xdr:cNvPr id="254" name="円/楕円 253"/>
        <xdr:cNvSpPr/>
      </xdr:nvSpPr>
      <xdr:spPr>
        <a:xfrm>
          <a:off x="1968500" y="167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14566</xdr:rowOff>
    </xdr:from>
    <xdr:ext cx="534377" cy="259045"/>
    <xdr:sp macro="" textlink="">
      <xdr:nvSpPr>
        <xdr:cNvPr id="255" name="テキスト ボックス 254"/>
        <xdr:cNvSpPr txBox="1"/>
      </xdr:nvSpPr>
      <xdr:spPr>
        <a:xfrm>
          <a:off x="1752111" y="1681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107764</xdr:rowOff>
    </xdr:from>
    <xdr:to>
      <xdr:col>1</xdr:col>
      <xdr:colOff>485775</xdr:colOff>
      <xdr:row>98</xdr:row>
      <xdr:rowOff>37914</xdr:rowOff>
    </xdr:to>
    <xdr:sp macro="" textlink="">
      <xdr:nvSpPr>
        <xdr:cNvPr id="256" name="円/楕円 255"/>
        <xdr:cNvSpPr/>
      </xdr:nvSpPr>
      <xdr:spPr>
        <a:xfrm>
          <a:off x="1079500" y="167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29041</xdr:rowOff>
    </xdr:from>
    <xdr:ext cx="534377" cy="259045"/>
    <xdr:sp macro="" textlink="">
      <xdr:nvSpPr>
        <xdr:cNvPr id="257" name="テキスト ボックス 256"/>
        <xdr:cNvSpPr txBox="1"/>
      </xdr:nvSpPr>
      <xdr:spPr>
        <a:xfrm>
          <a:off x="863111" y="1683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16104</xdr:rowOff>
    </xdr:from>
    <xdr:to>
      <xdr:col>15</xdr:col>
      <xdr:colOff>180975</xdr:colOff>
      <xdr:row>39</xdr:row>
      <xdr:rowOff>16814</xdr:rowOff>
    </xdr:to>
    <xdr:cxnSp macro="">
      <xdr:nvCxnSpPr>
        <xdr:cNvPr id="286" name="直線コネクタ 285"/>
        <xdr:cNvCxnSpPr/>
      </xdr:nvCxnSpPr>
      <xdr:spPr>
        <a:xfrm flipV="1">
          <a:off x="9639300" y="6702654"/>
          <a:ext cx="8382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16814</xdr:rowOff>
    </xdr:from>
    <xdr:to>
      <xdr:col>14</xdr:col>
      <xdr:colOff>28575</xdr:colOff>
      <xdr:row>39</xdr:row>
      <xdr:rowOff>17145</xdr:rowOff>
    </xdr:to>
    <xdr:cxnSp macro="">
      <xdr:nvCxnSpPr>
        <xdr:cNvPr id="289" name="直線コネクタ 288"/>
        <xdr:cNvCxnSpPr/>
      </xdr:nvCxnSpPr>
      <xdr:spPr>
        <a:xfrm flipV="1">
          <a:off x="8750300" y="6703364"/>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17145</xdr:rowOff>
    </xdr:from>
    <xdr:to>
      <xdr:col>12</xdr:col>
      <xdr:colOff>511175</xdr:colOff>
      <xdr:row>39</xdr:row>
      <xdr:rowOff>17729</xdr:rowOff>
    </xdr:to>
    <xdr:cxnSp macro="">
      <xdr:nvCxnSpPr>
        <xdr:cNvPr id="292" name="直線コネクタ 291"/>
        <xdr:cNvCxnSpPr/>
      </xdr:nvCxnSpPr>
      <xdr:spPr>
        <a:xfrm flipV="1">
          <a:off x="7861300" y="6703695"/>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151079</xdr:rowOff>
    </xdr:from>
    <xdr:to>
      <xdr:col>12</xdr:col>
      <xdr:colOff>561975</xdr:colOff>
      <xdr:row>39</xdr:row>
      <xdr:rowOff>81229</xdr:rowOff>
    </xdr:to>
    <xdr:sp macro="" textlink="">
      <xdr:nvSpPr>
        <xdr:cNvPr id="293" name="フローチャート : 判断 292"/>
        <xdr:cNvSpPr/>
      </xdr:nvSpPr>
      <xdr:spPr>
        <a:xfrm>
          <a:off x="8699500" y="666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72356</xdr:rowOff>
    </xdr:from>
    <xdr:ext cx="469744" cy="259045"/>
    <xdr:sp macro="" textlink="">
      <xdr:nvSpPr>
        <xdr:cNvPr id="294" name="テキスト ボックス 293"/>
        <xdr:cNvSpPr txBox="1"/>
      </xdr:nvSpPr>
      <xdr:spPr>
        <a:xfrm>
          <a:off x="8515427" y="675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17729</xdr:rowOff>
    </xdr:from>
    <xdr:to>
      <xdr:col>11</xdr:col>
      <xdr:colOff>307975</xdr:colOff>
      <xdr:row>39</xdr:row>
      <xdr:rowOff>18390</xdr:rowOff>
    </xdr:to>
    <xdr:cxnSp macro="">
      <xdr:nvCxnSpPr>
        <xdr:cNvPr id="295" name="直線コネクタ 294"/>
        <xdr:cNvCxnSpPr/>
      </xdr:nvCxnSpPr>
      <xdr:spPr>
        <a:xfrm flipV="1">
          <a:off x="6972300" y="6704279"/>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127038</xdr:rowOff>
    </xdr:from>
    <xdr:to>
      <xdr:col>11</xdr:col>
      <xdr:colOff>358775</xdr:colOff>
      <xdr:row>39</xdr:row>
      <xdr:rowOff>57188</xdr:rowOff>
    </xdr:to>
    <xdr:sp macro="" textlink="">
      <xdr:nvSpPr>
        <xdr:cNvPr id="296" name="フローチャート : 判断 295"/>
        <xdr:cNvSpPr/>
      </xdr:nvSpPr>
      <xdr:spPr>
        <a:xfrm>
          <a:off x="7810500" y="66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73715</xdr:rowOff>
    </xdr:from>
    <xdr:ext cx="469744" cy="259045"/>
    <xdr:sp macro="" textlink="">
      <xdr:nvSpPr>
        <xdr:cNvPr id="297" name="テキスト ボックス 296"/>
        <xdr:cNvSpPr txBox="1"/>
      </xdr:nvSpPr>
      <xdr:spPr>
        <a:xfrm>
          <a:off x="7626427" y="64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130073</xdr:rowOff>
    </xdr:from>
    <xdr:to>
      <xdr:col>10</xdr:col>
      <xdr:colOff>155575</xdr:colOff>
      <xdr:row>39</xdr:row>
      <xdr:rowOff>60223</xdr:rowOff>
    </xdr:to>
    <xdr:sp macro="" textlink="">
      <xdr:nvSpPr>
        <xdr:cNvPr id="298" name="フローチャート : 判断 297"/>
        <xdr:cNvSpPr/>
      </xdr:nvSpPr>
      <xdr:spPr>
        <a:xfrm>
          <a:off x="6921500" y="6645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76750</xdr:rowOff>
    </xdr:from>
    <xdr:ext cx="469744" cy="259045"/>
    <xdr:sp macro="" textlink="">
      <xdr:nvSpPr>
        <xdr:cNvPr id="299" name="テキスト ボックス 298"/>
        <xdr:cNvSpPr txBox="1"/>
      </xdr:nvSpPr>
      <xdr:spPr>
        <a:xfrm>
          <a:off x="6737427" y="642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136754</xdr:rowOff>
    </xdr:from>
    <xdr:to>
      <xdr:col>15</xdr:col>
      <xdr:colOff>231775</xdr:colOff>
      <xdr:row>39</xdr:row>
      <xdr:rowOff>66904</xdr:rowOff>
    </xdr:to>
    <xdr:sp macro="" textlink="">
      <xdr:nvSpPr>
        <xdr:cNvPr id="305" name="円/楕円 304"/>
        <xdr:cNvSpPr/>
      </xdr:nvSpPr>
      <xdr:spPr>
        <a:xfrm>
          <a:off x="10426700" y="66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96131</xdr:rowOff>
    </xdr:from>
    <xdr:ext cx="469744" cy="259045"/>
    <xdr:sp macro="" textlink="">
      <xdr:nvSpPr>
        <xdr:cNvPr id="306" name="労働費該当値テキスト"/>
        <xdr:cNvSpPr txBox="1"/>
      </xdr:nvSpPr>
      <xdr:spPr>
        <a:xfrm>
          <a:off x="10528300" y="643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137464</xdr:rowOff>
    </xdr:from>
    <xdr:to>
      <xdr:col>14</xdr:col>
      <xdr:colOff>79375</xdr:colOff>
      <xdr:row>39</xdr:row>
      <xdr:rowOff>67614</xdr:rowOff>
    </xdr:to>
    <xdr:sp macro="" textlink="">
      <xdr:nvSpPr>
        <xdr:cNvPr id="307" name="円/楕円 306"/>
        <xdr:cNvSpPr/>
      </xdr:nvSpPr>
      <xdr:spPr>
        <a:xfrm>
          <a:off x="9588500" y="66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84142</xdr:rowOff>
    </xdr:from>
    <xdr:ext cx="469744" cy="259045"/>
    <xdr:sp macro="" textlink="">
      <xdr:nvSpPr>
        <xdr:cNvPr id="308" name="テキスト ボックス 307"/>
        <xdr:cNvSpPr txBox="1"/>
      </xdr:nvSpPr>
      <xdr:spPr>
        <a:xfrm>
          <a:off x="9404427"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137795</xdr:rowOff>
    </xdr:from>
    <xdr:to>
      <xdr:col>12</xdr:col>
      <xdr:colOff>561975</xdr:colOff>
      <xdr:row>39</xdr:row>
      <xdr:rowOff>67945</xdr:rowOff>
    </xdr:to>
    <xdr:sp macro="" textlink="">
      <xdr:nvSpPr>
        <xdr:cNvPr id="309" name="円/楕円 308"/>
        <xdr:cNvSpPr/>
      </xdr:nvSpPr>
      <xdr:spPr>
        <a:xfrm>
          <a:off x="8699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84472</xdr:rowOff>
    </xdr:from>
    <xdr:ext cx="469744" cy="259045"/>
    <xdr:sp macro="" textlink="">
      <xdr:nvSpPr>
        <xdr:cNvPr id="310" name="テキスト ボックス 309"/>
        <xdr:cNvSpPr txBox="1"/>
      </xdr:nvSpPr>
      <xdr:spPr>
        <a:xfrm>
          <a:off x="8515427" y="642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138379</xdr:rowOff>
    </xdr:from>
    <xdr:to>
      <xdr:col>11</xdr:col>
      <xdr:colOff>358775</xdr:colOff>
      <xdr:row>39</xdr:row>
      <xdr:rowOff>68529</xdr:rowOff>
    </xdr:to>
    <xdr:sp macro="" textlink="">
      <xdr:nvSpPr>
        <xdr:cNvPr id="311" name="円/楕円 310"/>
        <xdr:cNvSpPr/>
      </xdr:nvSpPr>
      <xdr:spPr>
        <a:xfrm>
          <a:off x="7810500" y="66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59656</xdr:rowOff>
    </xdr:from>
    <xdr:ext cx="469744" cy="259045"/>
    <xdr:sp macro="" textlink="">
      <xdr:nvSpPr>
        <xdr:cNvPr id="312" name="テキスト ボックス 311"/>
        <xdr:cNvSpPr txBox="1"/>
      </xdr:nvSpPr>
      <xdr:spPr>
        <a:xfrm>
          <a:off x="7626427" y="67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139040</xdr:rowOff>
    </xdr:from>
    <xdr:to>
      <xdr:col>10</xdr:col>
      <xdr:colOff>155575</xdr:colOff>
      <xdr:row>39</xdr:row>
      <xdr:rowOff>69190</xdr:rowOff>
    </xdr:to>
    <xdr:sp macro="" textlink="">
      <xdr:nvSpPr>
        <xdr:cNvPr id="313" name="円/楕円 312"/>
        <xdr:cNvSpPr/>
      </xdr:nvSpPr>
      <xdr:spPr>
        <a:xfrm>
          <a:off x="6921500" y="66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60317</xdr:rowOff>
    </xdr:from>
    <xdr:ext cx="469744" cy="259045"/>
    <xdr:sp macro="" textlink="">
      <xdr:nvSpPr>
        <xdr:cNvPr id="314" name="テキスト ボックス 313"/>
        <xdr:cNvSpPr txBox="1"/>
      </xdr:nvSpPr>
      <xdr:spPr>
        <a:xfrm>
          <a:off x="6737427" y="674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1947</xdr:rowOff>
    </xdr:from>
    <xdr:to>
      <xdr:col>15</xdr:col>
      <xdr:colOff>180975</xdr:colOff>
      <xdr:row>59</xdr:row>
      <xdr:rowOff>8821</xdr:rowOff>
    </xdr:to>
    <xdr:cxnSp macro="">
      <xdr:nvCxnSpPr>
        <xdr:cNvPr id="343" name="直線コネクタ 342"/>
        <xdr:cNvCxnSpPr/>
      </xdr:nvCxnSpPr>
      <xdr:spPr>
        <a:xfrm flipV="1">
          <a:off x="9639300" y="10117497"/>
          <a:ext cx="8382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8821</xdr:rowOff>
    </xdr:from>
    <xdr:to>
      <xdr:col>14</xdr:col>
      <xdr:colOff>28575</xdr:colOff>
      <xdr:row>59</xdr:row>
      <xdr:rowOff>15969</xdr:rowOff>
    </xdr:to>
    <xdr:cxnSp macro="">
      <xdr:nvCxnSpPr>
        <xdr:cNvPr id="346" name="直線コネクタ 345"/>
        <xdr:cNvCxnSpPr/>
      </xdr:nvCxnSpPr>
      <xdr:spPr>
        <a:xfrm flipV="1">
          <a:off x="8750300" y="10124371"/>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12175</xdr:rowOff>
    </xdr:from>
    <xdr:to>
      <xdr:col>12</xdr:col>
      <xdr:colOff>511175</xdr:colOff>
      <xdr:row>59</xdr:row>
      <xdr:rowOff>15969</xdr:rowOff>
    </xdr:to>
    <xdr:cxnSp macro="">
      <xdr:nvCxnSpPr>
        <xdr:cNvPr id="349" name="直線コネクタ 348"/>
        <xdr:cNvCxnSpPr/>
      </xdr:nvCxnSpPr>
      <xdr:spPr>
        <a:xfrm>
          <a:off x="7861300" y="10127725"/>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130670</xdr:rowOff>
    </xdr:from>
    <xdr:to>
      <xdr:col>12</xdr:col>
      <xdr:colOff>561975</xdr:colOff>
      <xdr:row>59</xdr:row>
      <xdr:rowOff>60820</xdr:rowOff>
    </xdr:to>
    <xdr:sp macro="" textlink="">
      <xdr:nvSpPr>
        <xdr:cNvPr id="350" name="フローチャート : 判断 349"/>
        <xdr:cNvSpPr/>
      </xdr:nvSpPr>
      <xdr:spPr>
        <a:xfrm>
          <a:off x="8699500" y="100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77347</xdr:rowOff>
    </xdr:from>
    <xdr:ext cx="534377" cy="259045"/>
    <xdr:sp macro="" textlink="">
      <xdr:nvSpPr>
        <xdr:cNvPr id="351" name="テキスト ボックス 350"/>
        <xdr:cNvSpPr txBox="1"/>
      </xdr:nvSpPr>
      <xdr:spPr>
        <a:xfrm>
          <a:off x="8483111" y="98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12175</xdr:rowOff>
    </xdr:from>
    <xdr:to>
      <xdr:col>11</xdr:col>
      <xdr:colOff>307975</xdr:colOff>
      <xdr:row>59</xdr:row>
      <xdr:rowOff>14952</xdr:rowOff>
    </xdr:to>
    <xdr:cxnSp macro="">
      <xdr:nvCxnSpPr>
        <xdr:cNvPr id="352" name="直線コネクタ 351"/>
        <xdr:cNvCxnSpPr/>
      </xdr:nvCxnSpPr>
      <xdr:spPr>
        <a:xfrm flipV="1">
          <a:off x="6972300" y="10127725"/>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131969</xdr:rowOff>
    </xdr:from>
    <xdr:to>
      <xdr:col>11</xdr:col>
      <xdr:colOff>358775</xdr:colOff>
      <xdr:row>59</xdr:row>
      <xdr:rowOff>62119</xdr:rowOff>
    </xdr:to>
    <xdr:sp macro="" textlink="">
      <xdr:nvSpPr>
        <xdr:cNvPr id="353" name="フローチャート : 判断 352"/>
        <xdr:cNvSpPr/>
      </xdr:nvSpPr>
      <xdr:spPr>
        <a:xfrm>
          <a:off x="7810500" y="1007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78646</xdr:rowOff>
    </xdr:from>
    <xdr:ext cx="534377" cy="259045"/>
    <xdr:sp macro="" textlink="">
      <xdr:nvSpPr>
        <xdr:cNvPr id="354" name="テキスト ボックス 353"/>
        <xdr:cNvSpPr txBox="1"/>
      </xdr:nvSpPr>
      <xdr:spPr>
        <a:xfrm>
          <a:off x="7594111" y="98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133085</xdr:rowOff>
    </xdr:from>
    <xdr:to>
      <xdr:col>10</xdr:col>
      <xdr:colOff>155575</xdr:colOff>
      <xdr:row>59</xdr:row>
      <xdr:rowOff>63235</xdr:rowOff>
    </xdr:to>
    <xdr:sp macro="" textlink="">
      <xdr:nvSpPr>
        <xdr:cNvPr id="355" name="フローチャート : 判断 354"/>
        <xdr:cNvSpPr/>
      </xdr:nvSpPr>
      <xdr:spPr>
        <a:xfrm>
          <a:off x="6921500" y="1007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79762</xdr:rowOff>
    </xdr:from>
    <xdr:ext cx="534377" cy="259045"/>
    <xdr:sp macro="" textlink="">
      <xdr:nvSpPr>
        <xdr:cNvPr id="356" name="テキスト ボックス 355"/>
        <xdr:cNvSpPr txBox="1"/>
      </xdr:nvSpPr>
      <xdr:spPr>
        <a:xfrm>
          <a:off x="6705111" y="98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122597</xdr:rowOff>
    </xdr:from>
    <xdr:to>
      <xdr:col>15</xdr:col>
      <xdr:colOff>231775</xdr:colOff>
      <xdr:row>59</xdr:row>
      <xdr:rowOff>52747</xdr:rowOff>
    </xdr:to>
    <xdr:sp macro="" textlink="">
      <xdr:nvSpPr>
        <xdr:cNvPr id="362" name="円/楕円 361"/>
        <xdr:cNvSpPr/>
      </xdr:nvSpPr>
      <xdr:spPr>
        <a:xfrm>
          <a:off x="10426700" y="100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129471</xdr:rowOff>
    </xdr:from>
    <xdr:to>
      <xdr:col>14</xdr:col>
      <xdr:colOff>79375</xdr:colOff>
      <xdr:row>59</xdr:row>
      <xdr:rowOff>59621</xdr:rowOff>
    </xdr:to>
    <xdr:sp macro="" textlink="">
      <xdr:nvSpPr>
        <xdr:cNvPr id="364" name="円/楕円 363"/>
        <xdr:cNvSpPr/>
      </xdr:nvSpPr>
      <xdr:spPr>
        <a:xfrm>
          <a:off x="9588500" y="100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50748</xdr:rowOff>
    </xdr:from>
    <xdr:ext cx="534377" cy="259045"/>
    <xdr:sp macro="" textlink="">
      <xdr:nvSpPr>
        <xdr:cNvPr id="365" name="テキスト ボックス 364"/>
        <xdr:cNvSpPr txBox="1"/>
      </xdr:nvSpPr>
      <xdr:spPr>
        <a:xfrm>
          <a:off x="9372111" y="1016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136619</xdr:rowOff>
    </xdr:from>
    <xdr:to>
      <xdr:col>12</xdr:col>
      <xdr:colOff>561975</xdr:colOff>
      <xdr:row>59</xdr:row>
      <xdr:rowOff>66769</xdr:rowOff>
    </xdr:to>
    <xdr:sp macro="" textlink="">
      <xdr:nvSpPr>
        <xdr:cNvPr id="366" name="円/楕円 365"/>
        <xdr:cNvSpPr/>
      </xdr:nvSpPr>
      <xdr:spPr>
        <a:xfrm>
          <a:off x="8699500" y="1008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57896</xdr:rowOff>
    </xdr:from>
    <xdr:ext cx="534377" cy="259045"/>
    <xdr:sp macro="" textlink="">
      <xdr:nvSpPr>
        <xdr:cNvPr id="367" name="テキスト ボックス 366"/>
        <xdr:cNvSpPr txBox="1"/>
      </xdr:nvSpPr>
      <xdr:spPr>
        <a:xfrm>
          <a:off x="8483111" y="1017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132825</xdr:rowOff>
    </xdr:from>
    <xdr:to>
      <xdr:col>11</xdr:col>
      <xdr:colOff>358775</xdr:colOff>
      <xdr:row>59</xdr:row>
      <xdr:rowOff>62975</xdr:rowOff>
    </xdr:to>
    <xdr:sp macro="" textlink="">
      <xdr:nvSpPr>
        <xdr:cNvPr id="368" name="円/楕円 367"/>
        <xdr:cNvSpPr/>
      </xdr:nvSpPr>
      <xdr:spPr>
        <a:xfrm>
          <a:off x="7810500" y="100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54102</xdr:rowOff>
    </xdr:from>
    <xdr:ext cx="534377" cy="259045"/>
    <xdr:sp macro="" textlink="">
      <xdr:nvSpPr>
        <xdr:cNvPr id="369" name="テキスト ボックス 368"/>
        <xdr:cNvSpPr txBox="1"/>
      </xdr:nvSpPr>
      <xdr:spPr>
        <a:xfrm>
          <a:off x="7594111" y="101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135602</xdr:rowOff>
    </xdr:from>
    <xdr:to>
      <xdr:col>10</xdr:col>
      <xdr:colOff>155575</xdr:colOff>
      <xdr:row>59</xdr:row>
      <xdr:rowOff>65752</xdr:rowOff>
    </xdr:to>
    <xdr:sp macro="" textlink="">
      <xdr:nvSpPr>
        <xdr:cNvPr id="370" name="円/楕円 369"/>
        <xdr:cNvSpPr/>
      </xdr:nvSpPr>
      <xdr:spPr>
        <a:xfrm>
          <a:off x="6921500" y="1007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56879</xdr:rowOff>
    </xdr:from>
    <xdr:ext cx="534377" cy="259045"/>
    <xdr:sp macro="" textlink="">
      <xdr:nvSpPr>
        <xdr:cNvPr id="371" name="テキスト ボックス 370"/>
        <xdr:cNvSpPr txBox="1"/>
      </xdr:nvSpPr>
      <xdr:spPr>
        <a:xfrm>
          <a:off x="6705111" y="1017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28322</xdr:rowOff>
    </xdr:from>
    <xdr:to>
      <xdr:col>15</xdr:col>
      <xdr:colOff>180975</xdr:colOff>
      <xdr:row>78</xdr:row>
      <xdr:rowOff>30798</xdr:rowOff>
    </xdr:to>
    <xdr:cxnSp macro="">
      <xdr:nvCxnSpPr>
        <xdr:cNvPr id="400" name="直線コネクタ 399"/>
        <xdr:cNvCxnSpPr/>
      </xdr:nvCxnSpPr>
      <xdr:spPr>
        <a:xfrm>
          <a:off x="9639300" y="13401422"/>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28322</xdr:rowOff>
    </xdr:from>
    <xdr:to>
      <xdr:col>14</xdr:col>
      <xdr:colOff>28575</xdr:colOff>
      <xdr:row>78</xdr:row>
      <xdr:rowOff>72693</xdr:rowOff>
    </xdr:to>
    <xdr:cxnSp macro="">
      <xdr:nvCxnSpPr>
        <xdr:cNvPr id="403" name="直線コネクタ 402"/>
        <xdr:cNvCxnSpPr/>
      </xdr:nvCxnSpPr>
      <xdr:spPr>
        <a:xfrm flipV="1">
          <a:off x="8750300" y="13401422"/>
          <a:ext cx="889000" cy="4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72693</xdr:rowOff>
    </xdr:from>
    <xdr:to>
      <xdr:col>12</xdr:col>
      <xdr:colOff>511175</xdr:colOff>
      <xdr:row>78</xdr:row>
      <xdr:rowOff>85300</xdr:rowOff>
    </xdr:to>
    <xdr:cxnSp macro="">
      <xdr:nvCxnSpPr>
        <xdr:cNvPr id="406" name="直線コネクタ 405"/>
        <xdr:cNvCxnSpPr/>
      </xdr:nvCxnSpPr>
      <xdr:spPr>
        <a:xfrm flipV="1">
          <a:off x="7861300" y="13445793"/>
          <a:ext cx="889000" cy="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67286</xdr:rowOff>
    </xdr:from>
    <xdr:to>
      <xdr:col>12</xdr:col>
      <xdr:colOff>561975</xdr:colOff>
      <xdr:row>78</xdr:row>
      <xdr:rowOff>168886</xdr:rowOff>
    </xdr:to>
    <xdr:sp macro="" textlink="">
      <xdr:nvSpPr>
        <xdr:cNvPr id="407" name="フローチャート : 判断 406"/>
        <xdr:cNvSpPr/>
      </xdr:nvSpPr>
      <xdr:spPr>
        <a:xfrm>
          <a:off x="8699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160013</xdr:rowOff>
    </xdr:from>
    <xdr:ext cx="534377" cy="259045"/>
    <xdr:sp macro="" textlink="">
      <xdr:nvSpPr>
        <xdr:cNvPr id="408" name="テキスト ボックス 407"/>
        <xdr:cNvSpPr txBox="1"/>
      </xdr:nvSpPr>
      <xdr:spPr>
        <a:xfrm>
          <a:off x="8483111" y="135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131139</xdr:rowOff>
    </xdr:from>
    <xdr:to>
      <xdr:col>11</xdr:col>
      <xdr:colOff>307975</xdr:colOff>
      <xdr:row>78</xdr:row>
      <xdr:rowOff>85300</xdr:rowOff>
    </xdr:to>
    <xdr:cxnSp macro="">
      <xdr:nvCxnSpPr>
        <xdr:cNvPr id="409" name="直線コネクタ 408"/>
        <xdr:cNvCxnSpPr/>
      </xdr:nvCxnSpPr>
      <xdr:spPr>
        <a:xfrm>
          <a:off x="6972300" y="13332789"/>
          <a:ext cx="889000" cy="1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84553</xdr:rowOff>
    </xdr:from>
    <xdr:to>
      <xdr:col>11</xdr:col>
      <xdr:colOff>358775</xdr:colOff>
      <xdr:row>79</xdr:row>
      <xdr:rowOff>14703</xdr:rowOff>
    </xdr:to>
    <xdr:sp macro="" textlink="">
      <xdr:nvSpPr>
        <xdr:cNvPr id="410" name="フローチャート : 判断 409"/>
        <xdr:cNvSpPr/>
      </xdr:nvSpPr>
      <xdr:spPr>
        <a:xfrm>
          <a:off x="7810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5830</xdr:rowOff>
    </xdr:from>
    <xdr:ext cx="534377" cy="259045"/>
    <xdr:sp macro="" textlink="">
      <xdr:nvSpPr>
        <xdr:cNvPr id="411" name="テキスト ボックス 410"/>
        <xdr:cNvSpPr txBox="1"/>
      </xdr:nvSpPr>
      <xdr:spPr>
        <a:xfrm>
          <a:off x="7594111" y="1355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89269</xdr:rowOff>
    </xdr:from>
    <xdr:to>
      <xdr:col>10</xdr:col>
      <xdr:colOff>155575</xdr:colOff>
      <xdr:row>79</xdr:row>
      <xdr:rowOff>19419</xdr:rowOff>
    </xdr:to>
    <xdr:sp macro="" textlink="">
      <xdr:nvSpPr>
        <xdr:cNvPr id="412" name="フローチャート : 判断 411"/>
        <xdr:cNvSpPr/>
      </xdr:nvSpPr>
      <xdr:spPr>
        <a:xfrm>
          <a:off x="6921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10546</xdr:rowOff>
    </xdr:from>
    <xdr:ext cx="534377" cy="259045"/>
    <xdr:sp macro="" textlink="">
      <xdr:nvSpPr>
        <xdr:cNvPr id="413" name="テキスト ボックス 412"/>
        <xdr:cNvSpPr txBox="1"/>
      </xdr:nvSpPr>
      <xdr:spPr>
        <a:xfrm>
          <a:off x="6705111" y="1355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151448</xdr:rowOff>
    </xdr:from>
    <xdr:to>
      <xdr:col>15</xdr:col>
      <xdr:colOff>231775</xdr:colOff>
      <xdr:row>78</xdr:row>
      <xdr:rowOff>81598</xdr:rowOff>
    </xdr:to>
    <xdr:sp macro="" textlink="">
      <xdr:nvSpPr>
        <xdr:cNvPr id="419" name="円/楕円 418"/>
        <xdr:cNvSpPr/>
      </xdr:nvSpPr>
      <xdr:spPr>
        <a:xfrm>
          <a:off x="10426700" y="133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2875</xdr:rowOff>
    </xdr:from>
    <xdr:ext cx="534377" cy="259045"/>
    <xdr:sp macro="" textlink="">
      <xdr:nvSpPr>
        <xdr:cNvPr id="420" name="商工費該当値テキスト"/>
        <xdr:cNvSpPr txBox="1"/>
      </xdr:nvSpPr>
      <xdr:spPr>
        <a:xfrm>
          <a:off x="10528300" y="132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148972</xdr:rowOff>
    </xdr:from>
    <xdr:to>
      <xdr:col>14</xdr:col>
      <xdr:colOff>79375</xdr:colOff>
      <xdr:row>78</xdr:row>
      <xdr:rowOff>79122</xdr:rowOff>
    </xdr:to>
    <xdr:sp macro="" textlink="">
      <xdr:nvSpPr>
        <xdr:cNvPr id="421" name="円/楕円 420"/>
        <xdr:cNvSpPr/>
      </xdr:nvSpPr>
      <xdr:spPr>
        <a:xfrm>
          <a:off x="9588500" y="133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95649</xdr:rowOff>
    </xdr:from>
    <xdr:ext cx="534377" cy="259045"/>
    <xdr:sp macro="" textlink="">
      <xdr:nvSpPr>
        <xdr:cNvPr id="422" name="テキスト ボックス 421"/>
        <xdr:cNvSpPr txBox="1"/>
      </xdr:nvSpPr>
      <xdr:spPr>
        <a:xfrm>
          <a:off x="9372111" y="131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21893</xdr:rowOff>
    </xdr:from>
    <xdr:to>
      <xdr:col>12</xdr:col>
      <xdr:colOff>561975</xdr:colOff>
      <xdr:row>78</xdr:row>
      <xdr:rowOff>123493</xdr:rowOff>
    </xdr:to>
    <xdr:sp macro="" textlink="">
      <xdr:nvSpPr>
        <xdr:cNvPr id="423" name="円/楕円 422"/>
        <xdr:cNvSpPr/>
      </xdr:nvSpPr>
      <xdr:spPr>
        <a:xfrm>
          <a:off x="8699500" y="133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140020</xdr:rowOff>
    </xdr:from>
    <xdr:ext cx="534377" cy="259045"/>
    <xdr:sp macro="" textlink="">
      <xdr:nvSpPr>
        <xdr:cNvPr id="424" name="テキスト ボックス 423"/>
        <xdr:cNvSpPr txBox="1"/>
      </xdr:nvSpPr>
      <xdr:spPr>
        <a:xfrm>
          <a:off x="8483111" y="131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34500</xdr:rowOff>
    </xdr:from>
    <xdr:to>
      <xdr:col>11</xdr:col>
      <xdr:colOff>358775</xdr:colOff>
      <xdr:row>78</xdr:row>
      <xdr:rowOff>136100</xdr:rowOff>
    </xdr:to>
    <xdr:sp macro="" textlink="">
      <xdr:nvSpPr>
        <xdr:cNvPr id="425" name="円/楕円 424"/>
        <xdr:cNvSpPr/>
      </xdr:nvSpPr>
      <xdr:spPr>
        <a:xfrm>
          <a:off x="7810500" y="134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152627</xdr:rowOff>
    </xdr:from>
    <xdr:ext cx="534377" cy="259045"/>
    <xdr:sp macro="" textlink="">
      <xdr:nvSpPr>
        <xdr:cNvPr id="426" name="テキスト ボックス 425"/>
        <xdr:cNvSpPr txBox="1"/>
      </xdr:nvSpPr>
      <xdr:spPr>
        <a:xfrm>
          <a:off x="7594111" y="131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80339</xdr:rowOff>
    </xdr:from>
    <xdr:to>
      <xdr:col>10</xdr:col>
      <xdr:colOff>155575</xdr:colOff>
      <xdr:row>78</xdr:row>
      <xdr:rowOff>10489</xdr:rowOff>
    </xdr:to>
    <xdr:sp macro="" textlink="">
      <xdr:nvSpPr>
        <xdr:cNvPr id="427" name="円/楕円 426"/>
        <xdr:cNvSpPr/>
      </xdr:nvSpPr>
      <xdr:spPr>
        <a:xfrm>
          <a:off x="6921500" y="132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27016</xdr:rowOff>
    </xdr:from>
    <xdr:ext cx="534377" cy="259045"/>
    <xdr:sp macro="" textlink="">
      <xdr:nvSpPr>
        <xdr:cNvPr id="428" name="テキスト ボックス 427"/>
        <xdr:cNvSpPr txBox="1"/>
      </xdr:nvSpPr>
      <xdr:spPr>
        <a:xfrm>
          <a:off x="6705111" y="130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69486</xdr:rowOff>
    </xdr:from>
    <xdr:to>
      <xdr:col>15</xdr:col>
      <xdr:colOff>180975</xdr:colOff>
      <xdr:row>98</xdr:row>
      <xdr:rowOff>78418</xdr:rowOff>
    </xdr:to>
    <xdr:cxnSp macro="">
      <xdr:nvCxnSpPr>
        <xdr:cNvPr id="455" name="直線コネクタ 454"/>
        <xdr:cNvCxnSpPr/>
      </xdr:nvCxnSpPr>
      <xdr:spPr>
        <a:xfrm flipV="1">
          <a:off x="9639300" y="16871586"/>
          <a:ext cx="8382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76257</xdr:rowOff>
    </xdr:from>
    <xdr:to>
      <xdr:col>14</xdr:col>
      <xdr:colOff>28575</xdr:colOff>
      <xdr:row>98</xdr:row>
      <xdr:rowOff>78418</xdr:rowOff>
    </xdr:to>
    <xdr:cxnSp macro="">
      <xdr:nvCxnSpPr>
        <xdr:cNvPr id="458" name="直線コネクタ 457"/>
        <xdr:cNvCxnSpPr/>
      </xdr:nvCxnSpPr>
      <xdr:spPr>
        <a:xfrm>
          <a:off x="8750300" y="16878357"/>
          <a:ext cx="8890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76257</xdr:rowOff>
    </xdr:from>
    <xdr:to>
      <xdr:col>12</xdr:col>
      <xdr:colOff>511175</xdr:colOff>
      <xdr:row>98</xdr:row>
      <xdr:rowOff>79097</xdr:rowOff>
    </xdr:to>
    <xdr:cxnSp macro="">
      <xdr:nvCxnSpPr>
        <xdr:cNvPr id="461" name="直線コネクタ 460"/>
        <xdr:cNvCxnSpPr/>
      </xdr:nvCxnSpPr>
      <xdr:spPr>
        <a:xfrm flipV="1">
          <a:off x="7861300" y="16878357"/>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45627</xdr:rowOff>
    </xdr:from>
    <xdr:to>
      <xdr:col>12</xdr:col>
      <xdr:colOff>561975</xdr:colOff>
      <xdr:row>98</xdr:row>
      <xdr:rowOff>147227</xdr:rowOff>
    </xdr:to>
    <xdr:sp macro="" textlink="">
      <xdr:nvSpPr>
        <xdr:cNvPr id="462" name="フローチャート : 判断 461"/>
        <xdr:cNvSpPr/>
      </xdr:nvSpPr>
      <xdr:spPr>
        <a:xfrm>
          <a:off x="8699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138354</xdr:rowOff>
    </xdr:from>
    <xdr:ext cx="534377" cy="259045"/>
    <xdr:sp macro="" textlink="">
      <xdr:nvSpPr>
        <xdr:cNvPr id="463" name="テキスト ボックス 462"/>
        <xdr:cNvSpPr txBox="1"/>
      </xdr:nvSpPr>
      <xdr:spPr>
        <a:xfrm>
          <a:off x="8483111" y="169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79097</xdr:rowOff>
    </xdr:from>
    <xdr:to>
      <xdr:col>11</xdr:col>
      <xdr:colOff>307975</xdr:colOff>
      <xdr:row>98</xdr:row>
      <xdr:rowOff>98334</xdr:rowOff>
    </xdr:to>
    <xdr:cxnSp macro="">
      <xdr:nvCxnSpPr>
        <xdr:cNvPr id="464" name="直線コネクタ 463"/>
        <xdr:cNvCxnSpPr/>
      </xdr:nvCxnSpPr>
      <xdr:spPr>
        <a:xfrm flipV="1">
          <a:off x="6972300" y="16881197"/>
          <a:ext cx="889000" cy="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46495</xdr:rowOff>
    </xdr:from>
    <xdr:to>
      <xdr:col>11</xdr:col>
      <xdr:colOff>358775</xdr:colOff>
      <xdr:row>98</xdr:row>
      <xdr:rowOff>148095</xdr:rowOff>
    </xdr:to>
    <xdr:sp macro="" textlink="">
      <xdr:nvSpPr>
        <xdr:cNvPr id="465" name="フローチャート : 判断 464"/>
        <xdr:cNvSpPr/>
      </xdr:nvSpPr>
      <xdr:spPr>
        <a:xfrm>
          <a:off x="7810500" y="168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139222</xdr:rowOff>
    </xdr:from>
    <xdr:ext cx="534377" cy="259045"/>
    <xdr:sp macro="" textlink="">
      <xdr:nvSpPr>
        <xdr:cNvPr id="466" name="テキスト ボックス 465"/>
        <xdr:cNvSpPr txBox="1"/>
      </xdr:nvSpPr>
      <xdr:spPr>
        <a:xfrm>
          <a:off x="7594111" y="169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51905</xdr:rowOff>
    </xdr:from>
    <xdr:to>
      <xdr:col>10</xdr:col>
      <xdr:colOff>155575</xdr:colOff>
      <xdr:row>98</xdr:row>
      <xdr:rowOff>153505</xdr:rowOff>
    </xdr:to>
    <xdr:sp macro="" textlink="">
      <xdr:nvSpPr>
        <xdr:cNvPr id="467" name="フローチャート : 判断 466"/>
        <xdr:cNvSpPr/>
      </xdr:nvSpPr>
      <xdr:spPr>
        <a:xfrm>
          <a:off x="6921500" y="1685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144632</xdr:rowOff>
    </xdr:from>
    <xdr:ext cx="534377" cy="259045"/>
    <xdr:sp macro="" textlink="">
      <xdr:nvSpPr>
        <xdr:cNvPr id="468" name="テキスト ボックス 467"/>
        <xdr:cNvSpPr txBox="1"/>
      </xdr:nvSpPr>
      <xdr:spPr>
        <a:xfrm>
          <a:off x="6705111" y="169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18686</xdr:rowOff>
    </xdr:from>
    <xdr:to>
      <xdr:col>15</xdr:col>
      <xdr:colOff>231775</xdr:colOff>
      <xdr:row>98</xdr:row>
      <xdr:rowOff>120286</xdr:rowOff>
    </xdr:to>
    <xdr:sp macro="" textlink="">
      <xdr:nvSpPr>
        <xdr:cNvPr id="474" name="円/楕円 473"/>
        <xdr:cNvSpPr/>
      </xdr:nvSpPr>
      <xdr:spPr>
        <a:xfrm>
          <a:off x="10426700" y="168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149513</xdr:rowOff>
    </xdr:from>
    <xdr:ext cx="599010" cy="259045"/>
    <xdr:sp macro="" textlink="">
      <xdr:nvSpPr>
        <xdr:cNvPr id="475" name="土木費該当値テキスト"/>
        <xdr:cNvSpPr txBox="1"/>
      </xdr:nvSpPr>
      <xdr:spPr>
        <a:xfrm>
          <a:off x="10528300" y="1660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27618</xdr:rowOff>
    </xdr:from>
    <xdr:to>
      <xdr:col>14</xdr:col>
      <xdr:colOff>79375</xdr:colOff>
      <xdr:row>98</xdr:row>
      <xdr:rowOff>129218</xdr:rowOff>
    </xdr:to>
    <xdr:sp macro="" textlink="">
      <xdr:nvSpPr>
        <xdr:cNvPr id="476" name="円/楕円 475"/>
        <xdr:cNvSpPr/>
      </xdr:nvSpPr>
      <xdr:spPr>
        <a:xfrm>
          <a:off x="9588500" y="168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120345</xdr:rowOff>
    </xdr:from>
    <xdr:ext cx="599010" cy="259045"/>
    <xdr:sp macro="" textlink="">
      <xdr:nvSpPr>
        <xdr:cNvPr id="477" name="テキスト ボックス 476"/>
        <xdr:cNvSpPr txBox="1"/>
      </xdr:nvSpPr>
      <xdr:spPr>
        <a:xfrm>
          <a:off x="9339794" y="1692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25457</xdr:rowOff>
    </xdr:from>
    <xdr:to>
      <xdr:col>12</xdr:col>
      <xdr:colOff>561975</xdr:colOff>
      <xdr:row>98</xdr:row>
      <xdr:rowOff>127057</xdr:rowOff>
    </xdr:to>
    <xdr:sp macro="" textlink="">
      <xdr:nvSpPr>
        <xdr:cNvPr id="478" name="円/楕円 477"/>
        <xdr:cNvSpPr/>
      </xdr:nvSpPr>
      <xdr:spPr>
        <a:xfrm>
          <a:off x="8699500" y="168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143584</xdr:rowOff>
    </xdr:from>
    <xdr:ext cx="599010" cy="259045"/>
    <xdr:sp macro="" textlink="">
      <xdr:nvSpPr>
        <xdr:cNvPr id="479" name="テキスト ボックス 478"/>
        <xdr:cNvSpPr txBox="1"/>
      </xdr:nvSpPr>
      <xdr:spPr>
        <a:xfrm>
          <a:off x="8450794" y="166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28297</xdr:rowOff>
    </xdr:from>
    <xdr:to>
      <xdr:col>11</xdr:col>
      <xdr:colOff>358775</xdr:colOff>
      <xdr:row>98</xdr:row>
      <xdr:rowOff>129897</xdr:rowOff>
    </xdr:to>
    <xdr:sp macro="" textlink="">
      <xdr:nvSpPr>
        <xdr:cNvPr id="480" name="円/楕円 479"/>
        <xdr:cNvSpPr/>
      </xdr:nvSpPr>
      <xdr:spPr>
        <a:xfrm>
          <a:off x="7810500" y="168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146424</xdr:rowOff>
    </xdr:from>
    <xdr:ext cx="599010" cy="259045"/>
    <xdr:sp macro="" textlink="">
      <xdr:nvSpPr>
        <xdr:cNvPr id="481" name="テキスト ボックス 480"/>
        <xdr:cNvSpPr txBox="1"/>
      </xdr:nvSpPr>
      <xdr:spPr>
        <a:xfrm>
          <a:off x="7561794" y="1660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132,552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47534</xdr:rowOff>
    </xdr:from>
    <xdr:to>
      <xdr:col>10</xdr:col>
      <xdr:colOff>155575</xdr:colOff>
      <xdr:row>98</xdr:row>
      <xdr:rowOff>149134</xdr:rowOff>
    </xdr:to>
    <xdr:sp macro="" textlink="">
      <xdr:nvSpPr>
        <xdr:cNvPr id="482" name="円/楕円 481"/>
        <xdr:cNvSpPr/>
      </xdr:nvSpPr>
      <xdr:spPr>
        <a:xfrm>
          <a:off x="6921500" y="168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165661</xdr:rowOff>
    </xdr:from>
    <xdr:ext cx="534377" cy="259045"/>
    <xdr:sp macro="" textlink="">
      <xdr:nvSpPr>
        <xdr:cNvPr id="483" name="テキスト ボックス 482"/>
        <xdr:cNvSpPr txBox="1"/>
      </xdr:nvSpPr>
      <xdr:spPr>
        <a:xfrm>
          <a:off x="6705111" y="1662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25194</xdr:rowOff>
    </xdr:from>
    <xdr:to>
      <xdr:col>23</xdr:col>
      <xdr:colOff>517525</xdr:colOff>
      <xdr:row>37</xdr:row>
      <xdr:rowOff>33287</xdr:rowOff>
    </xdr:to>
    <xdr:cxnSp macro="">
      <xdr:nvCxnSpPr>
        <xdr:cNvPr id="512" name="直線コネクタ 511"/>
        <xdr:cNvCxnSpPr/>
      </xdr:nvCxnSpPr>
      <xdr:spPr>
        <a:xfrm>
          <a:off x="15481300" y="6368844"/>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52047</xdr:rowOff>
    </xdr:from>
    <xdr:to>
      <xdr:col>22</xdr:col>
      <xdr:colOff>365125</xdr:colOff>
      <xdr:row>37</xdr:row>
      <xdr:rowOff>25194</xdr:rowOff>
    </xdr:to>
    <xdr:cxnSp macro="">
      <xdr:nvCxnSpPr>
        <xdr:cNvPr id="515" name="直線コネクタ 514"/>
        <xdr:cNvCxnSpPr/>
      </xdr:nvCxnSpPr>
      <xdr:spPr>
        <a:xfrm>
          <a:off x="14592300" y="6224247"/>
          <a:ext cx="889000" cy="14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52047</xdr:rowOff>
    </xdr:from>
    <xdr:to>
      <xdr:col>21</xdr:col>
      <xdr:colOff>161925</xdr:colOff>
      <xdr:row>36</xdr:row>
      <xdr:rowOff>114973</xdr:rowOff>
    </xdr:to>
    <xdr:cxnSp macro="">
      <xdr:nvCxnSpPr>
        <xdr:cNvPr id="518" name="直線コネクタ 517"/>
        <xdr:cNvCxnSpPr/>
      </xdr:nvCxnSpPr>
      <xdr:spPr>
        <a:xfrm flipV="1">
          <a:off x="13703300" y="6224247"/>
          <a:ext cx="889000" cy="6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146355</xdr:rowOff>
    </xdr:from>
    <xdr:to>
      <xdr:col>21</xdr:col>
      <xdr:colOff>212725</xdr:colOff>
      <xdr:row>37</xdr:row>
      <xdr:rowOff>76505</xdr:rowOff>
    </xdr:to>
    <xdr:sp macro="" textlink="">
      <xdr:nvSpPr>
        <xdr:cNvPr id="519" name="フローチャート : 判断 518"/>
        <xdr:cNvSpPr/>
      </xdr:nvSpPr>
      <xdr:spPr>
        <a:xfrm>
          <a:off x="14541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67632</xdr:rowOff>
    </xdr:from>
    <xdr:ext cx="534377" cy="259045"/>
    <xdr:sp macro="" textlink="">
      <xdr:nvSpPr>
        <xdr:cNvPr id="520" name="テキスト ボックス 519"/>
        <xdr:cNvSpPr txBox="1"/>
      </xdr:nvSpPr>
      <xdr:spPr>
        <a:xfrm>
          <a:off x="14325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114973</xdr:rowOff>
    </xdr:from>
    <xdr:to>
      <xdr:col>19</xdr:col>
      <xdr:colOff>644525</xdr:colOff>
      <xdr:row>37</xdr:row>
      <xdr:rowOff>70274</xdr:rowOff>
    </xdr:to>
    <xdr:cxnSp macro="">
      <xdr:nvCxnSpPr>
        <xdr:cNvPr id="521" name="直線コネクタ 520"/>
        <xdr:cNvCxnSpPr/>
      </xdr:nvCxnSpPr>
      <xdr:spPr>
        <a:xfrm flipV="1">
          <a:off x="12814300" y="6287173"/>
          <a:ext cx="889000" cy="12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46601</xdr:rowOff>
    </xdr:from>
    <xdr:to>
      <xdr:col>20</xdr:col>
      <xdr:colOff>9525</xdr:colOff>
      <xdr:row>37</xdr:row>
      <xdr:rowOff>148201</xdr:rowOff>
    </xdr:to>
    <xdr:sp macro="" textlink="">
      <xdr:nvSpPr>
        <xdr:cNvPr id="522" name="フローチャート : 判断 521"/>
        <xdr:cNvSpPr/>
      </xdr:nvSpPr>
      <xdr:spPr>
        <a:xfrm>
          <a:off x="13652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139328</xdr:rowOff>
    </xdr:from>
    <xdr:ext cx="534377" cy="259045"/>
    <xdr:sp macro="" textlink="">
      <xdr:nvSpPr>
        <xdr:cNvPr id="523" name="テキスト ボックス 522"/>
        <xdr:cNvSpPr txBox="1"/>
      </xdr:nvSpPr>
      <xdr:spPr>
        <a:xfrm>
          <a:off x="13436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72129</xdr:rowOff>
    </xdr:from>
    <xdr:to>
      <xdr:col>18</xdr:col>
      <xdr:colOff>492125</xdr:colOff>
      <xdr:row>38</xdr:row>
      <xdr:rowOff>2279</xdr:rowOff>
    </xdr:to>
    <xdr:sp macro="" textlink="">
      <xdr:nvSpPr>
        <xdr:cNvPr id="524" name="フローチャート : 判断 523"/>
        <xdr:cNvSpPr/>
      </xdr:nvSpPr>
      <xdr:spPr>
        <a:xfrm>
          <a:off x="12763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164855</xdr:rowOff>
    </xdr:from>
    <xdr:ext cx="534377" cy="259045"/>
    <xdr:sp macro="" textlink="">
      <xdr:nvSpPr>
        <xdr:cNvPr id="525" name="テキスト ボックス 524"/>
        <xdr:cNvSpPr txBox="1"/>
      </xdr:nvSpPr>
      <xdr:spPr>
        <a:xfrm>
          <a:off x="12547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153937</xdr:rowOff>
    </xdr:from>
    <xdr:to>
      <xdr:col>23</xdr:col>
      <xdr:colOff>568325</xdr:colOff>
      <xdr:row>37</xdr:row>
      <xdr:rowOff>84087</xdr:rowOff>
    </xdr:to>
    <xdr:sp macro="" textlink="">
      <xdr:nvSpPr>
        <xdr:cNvPr id="531" name="円/楕円 530"/>
        <xdr:cNvSpPr/>
      </xdr:nvSpPr>
      <xdr:spPr>
        <a:xfrm>
          <a:off x="16268700" y="63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132364</xdr:rowOff>
    </xdr:from>
    <xdr:ext cx="534377" cy="259045"/>
    <xdr:sp macro="" textlink="">
      <xdr:nvSpPr>
        <xdr:cNvPr id="532" name="消防費該当値テキスト"/>
        <xdr:cNvSpPr txBox="1"/>
      </xdr:nvSpPr>
      <xdr:spPr>
        <a:xfrm>
          <a:off x="16370300" y="63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145844</xdr:rowOff>
    </xdr:from>
    <xdr:to>
      <xdr:col>22</xdr:col>
      <xdr:colOff>415925</xdr:colOff>
      <xdr:row>37</xdr:row>
      <xdr:rowOff>75994</xdr:rowOff>
    </xdr:to>
    <xdr:sp macro="" textlink="">
      <xdr:nvSpPr>
        <xdr:cNvPr id="533" name="円/楕円 532"/>
        <xdr:cNvSpPr/>
      </xdr:nvSpPr>
      <xdr:spPr>
        <a:xfrm>
          <a:off x="15430500" y="631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67121</xdr:rowOff>
    </xdr:from>
    <xdr:ext cx="534377" cy="259045"/>
    <xdr:sp macro="" textlink="">
      <xdr:nvSpPr>
        <xdr:cNvPr id="534" name="テキスト ボックス 533"/>
        <xdr:cNvSpPr txBox="1"/>
      </xdr:nvSpPr>
      <xdr:spPr>
        <a:xfrm>
          <a:off x="15214111" y="64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1247</xdr:rowOff>
    </xdr:from>
    <xdr:to>
      <xdr:col>21</xdr:col>
      <xdr:colOff>212725</xdr:colOff>
      <xdr:row>36</xdr:row>
      <xdr:rowOff>102847</xdr:rowOff>
    </xdr:to>
    <xdr:sp macro="" textlink="">
      <xdr:nvSpPr>
        <xdr:cNvPr id="535" name="円/楕円 534"/>
        <xdr:cNvSpPr/>
      </xdr:nvSpPr>
      <xdr:spPr>
        <a:xfrm>
          <a:off x="14541500" y="61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119374</xdr:rowOff>
    </xdr:from>
    <xdr:ext cx="534377" cy="259045"/>
    <xdr:sp macro="" textlink="">
      <xdr:nvSpPr>
        <xdr:cNvPr id="536" name="テキスト ボックス 535"/>
        <xdr:cNvSpPr txBox="1"/>
      </xdr:nvSpPr>
      <xdr:spPr>
        <a:xfrm>
          <a:off x="14325111" y="594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64173</xdr:rowOff>
    </xdr:from>
    <xdr:to>
      <xdr:col>20</xdr:col>
      <xdr:colOff>9525</xdr:colOff>
      <xdr:row>36</xdr:row>
      <xdr:rowOff>165773</xdr:rowOff>
    </xdr:to>
    <xdr:sp macro="" textlink="">
      <xdr:nvSpPr>
        <xdr:cNvPr id="537" name="円/楕円 536"/>
        <xdr:cNvSpPr/>
      </xdr:nvSpPr>
      <xdr:spPr>
        <a:xfrm>
          <a:off x="13652500" y="62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10850</xdr:rowOff>
    </xdr:from>
    <xdr:ext cx="534377" cy="259045"/>
    <xdr:sp macro="" textlink="">
      <xdr:nvSpPr>
        <xdr:cNvPr id="538" name="テキスト ボックス 537"/>
        <xdr:cNvSpPr txBox="1"/>
      </xdr:nvSpPr>
      <xdr:spPr>
        <a:xfrm>
          <a:off x="13436111" y="60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19474</xdr:rowOff>
    </xdr:from>
    <xdr:to>
      <xdr:col>18</xdr:col>
      <xdr:colOff>492125</xdr:colOff>
      <xdr:row>37</xdr:row>
      <xdr:rowOff>121074</xdr:rowOff>
    </xdr:to>
    <xdr:sp macro="" textlink="">
      <xdr:nvSpPr>
        <xdr:cNvPr id="539" name="円/楕円 538"/>
        <xdr:cNvSpPr/>
      </xdr:nvSpPr>
      <xdr:spPr>
        <a:xfrm>
          <a:off x="12763500" y="63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137601</xdr:rowOff>
    </xdr:from>
    <xdr:ext cx="534377" cy="259045"/>
    <xdr:sp macro="" textlink="">
      <xdr:nvSpPr>
        <xdr:cNvPr id="540" name="テキスト ボックス 539"/>
        <xdr:cNvSpPr txBox="1"/>
      </xdr:nvSpPr>
      <xdr:spPr>
        <a:xfrm>
          <a:off x="12547111" y="61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43551</xdr:rowOff>
    </xdr:from>
    <xdr:to>
      <xdr:col>23</xdr:col>
      <xdr:colOff>517525</xdr:colOff>
      <xdr:row>58</xdr:row>
      <xdr:rowOff>63347</xdr:rowOff>
    </xdr:to>
    <xdr:cxnSp macro="">
      <xdr:nvCxnSpPr>
        <xdr:cNvPr id="569" name="直線コネクタ 568"/>
        <xdr:cNvCxnSpPr/>
      </xdr:nvCxnSpPr>
      <xdr:spPr>
        <a:xfrm flipV="1">
          <a:off x="15481300" y="9987651"/>
          <a:ext cx="838200" cy="1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9215</xdr:rowOff>
    </xdr:from>
    <xdr:to>
      <xdr:col>22</xdr:col>
      <xdr:colOff>365125</xdr:colOff>
      <xdr:row>58</xdr:row>
      <xdr:rowOff>63347</xdr:rowOff>
    </xdr:to>
    <xdr:cxnSp macro="">
      <xdr:nvCxnSpPr>
        <xdr:cNvPr id="572" name="直線コネクタ 571"/>
        <xdr:cNvCxnSpPr/>
      </xdr:nvCxnSpPr>
      <xdr:spPr>
        <a:xfrm>
          <a:off x="14592300" y="9610415"/>
          <a:ext cx="889000" cy="39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99253</xdr:rowOff>
    </xdr:from>
    <xdr:to>
      <xdr:col>21</xdr:col>
      <xdr:colOff>161925</xdr:colOff>
      <xdr:row>56</xdr:row>
      <xdr:rowOff>9215</xdr:rowOff>
    </xdr:to>
    <xdr:cxnSp macro="">
      <xdr:nvCxnSpPr>
        <xdr:cNvPr id="575" name="直線コネクタ 574"/>
        <xdr:cNvCxnSpPr/>
      </xdr:nvCxnSpPr>
      <xdr:spPr>
        <a:xfrm>
          <a:off x="13703300" y="9357553"/>
          <a:ext cx="889000" cy="25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158414</xdr:rowOff>
    </xdr:from>
    <xdr:to>
      <xdr:col>21</xdr:col>
      <xdr:colOff>212725</xdr:colOff>
      <xdr:row>58</xdr:row>
      <xdr:rowOff>88564</xdr:rowOff>
    </xdr:to>
    <xdr:sp macro="" textlink="">
      <xdr:nvSpPr>
        <xdr:cNvPr id="576" name="フローチャート : 判断 575"/>
        <xdr:cNvSpPr/>
      </xdr:nvSpPr>
      <xdr:spPr>
        <a:xfrm>
          <a:off x="14541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79691</xdr:rowOff>
    </xdr:from>
    <xdr:ext cx="534377" cy="259045"/>
    <xdr:sp macro="" textlink="">
      <xdr:nvSpPr>
        <xdr:cNvPr id="577" name="テキスト ボックス 576"/>
        <xdr:cNvSpPr txBox="1"/>
      </xdr:nvSpPr>
      <xdr:spPr>
        <a:xfrm>
          <a:off x="14325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99253</xdr:rowOff>
    </xdr:from>
    <xdr:to>
      <xdr:col>19</xdr:col>
      <xdr:colOff>644525</xdr:colOff>
      <xdr:row>58</xdr:row>
      <xdr:rowOff>56130</xdr:rowOff>
    </xdr:to>
    <xdr:cxnSp macro="">
      <xdr:nvCxnSpPr>
        <xdr:cNvPr id="578" name="直線コネクタ 577"/>
        <xdr:cNvCxnSpPr/>
      </xdr:nvCxnSpPr>
      <xdr:spPr>
        <a:xfrm flipV="1">
          <a:off x="12814300" y="9357553"/>
          <a:ext cx="889000" cy="64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151620</xdr:rowOff>
    </xdr:from>
    <xdr:to>
      <xdr:col>20</xdr:col>
      <xdr:colOff>9525</xdr:colOff>
      <xdr:row>58</xdr:row>
      <xdr:rowOff>81770</xdr:rowOff>
    </xdr:to>
    <xdr:sp macro="" textlink="">
      <xdr:nvSpPr>
        <xdr:cNvPr id="579" name="フローチャート : 判断 578"/>
        <xdr:cNvSpPr/>
      </xdr:nvSpPr>
      <xdr:spPr>
        <a:xfrm>
          <a:off x="13652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72897</xdr:rowOff>
    </xdr:from>
    <xdr:ext cx="534377" cy="259045"/>
    <xdr:sp macro="" textlink="">
      <xdr:nvSpPr>
        <xdr:cNvPr id="580" name="テキスト ボックス 579"/>
        <xdr:cNvSpPr txBox="1"/>
      </xdr:nvSpPr>
      <xdr:spPr>
        <a:xfrm>
          <a:off x="13436111" y="10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168035</xdr:rowOff>
    </xdr:from>
    <xdr:to>
      <xdr:col>18</xdr:col>
      <xdr:colOff>492125</xdr:colOff>
      <xdr:row>58</xdr:row>
      <xdr:rowOff>98185</xdr:rowOff>
    </xdr:to>
    <xdr:sp macro="" textlink="">
      <xdr:nvSpPr>
        <xdr:cNvPr id="581" name="フローチャート : 判断 580"/>
        <xdr:cNvSpPr/>
      </xdr:nvSpPr>
      <xdr:spPr>
        <a:xfrm>
          <a:off x="12763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114712</xdr:rowOff>
    </xdr:from>
    <xdr:ext cx="534377" cy="259045"/>
    <xdr:sp macro="" textlink="">
      <xdr:nvSpPr>
        <xdr:cNvPr id="582" name="テキスト ボックス 581"/>
        <xdr:cNvSpPr txBox="1"/>
      </xdr:nvSpPr>
      <xdr:spPr>
        <a:xfrm>
          <a:off x="12547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164201</xdr:rowOff>
    </xdr:from>
    <xdr:to>
      <xdr:col>23</xdr:col>
      <xdr:colOff>568325</xdr:colOff>
      <xdr:row>58</xdr:row>
      <xdr:rowOff>94351</xdr:rowOff>
    </xdr:to>
    <xdr:sp macro="" textlink="">
      <xdr:nvSpPr>
        <xdr:cNvPr id="588" name="円/楕円 587"/>
        <xdr:cNvSpPr/>
      </xdr:nvSpPr>
      <xdr:spPr>
        <a:xfrm>
          <a:off x="16268700" y="993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79128</xdr:rowOff>
    </xdr:from>
    <xdr:ext cx="534377" cy="259045"/>
    <xdr:sp macro="" textlink="">
      <xdr:nvSpPr>
        <xdr:cNvPr id="589" name="教育費該当値テキスト"/>
        <xdr:cNvSpPr txBox="1"/>
      </xdr:nvSpPr>
      <xdr:spPr>
        <a:xfrm>
          <a:off x="16370300" y="98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90,472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12547</xdr:rowOff>
    </xdr:from>
    <xdr:to>
      <xdr:col>22</xdr:col>
      <xdr:colOff>415925</xdr:colOff>
      <xdr:row>58</xdr:row>
      <xdr:rowOff>114147</xdr:rowOff>
    </xdr:to>
    <xdr:sp macro="" textlink="">
      <xdr:nvSpPr>
        <xdr:cNvPr id="590" name="円/楕円 589"/>
        <xdr:cNvSpPr/>
      </xdr:nvSpPr>
      <xdr:spPr>
        <a:xfrm>
          <a:off x="15430500" y="99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105274</xdr:rowOff>
    </xdr:from>
    <xdr:ext cx="534377" cy="259045"/>
    <xdr:sp macro="" textlink="">
      <xdr:nvSpPr>
        <xdr:cNvPr id="591" name="テキスト ボックス 590"/>
        <xdr:cNvSpPr txBox="1"/>
      </xdr:nvSpPr>
      <xdr:spPr>
        <a:xfrm>
          <a:off x="15214111" y="100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80,080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129865</xdr:rowOff>
    </xdr:from>
    <xdr:to>
      <xdr:col>21</xdr:col>
      <xdr:colOff>212725</xdr:colOff>
      <xdr:row>56</xdr:row>
      <xdr:rowOff>60015</xdr:rowOff>
    </xdr:to>
    <xdr:sp macro="" textlink="">
      <xdr:nvSpPr>
        <xdr:cNvPr id="592" name="円/楕円 591"/>
        <xdr:cNvSpPr/>
      </xdr:nvSpPr>
      <xdr:spPr>
        <a:xfrm>
          <a:off x="14541500" y="95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76542</xdr:rowOff>
    </xdr:from>
    <xdr:ext cx="599010" cy="259045"/>
    <xdr:sp macro="" textlink="">
      <xdr:nvSpPr>
        <xdr:cNvPr id="593" name="テキスト ボックス 592"/>
        <xdr:cNvSpPr txBox="1"/>
      </xdr:nvSpPr>
      <xdr:spPr>
        <a:xfrm>
          <a:off x="14292794" y="933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288,496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48453</xdr:rowOff>
    </xdr:from>
    <xdr:to>
      <xdr:col>20</xdr:col>
      <xdr:colOff>9525</xdr:colOff>
      <xdr:row>54</xdr:row>
      <xdr:rowOff>150053</xdr:rowOff>
    </xdr:to>
    <xdr:sp macro="" textlink="">
      <xdr:nvSpPr>
        <xdr:cNvPr id="594" name="円/楕円 593"/>
        <xdr:cNvSpPr/>
      </xdr:nvSpPr>
      <xdr:spPr>
        <a:xfrm>
          <a:off x="13652500" y="930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166580</xdr:rowOff>
    </xdr:from>
    <xdr:ext cx="599010" cy="259045"/>
    <xdr:sp macro="" textlink="">
      <xdr:nvSpPr>
        <xdr:cNvPr id="595" name="テキスト ボックス 594"/>
        <xdr:cNvSpPr txBox="1"/>
      </xdr:nvSpPr>
      <xdr:spPr>
        <a:xfrm>
          <a:off x="13403794" y="908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421,232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5330</xdr:rowOff>
    </xdr:from>
    <xdr:to>
      <xdr:col>18</xdr:col>
      <xdr:colOff>492125</xdr:colOff>
      <xdr:row>58</xdr:row>
      <xdr:rowOff>106930</xdr:rowOff>
    </xdr:to>
    <xdr:sp macro="" textlink="">
      <xdr:nvSpPr>
        <xdr:cNvPr id="596" name="円/楕円 595"/>
        <xdr:cNvSpPr/>
      </xdr:nvSpPr>
      <xdr:spPr>
        <a:xfrm>
          <a:off x="12763500" y="994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98057</xdr:rowOff>
    </xdr:from>
    <xdr:ext cx="534377" cy="259045"/>
    <xdr:sp macro="" textlink="">
      <xdr:nvSpPr>
        <xdr:cNvPr id="597" name="テキスト ボックス 596"/>
        <xdr:cNvSpPr txBox="1"/>
      </xdr:nvSpPr>
      <xdr:spPr>
        <a:xfrm>
          <a:off x="12547111" y="100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134530</xdr:rowOff>
    </xdr:from>
    <xdr:to>
      <xdr:col>23</xdr:col>
      <xdr:colOff>517525</xdr:colOff>
      <xdr:row>79</xdr:row>
      <xdr:rowOff>44027</xdr:rowOff>
    </xdr:to>
    <xdr:cxnSp macro="">
      <xdr:nvCxnSpPr>
        <xdr:cNvPr id="626" name="直線コネクタ 625"/>
        <xdr:cNvCxnSpPr/>
      </xdr:nvCxnSpPr>
      <xdr:spPr>
        <a:xfrm flipV="1">
          <a:off x="15481300" y="13507630"/>
          <a:ext cx="838200" cy="8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135764</xdr:rowOff>
    </xdr:from>
    <xdr:to>
      <xdr:col>22</xdr:col>
      <xdr:colOff>365125</xdr:colOff>
      <xdr:row>79</xdr:row>
      <xdr:rowOff>44027</xdr:rowOff>
    </xdr:to>
    <xdr:cxnSp macro="">
      <xdr:nvCxnSpPr>
        <xdr:cNvPr id="629" name="直線コネクタ 628"/>
        <xdr:cNvCxnSpPr/>
      </xdr:nvCxnSpPr>
      <xdr:spPr>
        <a:xfrm>
          <a:off x="14592300" y="13508864"/>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106038</xdr:rowOff>
    </xdr:from>
    <xdr:to>
      <xdr:col>21</xdr:col>
      <xdr:colOff>161925</xdr:colOff>
      <xdr:row>78</xdr:row>
      <xdr:rowOff>135764</xdr:rowOff>
    </xdr:to>
    <xdr:cxnSp macro="">
      <xdr:nvCxnSpPr>
        <xdr:cNvPr id="632" name="直線コネクタ 631"/>
        <xdr:cNvCxnSpPr/>
      </xdr:nvCxnSpPr>
      <xdr:spPr>
        <a:xfrm>
          <a:off x="13703300" y="13479138"/>
          <a:ext cx="889000" cy="2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140441</xdr:rowOff>
    </xdr:from>
    <xdr:to>
      <xdr:col>21</xdr:col>
      <xdr:colOff>212725</xdr:colOff>
      <xdr:row>79</xdr:row>
      <xdr:rowOff>70591</xdr:rowOff>
    </xdr:to>
    <xdr:sp macro="" textlink="">
      <xdr:nvSpPr>
        <xdr:cNvPr id="633" name="フローチャート : 判断 632"/>
        <xdr:cNvSpPr/>
      </xdr:nvSpPr>
      <xdr:spPr>
        <a:xfrm>
          <a:off x="14541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61718</xdr:rowOff>
    </xdr:from>
    <xdr:ext cx="469744" cy="259045"/>
    <xdr:sp macro="" textlink="">
      <xdr:nvSpPr>
        <xdr:cNvPr id="634" name="テキスト ボックス 633"/>
        <xdr:cNvSpPr txBox="1"/>
      </xdr:nvSpPr>
      <xdr:spPr>
        <a:xfrm>
          <a:off x="14357427" y="1360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106038</xdr:rowOff>
    </xdr:from>
    <xdr:to>
      <xdr:col>19</xdr:col>
      <xdr:colOff>644525</xdr:colOff>
      <xdr:row>78</xdr:row>
      <xdr:rowOff>143678</xdr:rowOff>
    </xdr:to>
    <xdr:cxnSp macro="">
      <xdr:nvCxnSpPr>
        <xdr:cNvPr id="635" name="直線コネクタ 634"/>
        <xdr:cNvCxnSpPr/>
      </xdr:nvCxnSpPr>
      <xdr:spPr>
        <a:xfrm flipV="1">
          <a:off x="12814300" y="13479138"/>
          <a:ext cx="889000" cy="3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136575</xdr:rowOff>
    </xdr:from>
    <xdr:to>
      <xdr:col>20</xdr:col>
      <xdr:colOff>9525</xdr:colOff>
      <xdr:row>79</xdr:row>
      <xdr:rowOff>66725</xdr:rowOff>
    </xdr:to>
    <xdr:sp macro="" textlink="">
      <xdr:nvSpPr>
        <xdr:cNvPr id="636" name="フローチャート : 判断 635"/>
        <xdr:cNvSpPr/>
      </xdr:nvSpPr>
      <xdr:spPr>
        <a:xfrm>
          <a:off x="13652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57852</xdr:rowOff>
    </xdr:from>
    <xdr:ext cx="469744" cy="259045"/>
    <xdr:sp macro="" textlink="">
      <xdr:nvSpPr>
        <xdr:cNvPr id="637" name="テキスト ボックス 636"/>
        <xdr:cNvSpPr txBox="1"/>
      </xdr:nvSpPr>
      <xdr:spPr>
        <a:xfrm>
          <a:off x="13468427" y="136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122282</xdr:rowOff>
    </xdr:from>
    <xdr:to>
      <xdr:col>18</xdr:col>
      <xdr:colOff>492125</xdr:colOff>
      <xdr:row>79</xdr:row>
      <xdr:rowOff>52432</xdr:rowOff>
    </xdr:to>
    <xdr:sp macro="" textlink="">
      <xdr:nvSpPr>
        <xdr:cNvPr id="638" name="フローチャート : 判断 637"/>
        <xdr:cNvSpPr/>
      </xdr:nvSpPr>
      <xdr:spPr>
        <a:xfrm>
          <a:off x="12763500" y="13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43559</xdr:rowOff>
    </xdr:from>
    <xdr:ext cx="534377" cy="259045"/>
    <xdr:sp macro="" textlink="">
      <xdr:nvSpPr>
        <xdr:cNvPr id="639" name="テキスト ボックス 638"/>
        <xdr:cNvSpPr txBox="1"/>
      </xdr:nvSpPr>
      <xdr:spPr>
        <a:xfrm>
          <a:off x="12547111" y="135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83730</xdr:rowOff>
    </xdr:from>
    <xdr:to>
      <xdr:col>23</xdr:col>
      <xdr:colOff>568325</xdr:colOff>
      <xdr:row>79</xdr:row>
      <xdr:rowOff>13880</xdr:rowOff>
    </xdr:to>
    <xdr:sp macro="" textlink="">
      <xdr:nvSpPr>
        <xdr:cNvPr id="645" name="円/楕円 644"/>
        <xdr:cNvSpPr/>
      </xdr:nvSpPr>
      <xdr:spPr>
        <a:xfrm>
          <a:off x="16268700" y="134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43107</xdr:rowOff>
    </xdr:from>
    <xdr:ext cx="534377" cy="259045"/>
    <xdr:sp macro="" textlink="">
      <xdr:nvSpPr>
        <xdr:cNvPr id="646" name="災害復旧費該当値テキスト"/>
        <xdr:cNvSpPr txBox="1"/>
      </xdr:nvSpPr>
      <xdr:spPr>
        <a:xfrm>
          <a:off x="16370300" y="1324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21,357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164677</xdr:rowOff>
    </xdr:from>
    <xdr:to>
      <xdr:col>22</xdr:col>
      <xdr:colOff>415925</xdr:colOff>
      <xdr:row>79</xdr:row>
      <xdr:rowOff>94827</xdr:rowOff>
    </xdr:to>
    <xdr:sp macro="" textlink="">
      <xdr:nvSpPr>
        <xdr:cNvPr id="647" name="円/楕円 646"/>
        <xdr:cNvSpPr/>
      </xdr:nvSpPr>
      <xdr:spPr>
        <a:xfrm>
          <a:off x="15430500" y="135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85954</xdr:rowOff>
    </xdr:from>
    <xdr:ext cx="378565" cy="259045"/>
    <xdr:sp macro="" textlink="">
      <xdr:nvSpPr>
        <xdr:cNvPr id="648" name="テキスト ボックス 647"/>
        <xdr:cNvSpPr txBox="1"/>
      </xdr:nvSpPr>
      <xdr:spPr>
        <a:xfrm>
          <a:off x="15292017" y="1363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84964</xdr:rowOff>
    </xdr:from>
    <xdr:to>
      <xdr:col>21</xdr:col>
      <xdr:colOff>212725</xdr:colOff>
      <xdr:row>79</xdr:row>
      <xdr:rowOff>15114</xdr:rowOff>
    </xdr:to>
    <xdr:sp macro="" textlink="">
      <xdr:nvSpPr>
        <xdr:cNvPr id="649" name="円/楕円 648"/>
        <xdr:cNvSpPr/>
      </xdr:nvSpPr>
      <xdr:spPr>
        <a:xfrm>
          <a:off x="14541500" y="134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31641</xdr:rowOff>
    </xdr:from>
    <xdr:ext cx="534377" cy="259045"/>
    <xdr:sp macro="" textlink="">
      <xdr:nvSpPr>
        <xdr:cNvPr id="650" name="テキスト ボックス 649"/>
        <xdr:cNvSpPr txBox="1"/>
      </xdr:nvSpPr>
      <xdr:spPr>
        <a:xfrm>
          <a:off x="14325111" y="1323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55238</xdr:rowOff>
    </xdr:from>
    <xdr:to>
      <xdr:col>20</xdr:col>
      <xdr:colOff>9525</xdr:colOff>
      <xdr:row>78</xdr:row>
      <xdr:rowOff>156838</xdr:rowOff>
    </xdr:to>
    <xdr:sp macro="" textlink="">
      <xdr:nvSpPr>
        <xdr:cNvPr id="651" name="円/楕円 650"/>
        <xdr:cNvSpPr/>
      </xdr:nvSpPr>
      <xdr:spPr>
        <a:xfrm>
          <a:off x="13652500" y="134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1915</xdr:rowOff>
    </xdr:from>
    <xdr:ext cx="534377" cy="259045"/>
    <xdr:sp macro="" textlink="">
      <xdr:nvSpPr>
        <xdr:cNvPr id="652" name="テキスト ボックス 651"/>
        <xdr:cNvSpPr txBox="1"/>
      </xdr:nvSpPr>
      <xdr:spPr>
        <a:xfrm>
          <a:off x="13436111" y="1320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92878</xdr:rowOff>
    </xdr:from>
    <xdr:to>
      <xdr:col>18</xdr:col>
      <xdr:colOff>492125</xdr:colOff>
      <xdr:row>79</xdr:row>
      <xdr:rowOff>23028</xdr:rowOff>
    </xdr:to>
    <xdr:sp macro="" textlink="">
      <xdr:nvSpPr>
        <xdr:cNvPr id="653" name="円/楕円 652"/>
        <xdr:cNvSpPr/>
      </xdr:nvSpPr>
      <xdr:spPr>
        <a:xfrm>
          <a:off x="12763500" y="134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39555</xdr:rowOff>
    </xdr:from>
    <xdr:ext cx="534377" cy="259045"/>
    <xdr:sp macro="" textlink="">
      <xdr:nvSpPr>
        <xdr:cNvPr id="654" name="テキスト ボックス 653"/>
        <xdr:cNvSpPr txBox="1"/>
      </xdr:nvSpPr>
      <xdr:spPr>
        <a:xfrm>
          <a:off x="12547111" y="132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52019</xdr:rowOff>
    </xdr:from>
    <xdr:to>
      <xdr:col>23</xdr:col>
      <xdr:colOff>517525</xdr:colOff>
      <xdr:row>98</xdr:row>
      <xdr:rowOff>83241</xdr:rowOff>
    </xdr:to>
    <xdr:cxnSp macro="">
      <xdr:nvCxnSpPr>
        <xdr:cNvPr id="683" name="直線コネクタ 682"/>
        <xdr:cNvCxnSpPr/>
      </xdr:nvCxnSpPr>
      <xdr:spPr>
        <a:xfrm flipV="1">
          <a:off x="15481300" y="16854119"/>
          <a:ext cx="838200" cy="3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83241</xdr:rowOff>
    </xdr:from>
    <xdr:to>
      <xdr:col>22</xdr:col>
      <xdr:colOff>365125</xdr:colOff>
      <xdr:row>98</xdr:row>
      <xdr:rowOff>83331</xdr:rowOff>
    </xdr:to>
    <xdr:cxnSp macro="">
      <xdr:nvCxnSpPr>
        <xdr:cNvPr id="686" name="直線コネクタ 685"/>
        <xdr:cNvCxnSpPr/>
      </xdr:nvCxnSpPr>
      <xdr:spPr>
        <a:xfrm flipV="1">
          <a:off x="14592300" y="16885341"/>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68540</xdr:rowOff>
    </xdr:from>
    <xdr:to>
      <xdr:col>21</xdr:col>
      <xdr:colOff>161925</xdr:colOff>
      <xdr:row>98</xdr:row>
      <xdr:rowOff>83331</xdr:rowOff>
    </xdr:to>
    <xdr:cxnSp macro="">
      <xdr:nvCxnSpPr>
        <xdr:cNvPr id="689" name="直線コネクタ 688"/>
        <xdr:cNvCxnSpPr/>
      </xdr:nvCxnSpPr>
      <xdr:spPr>
        <a:xfrm>
          <a:off x="13703300" y="16870640"/>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25152</xdr:rowOff>
    </xdr:from>
    <xdr:to>
      <xdr:col>21</xdr:col>
      <xdr:colOff>212725</xdr:colOff>
      <xdr:row>98</xdr:row>
      <xdr:rowOff>126752</xdr:rowOff>
    </xdr:to>
    <xdr:sp macro="" textlink="">
      <xdr:nvSpPr>
        <xdr:cNvPr id="690" name="フローチャート : 判断 689"/>
        <xdr:cNvSpPr/>
      </xdr:nvSpPr>
      <xdr:spPr>
        <a:xfrm>
          <a:off x="14541500" y="1682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143279</xdr:rowOff>
    </xdr:from>
    <xdr:ext cx="599010" cy="259045"/>
    <xdr:sp macro="" textlink="">
      <xdr:nvSpPr>
        <xdr:cNvPr id="691" name="テキスト ボックス 690"/>
        <xdr:cNvSpPr txBox="1"/>
      </xdr:nvSpPr>
      <xdr:spPr>
        <a:xfrm>
          <a:off x="14292794" y="1660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68540</xdr:rowOff>
    </xdr:from>
    <xdr:to>
      <xdr:col>19</xdr:col>
      <xdr:colOff>644525</xdr:colOff>
      <xdr:row>98</xdr:row>
      <xdr:rowOff>74541</xdr:rowOff>
    </xdr:to>
    <xdr:cxnSp macro="">
      <xdr:nvCxnSpPr>
        <xdr:cNvPr id="692" name="直線コネクタ 691"/>
        <xdr:cNvCxnSpPr/>
      </xdr:nvCxnSpPr>
      <xdr:spPr>
        <a:xfrm flipV="1">
          <a:off x="12814300" y="16870640"/>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26471</xdr:rowOff>
    </xdr:from>
    <xdr:to>
      <xdr:col>20</xdr:col>
      <xdr:colOff>9525</xdr:colOff>
      <xdr:row>98</xdr:row>
      <xdr:rowOff>128071</xdr:rowOff>
    </xdr:to>
    <xdr:sp macro="" textlink="">
      <xdr:nvSpPr>
        <xdr:cNvPr id="693" name="フローチャート : 判断 692"/>
        <xdr:cNvSpPr/>
      </xdr:nvSpPr>
      <xdr:spPr>
        <a:xfrm>
          <a:off x="13652500" y="1682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119198</xdr:rowOff>
    </xdr:from>
    <xdr:ext cx="599010" cy="259045"/>
    <xdr:sp macro="" textlink="">
      <xdr:nvSpPr>
        <xdr:cNvPr id="694" name="テキスト ボックス 693"/>
        <xdr:cNvSpPr txBox="1"/>
      </xdr:nvSpPr>
      <xdr:spPr>
        <a:xfrm>
          <a:off x="13403794" y="1692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23724</xdr:rowOff>
    </xdr:from>
    <xdr:to>
      <xdr:col>18</xdr:col>
      <xdr:colOff>492125</xdr:colOff>
      <xdr:row>98</xdr:row>
      <xdr:rowOff>125324</xdr:rowOff>
    </xdr:to>
    <xdr:sp macro="" textlink="">
      <xdr:nvSpPr>
        <xdr:cNvPr id="695" name="フローチャート : 判断 694"/>
        <xdr:cNvSpPr/>
      </xdr:nvSpPr>
      <xdr:spPr>
        <a:xfrm>
          <a:off x="12763500" y="1682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141851</xdr:rowOff>
    </xdr:from>
    <xdr:ext cx="599010" cy="259045"/>
    <xdr:sp macro="" textlink="">
      <xdr:nvSpPr>
        <xdr:cNvPr id="696" name="テキスト ボックス 695"/>
        <xdr:cNvSpPr txBox="1"/>
      </xdr:nvSpPr>
      <xdr:spPr>
        <a:xfrm>
          <a:off x="12514794" y="1660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1219</xdr:rowOff>
    </xdr:from>
    <xdr:to>
      <xdr:col>23</xdr:col>
      <xdr:colOff>568325</xdr:colOff>
      <xdr:row>98</xdr:row>
      <xdr:rowOff>102819</xdr:rowOff>
    </xdr:to>
    <xdr:sp macro="" textlink="">
      <xdr:nvSpPr>
        <xdr:cNvPr id="702" name="円/楕円 701"/>
        <xdr:cNvSpPr/>
      </xdr:nvSpPr>
      <xdr:spPr>
        <a:xfrm>
          <a:off x="16268700" y="1680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151096</xdr:rowOff>
    </xdr:from>
    <xdr:ext cx="599010" cy="259045"/>
    <xdr:sp macro="" textlink="">
      <xdr:nvSpPr>
        <xdr:cNvPr id="703" name="公債費該当値テキスト"/>
        <xdr:cNvSpPr txBox="1"/>
      </xdr:nvSpPr>
      <xdr:spPr>
        <a:xfrm>
          <a:off x="16370300" y="1678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32441</xdr:rowOff>
    </xdr:from>
    <xdr:to>
      <xdr:col>22</xdr:col>
      <xdr:colOff>415925</xdr:colOff>
      <xdr:row>98</xdr:row>
      <xdr:rowOff>134041</xdr:rowOff>
    </xdr:to>
    <xdr:sp macro="" textlink="">
      <xdr:nvSpPr>
        <xdr:cNvPr id="704" name="円/楕円 703"/>
        <xdr:cNvSpPr/>
      </xdr:nvSpPr>
      <xdr:spPr>
        <a:xfrm>
          <a:off x="15430500" y="168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125168</xdr:rowOff>
    </xdr:from>
    <xdr:ext cx="599010" cy="259045"/>
    <xdr:sp macro="" textlink="">
      <xdr:nvSpPr>
        <xdr:cNvPr id="705" name="テキスト ボックス 704"/>
        <xdr:cNvSpPr txBox="1"/>
      </xdr:nvSpPr>
      <xdr:spPr>
        <a:xfrm>
          <a:off x="15181794" y="1692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32531</xdr:rowOff>
    </xdr:from>
    <xdr:to>
      <xdr:col>21</xdr:col>
      <xdr:colOff>212725</xdr:colOff>
      <xdr:row>98</xdr:row>
      <xdr:rowOff>134131</xdr:rowOff>
    </xdr:to>
    <xdr:sp macro="" textlink="">
      <xdr:nvSpPr>
        <xdr:cNvPr id="706" name="円/楕円 705"/>
        <xdr:cNvSpPr/>
      </xdr:nvSpPr>
      <xdr:spPr>
        <a:xfrm>
          <a:off x="14541500" y="168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125258</xdr:rowOff>
    </xdr:from>
    <xdr:ext cx="599010" cy="259045"/>
    <xdr:sp macro="" textlink="">
      <xdr:nvSpPr>
        <xdr:cNvPr id="707" name="テキスト ボックス 706"/>
        <xdr:cNvSpPr txBox="1"/>
      </xdr:nvSpPr>
      <xdr:spPr>
        <a:xfrm>
          <a:off x="14292794" y="1692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17740</xdr:rowOff>
    </xdr:from>
    <xdr:to>
      <xdr:col>20</xdr:col>
      <xdr:colOff>9525</xdr:colOff>
      <xdr:row>98</xdr:row>
      <xdr:rowOff>119340</xdr:rowOff>
    </xdr:to>
    <xdr:sp macro="" textlink="">
      <xdr:nvSpPr>
        <xdr:cNvPr id="708" name="円/楕円 707"/>
        <xdr:cNvSpPr/>
      </xdr:nvSpPr>
      <xdr:spPr>
        <a:xfrm>
          <a:off x="13652500" y="168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135867</xdr:rowOff>
    </xdr:from>
    <xdr:ext cx="599010" cy="259045"/>
    <xdr:sp macro="" textlink="">
      <xdr:nvSpPr>
        <xdr:cNvPr id="709" name="テキスト ボックス 708"/>
        <xdr:cNvSpPr txBox="1"/>
      </xdr:nvSpPr>
      <xdr:spPr>
        <a:xfrm>
          <a:off x="13403794" y="1659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23741</xdr:rowOff>
    </xdr:from>
    <xdr:to>
      <xdr:col>18</xdr:col>
      <xdr:colOff>492125</xdr:colOff>
      <xdr:row>98</xdr:row>
      <xdr:rowOff>125341</xdr:rowOff>
    </xdr:to>
    <xdr:sp macro="" textlink="">
      <xdr:nvSpPr>
        <xdr:cNvPr id="710" name="円/楕円 709"/>
        <xdr:cNvSpPr/>
      </xdr:nvSpPr>
      <xdr:spPr>
        <a:xfrm>
          <a:off x="12763500" y="168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116468</xdr:rowOff>
    </xdr:from>
    <xdr:ext cx="599010" cy="259045"/>
    <xdr:sp macro="" textlink="">
      <xdr:nvSpPr>
        <xdr:cNvPr id="711" name="テキスト ボックス 710"/>
        <xdr:cNvSpPr txBox="1"/>
      </xdr:nvSpPr>
      <xdr:spPr>
        <a:xfrm>
          <a:off x="12514794" y="1691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43245</xdr:rowOff>
    </xdr:from>
    <xdr:to>
      <xdr:col>29</xdr:col>
      <xdr:colOff>568325</xdr:colOff>
      <xdr:row>39</xdr:row>
      <xdr:rowOff>144845</xdr:rowOff>
    </xdr:to>
    <xdr:sp macro="" textlink="">
      <xdr:nvSpPr>
        <xdr:cNvPr id="749" name="フローチャート : 判断 748"/>
        <xdr:cNvSpPr/>
      </xdr:nvSpPr>
      <xdr:spPr>
        <a:xfrm>
          <a:off x="20383500" y="672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161372</xdr:rowOff>
    </xdr:from>
    <xdr:ext cx="378565" cy="259045"/>
    <xdr:sp macro="" textlink="">
      <xdr:nvSpPr>
        <xdr:cNvPr id="750" name="テキスト ボックス 749"/>
        <xdr:cNvSpPr txBox="1"/>
      </xdr:nvSpPr>
      <xdr:spPr>
        <a:xfrm>
          <a:off x="20245017" y="650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42886</xdr:rowOff>
    </xdr:from>
    <xdr:to>
      <xdr:col>28</xdr:col>
      <xdr:colOff>365125</xdr:colOff>
      <xdr:row>39</xdr:row>
      <xdr:rowOff>144486</xdr:rowOff>
    </xdr:to>
    <xdr:sp macro="" textlink="">
      <xdr:nvSpPr>
        <xdr:cNvPr id="752" name="フローチャート : 判断 751"/>
        <xdr:cNvSpPr/>
      </xdr:nvSpPr>
      <xdr:spPr>
        <a:xfrm>
          <a:off x="19494500" y="672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161013</xdr:rowOff>
    </xdr:from>
    <xdr:ext cx="378565" cy="259045"/>
    <xdr:sp macro="" textlink="">
      <xdr:nvSpPr>
        <xdr:cNvPr id="753" name="テキスト ボックス 752"/>
        <xdr:cNvSpPr txBox="1"/>
      </xdr:nvSpPr>
      <xdr:spPr>
        <a:xfrm>
          <a:off x="19356017" y="650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42919</xdr:rowOff>
    </xdr:from>
    <xdr:to>
      <xdr:col>27</xdr:col>
      <xdr:colOff>161925</xdr:colOff>
      <xdr:row>39</xdr:row>
      <xdr:rowOff>144519</xdr:rowOff>
    </xdr:to>
    <xdr:sp macro="" textlink="">
      <xdr:nvSpPr>
        <xdr:cNvPr id="754" name="フローチャート : 判断 753"/>
        <xdr:cNvSpPr/>
      </xdr:nvSpPr>
      <xdr:spPr>
        <a:xfrm>
          <a:off x="18605500" y="672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161046</xdr:rowOff>
    </xdr:from>
    <xdr:ext cx="378565" cy="259045"/>
    <xdr:sp macro="" textlink="">
      <xdr:nvSpPr>
        <xdr:cNvPr id="755" name="テキスト ボックス 754"/>
        <xdr:cNvSpPr txBox="1"/>
      </xdr:nvSpPr>
      <xdr:spPr>
        <a:xfrm>
          <a:off x="18467017" y="650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平均より高い水準にある</a:t>
          </a:r>
          <a:r>
            <a:rPr kumimoji="1" lang="ja-JP" altLang="en-US" sz="1300">
              <a:solidFill>
                <a:schemeClr val="dk1"/>
              </a:solidFill>
              <a:effectLst/>
              <a:latin typeface="+mn-lt"/>
              <a:ea typeface="+mn-ea"/>
              <a:cs typeface="+mn-cs"/>
            </a:rPr>
            <a:t>民</a:t>
          </a:r>
          <a:r>
            <a:rPr kumimoji="1" lang="ja-JP" altLang="ja-JP" sz="1300">
              <a:solidFill>
                <a:schemeClr val="dk1"/>
              </a:solidFill>
              <a:effectLst/>
              <a:latin typeface="+mn-lt"/>
              <a:ea typeface="+mn-ea"/>
              <a:cs typeface="+mn-cs"/>
            </a:rPr>
            <a:t>生費については</a:t>
          </a:r>
          <a:r>
            <a:rPr kumimoji="1" lang="en-US" altLang="ja-JP" sz="1300">
              <a:solidFill>
                <a:schemeClr val="dk1"/>
              </a:solidFill>
              <a:effectLst/>
              <a:latin typeface="+mn-lt"/>
              <a:ea typeface="+mn-ea"/>
              <a:cs typeface="+mn-cs"/>
            </a:rPr>
            <a:t>H27</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ヵ年で実施している特別養護老人ホーム移転改築事業の実施により一時的に数値が上昇している。</a:t>
          </a:r>
          <a:endParaRPr kumimoji="1" lang="ja-JP" altLang="en-US"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公債費については</a:t>
          </a:r>
          <a:r>
            <a:rPr kumimoji="1" lang="ja-JP" altLang="en-US" sz="1300">
              <a:solidFill>
                <a:schemeClr val="dk1"/>
              </a:solidFill>
              <a:effectLst/>
              <a:latin typeface="+mn-lt"/>
              <a:ea typeface="+mn-ea"/>
              <a:cs typeface="+mn-cs"/>
            </a:rPr>
            <a:t>水準を下回っているものの、</a:t>
          </a:r>
          <a:r>
            <a:rPr kumimoji="1" lang="ja-JP" altLang="ja-JP" sz="1300">
              <a:solidFill>
                <a:schemeClr val="dk1"/>
              </a:solidFill>
              <a:effectLst/>
              <a:latin typeface="+mn-lt"/>
              <a:ea typeface="+mn-ea"/>
              <a:cs typeface="+mn-cs"/>
            </a:rPr>
            <a:t>小学校移転改築事業</a:t>
          </a:r>
          <a:r>
            <a:rPr kumimoji="1" lang="ja-JP" altLang="en-US" sz="1300">
              <a:solidFill>
                <a:schemeClr val="dk1"/>
              </a:solidFill>
              <a:effectLst/>
              <a:latin typeface="+mn-lt"/>
              <a:ea typeface="+mn-ea"/>
              <a:cs typeface="+mn-cs"/>
            </a:rPr>
            <a:t>と特別養護老人ホーム移転改築事業</a:t>
          </a:r>
          <a:r>
            <a:rPr kumimoji="1" lang="ja-JP" altLang="ja-JP" sz="1300">
              <a:solidFill>
                <a:schemeClr val="dk1"/>
              </a:solidFill>
              <a:effectLst/>
              <a:latin typeface="+mn-lt"/>
              <a:ea typeface="+mn-ea"/>
              <a:cs typeface="+mn-cs"/>
            </a:rPr>
            <a:t>が終了したことに伴う起債償還額の増が</a:t>
          </a:r>
          <a:r>
            <a:rPr kumimoji="1" lang="ja-JP" altLang="en-US" sz="1300">
              <a:solidFill>
                <a:schemeClr val="dk1"/>
              </a:solidFill>
              <a:effectLst/>
              <a:latin typeface="+mn-lt"/>
              <a:ea typeface="+mn-ea"/>
              <a:cs typeface="+mn-cs"/>
            </a:rPr>
            <a:t>今後見込まれる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財政調整基金については、毎年度の収支均衡を図る中で健全な財政運営に努め、歳計剰余金から積立してきたもので、年々残高は増加している。</a:t>
          </a:r>
          <a:endParaRPr lang="ja-JP" altLang="ja-JP" sz="1300">
            <a:effectLst/>
          </a:endParaRPr>
        </a:p>
        <a:p>
          <a:r>
            <a:rPr kumimoji="1" lang="ja-JP" altLang="ja-JP" sz="1300">
              <a:solidFill>
                <a:schemeClr val="dk1"/>
              </a:solidFill>
              <a:effectLst/>
              <a:latin typeface="+mn-lt"/>
              <a:ea typeface="+mn-ea"/>
              <a:cs typeface="+mn-cs"/>
            </a:rPr>
            <a:t>　今後においても将来の財政運営を見据え、また、不測の事態に備えるための貴重な資金として更に積み立てていく予定。</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全会計が黒字決算のため、連結実質赤字比率は該当しない。</a:t>
          </a:r>
          <a:endParaRPr lang="ja-JP" altLang="ja-JP" sz="1300">
            <a:effectLst/>
          </a:endParaRPr>
        </a:p>
        <a:p>
          <a:r>
            <a:rPr kumimoji="1" lang="ja-JP" altLang="ja-JP" sz="1300">
              <a:solidFill>
                <a:schemeClr val="dk1"/>
              </a:solidFill>
              <a:effectLst/>
              <a:latin typeface="+mn-lt"/>
              <a:ea typeface="+mn-ea"/>
              <a:cs typeface="+mn-cs"/>
            </a:rPr>
            <a:t>　大きな比率を占める水道事業会計では、流動資産が流動負債を大幅に上回っている状況ではあるが、給水人口の減少に伴い年々減少しているので、今後においても注視する必要がある。</a:t>
          </a:r>
          <a:endParaRPr lang="ja-JP" altLang="ja-JP" sz="1300">
            <a:effectLst/>
          </a:endParaRPr>
        </a:p>
        <a:p>
          <a:r>
            <a:rPr kumimoji="1" lang="ja-JP" altLang="ja-JP" sz="1300">
              <a:solidFill>
                <a:schemeClr val="dk1"/>
              </a:solidFill>
              <a:effectLst/>
              <a:latin typeface="+mn-lt"/>
              <a:ea typeface="+mn-ea"/>
              <a:cs typeface="+mn-cs"/>
            </a:rPr>
            <a:t>　また、国民健康保険事業特別会計では平成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年度まで累積赤字を抱えていたが、平成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年度に解消し、以降は黒字決算となっている。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5710099</v>
      </c>
      <c r="BO4" s="411"/>
      <c r="BP4" s="411"/>
      <c r="BQ4" s="411"/>
      <c r="BR4" s="411"/>
      <c r="BS4" s="411"/>
      <c r="BT4" s="411"/>
      <c r="BU4" s="412"/>
      <c r="BV4" s="410">
        <v>4904228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0</v>
      </c>
      <c r="CU4" s="588"/>
      <c r="CV4" s="588"/>
      <c r="CW4" s="588"/>
      <c r="CX4" s="588"/>
      <c r="CY4" s="588"/>
      <c r="CZ4" s="588"/>
      <c r="DA4" s="589"/>
      <c r="DB4" s="587">
        <v>1.9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5686164</v>
      </c>
      <c r="BO5" s="416"/>
      <c r="BP5" s="416"/>
      <c r="BQ5" s="416"/>
      <c r="BR5" s="416"/>
      <c r="BS5" s="416"/>
      <c r="BT5" s="416"/>
      <c r="BU5" s="417"/>
      <c r="BV5" s="415">
        <v>4849877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85.4</v>
      </c>
      <c r="CU5" s="386"/>
      <c r="CV5" s="386"/>
      <c r="CW5" s="386"/>
      <c r="CX5" s="386"/>
      <c r="CY5" s="386"/>
      <c r="CZ5" s="386"/>
      <c r="DA5" s="387"/>
      <c r="DB5" s="385">
        <v>79.400000000000006</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23935</v>
      </c>
      <c r="BO6" s="416"/>
      <c r="BP6" s="416"/>
      <c r="BQ6" s="416"/>
      <c r="BR6" s="416"/>
      <c r="BS6" s="416"/>
      <c r="BT6" s="416"/>
      <c r="BU6" s="417"/>
      <c r="BV6" s="415">
        <v>54351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88.8</v>
      </c>
      <c r="CU6" s="562"/>
      <c r="CV6" s="562"/>
      <c r="CW6" s="562"/>
      <c r="CX6" s="562"/>
      <c r="CY6" s="562"/>
      <c r="CZ6" s="562"/>
      <c r="DA6" s="563"/>
      <c r="DB6" s="561">
        <v>83.5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22738</v>
      </c>
      <c r="BO7" s="416"/>
      <c r="BP7" s="416"/>
      <c r="BQ7" s="416"/>
      <c r="BR7" s="416"/>
      <c r="BS7" s="416"/>
      <c r="BT7" s="416"/>
      <c r="BU7" s="417"/>
      <c r="BV7" s="415">
        <v>74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2800203</v>
      </c>
      <c r="CU7" s="416"/>
      <c r="CV7" s="416"/>
      <c r="CW7" s="416"/>
      <c r="CX7" s="416"/>
      <c r="CY7" s="416"/>
      <c r="CZ7" s="416"/>
      <c r="DA7" s="417"/>
      <c r="DB7" s="415">
        <v>2854196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1197</v>
      </c>
      <c r="BO8" s="416"/>
      <c r="BP8" s="416"/>
      <c r="BQ8" s="416"/>
      <c r="BR8" s="416"/>
      <c r="BS8" s="416"/>
      <c r="BT8" s="416"/>
      <c r="BU8" s="417"/>
      <c r="BV8" s="415">
        <v>54277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0.17</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4518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79</v>
      </c>
      <c r="AV9" s="473"/>
      <c r="AW9" s="473"/>
      <c r="AX9" s="473"/>
      <c r="AY9" s="395" t="s">
        <v>100</v>
      </c>
      <c r="AZ9" s="396"/>
      <c r="BA9" s="396"/>
      <c r="BB9" s="396"/>
      <c r="BC9" s="396"/>
      <c r="BD9" s="396"/>
      <c r="BE9" s="396"/>
      <c r="BF9" s="396"/>
      <c r="BG9" s="396"/>
      <c r="BH9" s="396"/>
      <c r="BI9" s="396"/>
      <c r="BJ9" s="396"/>
      <c r="BK9" s="396"/>
      <c r="BL9" s="396"/>
      <c r="BM9" s="397"/>
      <c r="BN9" s="415">
        <v>-53080</v>
      </c>
      <c r="BO9" s="416"/>
      <c r="BP9" s="416"/>
      <c r="BQ9" s="416"/>
      <c r="BR9" s="416"/>
      <c r="BS9" s="416"/>
      <c r="BT9" s="416"/>
      <c r="BU9" s="417"/>
      <c r="BV9" s="415">
        <v>43641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16.5</v>
      </c>
      <c r="CU9" s="386"/>
      <c r="CV9" s="386"/>
      <c r="CW9" s="386"/>
      <c r="CX9" s="386"/>
      <c r="CY9" s="386"/>
      <c r="CZ9" s="386"/>
      <c r="DA9" s="387"/>
      <c r="DB9" s="385">
        <v>12.8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5114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4678</v>
      </c>
      <c r="BO10" s="416"/>
      <c r="BP10" s="416"/>
      <c r="BQ10" s="416"/>
      <c r="BR10" s="416"/>
      <c r="BS10" s="416"/>
      <c r="BT10" s="416"/>
      <c r="BU10" s="417"/>
      <c r="BV10" s="415">
        <v>175124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4534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4516</v>
      </c>
      <c r="S13" s="517"/>
      <c r="T13" s="517"/>
      <c r="U13" s="517"/>
      <c r="V13" s="518"/>
      <c r="W13" s="504" t="s">
        <v>124</v>
      </c>
      <c r="X13" s="428"/>
      <c r="Y13" s="428"/>
      <c r="Z13" s="428"/>
      <c r="AA13" s="428"/>
      <c r="AB13" s="429"/>
      <c r="AC13" s="391">
        <v>609</v>
      </c>
      <c r="AD13" s="392"/>
      <c r="AE13" s="392"/>
      <c r="AF13" s="392"/>
      <c r="AG13" s="393"/>
      <c r="AH13" s="391">
        <v>698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-48402</v>
      </c>
      <c r="BO13" s="416"/>
      <c r="BP13" s="416"/>
      <c r="BQ13" s="416"/>
      <c r="BR13" s="416"/>
      <c r="BS13" s="416"/>
      <c r="BT13" s="416"/>
      <c r="BU13" s="417"/>
      <c r="BV13" s="415">
        <v>218765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5.5</v>
      </c>
      <c r="CU13" s="386"/>
      <c r="CV13" s="386"/>
      <c r="CW13" s="386"/>
      <c r="CX13" s="386"/>
      <c r="CY13" s="386"/>
      <c r="CZ13" s="386"/>
      <c r="DA13" s="387"/>
      <c r="DB13" s="385">
        <v>5.8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4644</v>
      </c>
      <c r="S14" s="517"/>
      <c r="T14" s="517"/>
      <c r="U14" s="517"/>
      <c r="V14" s="518"/>
      <c r="W14" s="519"/>
      <c r="X14" s="431"/>
      <c r="Y14" s="431"/>
      <c r="Z14" s="431"/>
      <c r="AA14" s="431"/>
      <c r="AB14" s="432"/>
      <c r="AC14" s="509">
        <v>26.5</v>
      </c>
      <c r="AD14" s="510"/>
      <c r="AE14" s="510"/>
      <c r="AF14" s="510"/>
      <c r="AG14" s="511"/>
      <c r="AH14" s="509">
        <v>27.3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64.400000000000006</v>
      </c>
      <c r="CU14" s="488"/>
      <c r="CV14" s="488"/>
      <c r="CW14" s="488"/>
      <c r="CX14" s="488"/>
      <c r="CY14" s="488"/>
      <c r="CZ14" s="488"/>
      <c r="DA14" s="489"/>
      <c r="DB14" s="520">
        <v>102.7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4631</v>
      </c>
      <c r="S15" s="517"/>
      <c r="T15" s="517"/>
      <c r="U15" s="517"/>
      <c r="V15" s="518"/>
      <c r="W15" s="504" t="s">
        <v>131</v>
      </c>
      <c r="X15" s="428"/>
      <c r="Y15" s="428"/>
      <c r="Z15" s="428"/>
      <c r="AA15" s="428"/>
      <c r="AB15" s="429"/>
      <c r="AC15" s="391">
        <v>481</v>
      </c>
      <c r="AD15" s="392"/>
      <c r="AE15" s="392"/>
      <c r="AF15" s="392"/>
      <c r="AG15" s="393"/>
      <c r="AH15" s="391">
        <v>542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450676</v>
      </c>
      <c r="BO15" s="411"/>
      <c r="BP15" s="411"/>
      <c r="BQ15" s="411"/>
      <c r="BR15" s="411"/>
      <c r="BS15" s="411"/>
      <c r="BT15" s="411"/>
      <c r="BU15" s="412"/>
      <c r="BV15" s="410">
        <v>434529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20.9</v>
      </c>
      <c r="AD16" s="510"/>
      <c r="AE16" s="510"/>
      <c r="AF16" s="510"/>
      <c r="AG16" s="511"/>
      <c r="AH16" s="509">
        <v>21.2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2583987</v>
      </c>
      <c r="BO16" s="416"/>
      <c r="BP16" s="416"/>
      <c r="BQ16" s="416"/>
      <c r="BR16" s="416"/>
      <c r="BS16" s="416"/>
      <c r="BT16" s="416"/>
      <c r="BU16" s="417"/>
      <c r="BV16" s="415">
        <v>2610525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1208</v>
      </c>
      <c r="AD17" s="392"/>
      <c r="AE17" s="392"/>
      <c r="AF17" s="392"/>
      <c r="AG17" s="393"/>
      <c r="AH17" s="391">
        <v>1318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561004</v>
      </c>
      <c r="BO17" s="416"/>
      <c r="BP17" s="416"/>
      <c r="BQ17" s="416"/>
      <c r="BR17" s="416"/>
      <c r="BS17" s="416"/>
      <c r="BT17" s="416"/>
      <c r="BU17" s="417"/>
      <c r="BV17" s="415">
        <v>535163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364.3</v>
      </c>
      <c r="M18" s="480"/>
      <c r="N18" s="480"/>
      <c r="O18" s="480"/>
      <c r="P18" s="480"/>
      <c r="Q18" s="480"/>
      <c r="R18" s="481"/>
      <c r="S18" s="481"/>
      <c r="T18" s="481"/>
      <c r="U18" s="481"/>
      <c r="V18" s="482"/>
      <c r="W18" s="496"/>
      <c r="X18" s="497"/>
      <c r="Y18" s="497"/>
      <c r="Z18" s="497"/>
      <c r="AA18" s="497"/>
      <c r="AB18" s="505"/>
      <c r="AC18" s="379">
        <v>52.6</v>
      </c>
      <c r="AD18" s="380"/>
      <c r="AE18" s="380"/>
      <c r="AF18" s="380"/>
      <c r="AG18" s="483"/>
      <c r="AH18" s="379">
        <v>51.5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2406916</v>
      </c>
      <c r="BO18" s="416"/>
      <c r="BP18" s="416"/>
      <c r="BQ18" s="416"/>
      <c r="BR18" s="416"/>
      <c r="BS18" s="416"/>
      <c r="BT18" s="416"/>
      <c r="BU18" s="417"/>
      <c r="BV18" s="415">
        <v>2314943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3166254</v>
      </c>
      <c r="BO19" s="416"/>
      <c r="BP19" s="416"/>
      <c r="BQ19" s="416"/>
      <c r="BR19" s="416"/>
      <c r="BS19" s="416"/>
      <c r="BT19" s="416"/>
      <c r="BU19" s="417"/>
      <c r="BV19" s="415">
        <v>3280074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2044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7837305</v>
      </c>
      <c r="BO23" s="416"/>
      <c r="BP23" s="416"/>
      <c r="BQ23" s="416"/>
      <c r="BR23" s="416"/>
      <c r="BS23" s="416"/>
      <c r="BT23" s="416"/>
      <c r="BU23" s="417"/>
      <c r="BV23" s="415">
        <v>6704458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7100</v>
      </c>
      <c r="R24" s="392"/>
      <c r="S24" s="392"/>
      <c r="T24" s="392"/>
      <c r="U24" s="392"/>
      <c r="V24" s="393"/>
      <c r="W24" s="457"/>
      <c r="X24" s="448"/>
      <c r="Y24" s="449"/>
      <c r="Z24" s="388" t="s">
        <v>155</v>
      </c>
      <c r="AA24" s="389"/>
      <c r="AB24" s="389"/>
      <c r="AC24" s="389"/>
      <c r="AD24" s="389"/>
      <c r="AE24" s="389"/>
      <c r="AF24" s="389"/>
      <c r="AG24" s="390"/>
      <c r="AH24" s="391">
        <v>94</v>
      </c>
      <c r="AI24" s="392"/>
      <c r="AJ24" s="392"/>
      <c r="AK24" s="392"/>
      <c r="AL24" s="393"/>
      <c r="AM24" s="391">
        <v>269874</v>
      </c>
      <c r="AN24" s="392"/>
      <c r="AO24" s="392"/>
      <c r="AP24" s="392"/>
      <c r="AQ24" s="392"/>
      <c r="AR24" s="393"/>
      <c r="AS24" s="391">
        <v>2871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6236694</v>
      </c>
      <c r="BO24" s="416"/>
      <c r="BP24" s="416"/>
      <c r="BQ24" s="416"/>
      <c r="BR24" s="416"/>
      <c r="BS24" s="416"/>
      <c r="BT24" s="416"/>
      <c r="BU24" s="417"/>
      <c r="BV24" s="415">
        <v>5740035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6000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330171</v>
      </c>
      <c r="BO25" s="411"/>
      <c r="BP25" s="411"/>
      <c r="BQ25" s="411"/>
      <c r="BR25" s="411"/>
      <c r="BS25" s="411"/>
      <c r="BT25" s="411"/>
      <c r="BU25" s="412"/>
      <c r="BV25" s="410">
        <v>1316933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5700</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2800</v>
      </c>
      <c r="R27" s="392"/>
      <c r="S27" s="392"/>
      <c r="T27" s="392"/>
      <c r="U27" s="392"/>
      <c r="V27" s="393"/>
      <c r="W27" s="457"/>
      <c r="X27" s="448"/>
      <c r="Y27" s="449"/>
      <c r="Z27" s="388" t="s">
        <v>164</v>
      </c>
      <c r="AA27" s="389"/>
      <c r="AB27" s="389"/>
      <c r="AC27" s="389"/>
      <c r="AD27" s="389"/>
      <c r="AE27" s="389"/>
      <c r="AF27" s="389"/>
      <c r="AG27" s="390"/>
      <c r="AH27" s="391">
        <v>6</v>
      </c>
      <c r="AI27" s="392"/>
      <c r="AJ27" s="392"/>
      <c r="AK27" s="392"/>
      <c r="AL27" s="393"/>
      <c r="AM27" s="391">
        <v>16992</v>
      </c>
      <c r="AN27" s="392"/>
      <c r="AO27" s="392"/>
      <c r="AP27" s="392"/>
      <c r="AQ27" s="392"/>
      <c r="AR27" s="393"/>
      <c r="AS27" s="391">
        <v>2832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2200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854587</v>
      </c>
      <c r="BO28" s="411"/>
      <c r="BP28" s="411"/>
      <c r="BQ28" s="411"/>
      <c r="BR28" s="411"/>
      <c r="BS28" s="411"/>
      <c r="BT28" s="411"/>
      <c r="BU28" s="412"/>
      <c r="BV28" s="410">
        <v>849909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8</v>
      </c>
      <c r="M29" s="392"/>
      <c r="N29" s="392"/>
      <c r="O29" s="392"/>
      <c r="P29" s="393"/>
      <c r="Q29" s="391">
        <v>2000</v>
      </c>
      <c r="R29" s="392"/>
      <c r="S29" s="392"/>
      <c r="T29" s="392"/>
      <c r="U29" s="392"/>
      <c r="V29" s="393"/>
      <c r="W29" s="458"/>
      <c r="X29" s="459"/>
      <c r="Y29" s="460"/>
      <c r="Z29" s="388" t="s">
        <v>171</v>
      </c>
      <c r="AA29" s="389"/>
      <c r="AB29" s="389"/>
      <c r="AC29" s="389"/>
      <c r="AD29" s="389"/>
      <c r="AE29" s="389"/>
      <c r="AF29" s="389"/>
      <c r="AG29" s="390"/>
      <c r="AH29" s="391">
        <v>100</v>
      </c>
      <c r="AI29" s="392"/>
      <c r="AJ29" s="392"/>
      <c r="AK29" s="392"/>
      <c r="AL29" s="393"/>
      <c r="AM29" s="391">
        <v>286866</v>
      </c>
      <c r="AN29" s="392"/>
      <c r="AO29" s="392"/>
      <c r="AP29" s="392"/>
      <c r="AQ29" s="392"/>
      <c r="AR29" s="393"/>
      <c r="AS29" s="391">
        <v>2869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464835</v>
      </c>
      <c r="BO29" s="416"/>
      <c r="BP29" s="416"/>
      <c r="BQ29" s="416"/>
      <c r="BR29" s="416"/>
      <c r="BS29" s="416"/>
      <c r="BT29" s="416"/>
      <c r="BU29" s="417"/>
      <c r="BV29" s="415">
        <v>494686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343535</v>
      </c>
      <c r="BO30" s="419"/>
      <c r="BP30" s="419"/>
      <c r="BQ30" s="419"/>
      <c r="BR30" s="419"/>
      <c r="BS30" s="419"/>
      <c r="BT30" s="419"/>
      <c r="BU30" s="420"/>
      <c r="BV30" s="418">
        <v>339662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日高東部衛生組合</v>
      </c>
      <c r="BZ34" s="374"/>
      <c r="CA34" s="374"/>
      <c r="CB34" s="374"/>
      <c r="CC34" s="374"/>
      <c r="CD34" s="374"/>
      <c r="CE34" s="374"/>
      <c r="CF34" s="374"/>
      <c r="CG34" s="374"/>
      <c r="CH34" s="374"/>
      <c r="CI34" s="374"/>
      <c r="CJ34" s="374"/>
      <c r="CK34" s="374"/>
      <c r="CL34" s="374"/>
      <c r="CM34" s="374"/>
      <c r="CN34" s="167"/>
      <c r="CO34" s="375">
        <f>IF(CQ34="","",MAX(C34:D43,U34:V43,AM34:AN43,BE34:BF43,BW34:BX43)+1)</f>
        <v>11</v>
      </c>
      <c r="CP34" s="375"/>
      <c r="CQ34" s="374" t="str">
        <f>IF('各会計、関係団体の財政状況及び健全化判断比率'!BS7="","",'各会計、関係団体の財政状況及び健全化判断比率'!BS7)</f>
        <v>様似観光開発公社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日高東部消防組合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日高管内地方税滞納整理機構</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日高地区交通災害共済組合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527</v>
      </c>
      <c r="D34" s="1184"/>
      <c r="E34" s="1185"/>
      <c r="F34" s="32">
        <v>3.67</v>
      </c>
      <c r="G34" s="33">
        <v>3.13</v>
      </c>
      <c r="H34" s="33">
        <v>3.41</v>
      </c>
      <c r="I34" s="33">
        <v>3.88</v>
      </c>
      <c r="J34" s="34">
        <v>4.1100000000000003</v>
      </c>
      <c r="K34" s="22"/>
      <c r="L34" s="22"/>
      <c r="M34" s="22"/>
      <c r="N34" s="22"/>
      <c r="O34" s="22"/>
      <c r="P34" s="22"/>
    </row>
    <row r="35" spans="1:16" ht="39" customHeight="1">
      <c r="A35" s="22"/>
      <c r="B35" s="35"/>
      <c r="C35" s="1178" t="s">
        <v>528</v>
      </c>
      <c r="D35" s="1179"/>
      <c r="E35" s="1180"/>
      <c r="F35" s="36">
        <v>3.42</v>
      </c>
      <c r="G35" s="37">
        <v>2.95</v>
      </c>
      <c r="H35" s="37">
        <v>3.86</v>
      </c>
      <c r="I35" s="37">
        <v>2.99</v>
      </c>
      <c r="J35" s="38">
        <v>3.11</v>
      </c>
      <c r="K35" s="22"/>
      <c r="L35" s="22"/>
      <c r="M35" s="22"/>
      <c r="N35" s="22"/>
      <c r="O35" s="22"/>
      <c r="P35" s="22"/>
    </row>
    <row r="36" spans="1:16" ht="39" customHeight="1">
      <c r="A36" s="22"/>
      <c r="B36" s="35"/>
      <c r="C36" s="1178" t="s">
        <v>529</v>
      </c>
      <c r="D36" s="1179"/>
      <c r="E36" s="1180"/>
      <c r="F36" s="36">
        <v>0.23</v>
      </c>
      <c r="G36" s="37">
        <v>0.03</v>
      </c>
      <c r="H36" s="37">
        <v>0.22</v>
      </c>
      <c r="I36" s="37">
        <v>0.32</v>
      </c>
      <c r="J36" s="38">
        <v>0.32</v>
      </c>
      <c r="K36" s="22"/>
      <c r="L36" s="22"/>
      <c r="M36" s="22"/>
      <c r="N36" s="22"/>
      <c r="O36" s="22"/>
      <c r="P36" s="22"/>
    </row>
    <row r="37" spans="1:16" ht="39" customHeight="1">
      <c r="A37" s="22"/>
      <c r="B37" s="35"/>
      <c r="C37" s="1178" t="s">
        <v>530</v>
      </c>
      <c r="D37" s="1179"/>
      <c r="E37" s="1180"/>
      <c r="F37" s="36">
        <v>0.1</v>
      </c>
      <c r="G37" s="37">
        <v>0.09</v>
      </c>
      <c r="H37" s="37">
        <v>7.0000000000000007E-2</v>
      </c>
      <c r="I37" s="37">
        <v>0.06</v>
      </c>
      <c r="J37" s="38">
        <v>0.08</v>
      </c>
      <c r="K37" s="22"/>
      <c r="L37" s="22"/>
      <c r="M37" s="22"/>
      <c r="N37" s="22"/>
      <c r="O37" s="22"/>
      <c r="P37" s="22"/>
    </row>
    <row r="38" spans="1:16" ht="39" customHeight="1">
      <c r="A38" s="22"/>
      <c r="B38" s="35"/>
      <c r="C38" s="1178" t="s">
        <v>531</v>
      </c>
      <c r="D38" s="1179"/>
      <c r="E38" s="1180"/>
      <c r="F38" s="36">
        <v>1.51</v>
      </c>
      <c r="G38" s="37">
        <v>1.31</v>
      </c>
      <c r="H38" s="37">
        <v>0.38</v>
      </c>
      <c r="I38" s="37">
        <v>1.9</v>
      </c>
      <c r="J38" s="38">
        <v>0.04</v>
      </c>
      <c r="K38" s="22"/>
      <c r="L38" s="22"/>
      <c r="M38" s="22"/>
      <c r="N38" s="22"/>
      <c r="O38" s="22"/>
      <c r="P38" s="22"/>
    </row>
    <row r="39" spans="1:16" ht="39" customHeight="1">
      <c r="A39" s="22"/>
      <c r="B39" s="35"/>
      <c r="C39" s="1178" t="s">
        <v>532</v>
      </c>
      <c r="D39" s="1179"/>
      <c r="E39" s="1180"/>
      <c r="F39" s="36">
        <v>0</v>
      </c>
      <c r="G39" s="37">
        <v>0</v>
      </c>
      <c r="H39" s="37">
        <v>0</v>
      </c>
      <c r="I39" s="37">
        <v>0</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533</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534</v>
      </c>
      <c r="D43" s="1182"/>
      <c r="E43" s="118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548</v>
      </c>
      <c r="L45" s="60">
        <v>556</v>
      </c>
      <c r="M45" s="60">
        <v>488</v>
      </c>
      <c r="N45" s="60">
        <v>484</v>
      </c>
      <c r="O45" s="61">
        <v>582</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200</v>
      </c>
      <c r="L48" s="64">
        <v>200</v>
      </c>
      <c r="M48" s="64">
        <v>181</v>
      </c>
      <c r="N48" s="64">
        <v>181</v>
      </c>
      <c r="O48" s="65">
        <v>170</v>
      </c>
      <c r="P48" s="48"/>
      <c r="Q48" s="48"/>
      <c r="R48" s="48"/>
      <c r="S48" s="48"/>
      <c r="T48" s="48"/>
      <c r="U48" s="48"/>
    </row>
    <row r="49" spans="1:21" ht="30.75" customHeight="1">
      <c r="A49" s="48"/>
      <c r="B49" s="1196"/>
      <c r="C49" s="1197"/>
      <c r="D49" s="62"/>
      <c r="E49" s="1188" t="s">
        <v>16</v>
      </c>
      <c r="F49" s="1188"/>
      <c r="G49" s="1188"/>
      <c r="H49" s="1188"/>
      <c r="I49" s="1188"/>
      <c r="J49" s="1189"/>
      <c r="K49" s="63">
        <v>1</v>
      </c>
      <c r="L49" s="64">
        <v>1</v>
      </c>
      <c r="M49" s="64" t="s">
        <v>481</v>
      </c>
      <c r="N49" s="64" t="s">
        <v>481</v>
      </c>
      <c r="O49" s="65" t="s">
        <v>481</v>
      </c>
      <c r="P49" s="48"/>
      <c r="Q49" s="48"/>
      <c r="R49" s="48"/>
      <c r="S49" s="48"/>
      <c r="T49" s="48"/>
      <c r="U49" s="48"/>
    </row>
    <row r="50" spans="1:21" ht="30.75" customHeight="1">
      <c r="A50" s="48"/>
      <c r="B50" s="1196"/>
      <c r="C50" s="1197"/>
      <c r="D50" s="62"/>
      <c r="E50" s="1188" t="s">
        <v>17</v>
      </c>
      <c r="F50" s="1188"/>
      <c r="G50" s="1188"/>
      <c r="H50" s="1188"/>
      <c r="I50" s="1188"/>
      <c r="J50" s="1189"/>
      <c r="K50" s="63">
        <v>8</v>
      </c>
      <c r="L50" s="64">
        <v>9</v>
      </c>
      <c r="M50" s="64">
        <v>11</v>
      </c>
      <c r="N50" s="64">
        <v>10</v>
      </c>
      <c r="O50" s="65">
        <v>20</v>
      </c>
      <c r="P50" s="48"/>
      <c r="Q50" s="48"/>
      <c r="R50" s="48"/>
      <c r="S50" s="48"/>
      <c r="T50" s="48"/>
      <c r="U50" s="48"/>
    </row>
    <row r="51" spans="1:21" ht="30.75" customHeight="1">
      <c r="A51" s="48"/>
      <c r="B51" s="1198"/>
      <c r="C51" s="1199"/>
      <c r="D51" s="66"/>
      <c r="E51" s="1188" t="s">
        <v>18</v>
      </c>
      <c r="F51" s="1188"/>
      <c r="G51" s="1188"/>
      <c r="H51" s="1188"/>
      <c r="I51" s="1188"/>
      <c r="J51" s="1189"/>
      <c r="K51" s="63">
        <v>0</v>
      </c>
      <c r="L51" s="64">
        <v>2</v>
      </c>
      <c r="M51" s="64">
        <v>3</v>
      </c>
      <c r="N51" s="64">
        <v>1</v>
      </c>
      <c r="O51" s="65">
        <v>3</v>
      </c>
      <c r="P51" s="48"/>
      <c r="Q51" s="48"/>
      <c r="R51" s="48"/>
      <c r="S51" s="48"/>
      <c r="T51" s="48"/>
      <c r="U51" s="48"/>
    </row>
    <row r="52" spans="1:21" ht="30.75" customHeight="1">
      <c r="A52" s="48"/>
      <c r="B52" s="1186" t="s">
        <v>19</v>
      </c>
      <c r="C52" s="1187"/>
      <c r="D52" s="66"/>
      <c r="E52" s="1188" t="s">
        <v>20</v>
      </c>
      <c r="F52" s="1188"/>
      <c r="G52" s="1188"/>
      <c r="H52" s="1188"/>
      <c r="I52" s="1188"/>
      <c r="J52" s="1189"/>
      <c r="K52" s="63">
        <v>565</v>
      </c>
      <c r="L52" s="64">
        <v>567</v>
      </c>
      <c r="M52" s="64">
        <v>551</v>
      </c>
      <c r="N52" s="64">
        <v>607</v>
      </c>
      <c r="O52" s="65">
        <v>597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192</v>
      </c>
      <c r="L53" s="69">
        <v>201</v>
      </c>
      <c r="M53" s="69">
        <v>132</v>
      </c>
      <c r="N53" s="69">
        <v>69</v>
      </c>
      <c r="O53" s="70">
        <v>178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4875</v>
      </c>
      <c r="J41" s="83">
        <v>5709</v>
      </c>
      <c r="K41" s="83">
        <v>6362</v>
      </c>
      <c r="L41" s="83">
        <v>6704</v>
      </c>
      <c r="M41" s="84">
        <v>7837</v>
      </c>
    </row>
    <row r="42" spans="2:13" ht="27.75" customHeight="1">
      <c r="B42" s="1204"/>
      <c r="C42" s="1205"/>
      <c r="D42" s="85"/>
      <c r="E42" s="1208" t="s">
        <v>26</v>
      </c>
      <c r="F42" s="1208"/>
      <c r="G42" s="1208"/>
      <c r="H42" s="1209"/>
      <c r="I42" s="86">
        <v>26</v>
      </c>
      <c r="J42" s="87">
        <v>22</v>
      </c>
      <c r="K42" s="87">
        <v>17</v>
      </c>
      <c r="L42" s="87">
        <v>1275</v>
      </c>
      <c r="M42" s="88" t="s">
        <v>481</v>
      </c>
    </row>
    <row r="43" spans="2:13" ht="27.75" customHeight="1">
      <c r="B43" s="1204"/>
      <c r="C43" s="1205"/>
      <c r="D43" s="85"/>
      <c r="E43" s="1208" t="s">
        <v>27</v>
      </c>
      <c r="F43" s="1208"/>
      <c r="G43" s="1208"/>
      <c r="H43" s="1209"/>
      <c r="I43" s="86">
        <v>1924</v>
      </c>
      <c r="J43" s="87">
        <v>1843</v>
      </c>
      <c r="K43" s="87">
        <v>1778</v>
      </c>
      <c r="L43" s="87">
        <v>1637</v>
      </c>
      <c r="M43" s="88">
        <v>1530</v>
      </c>
    </row>
    <row r="44" spans="2:13" ht="27.75" customHeight="1">
      <c r="B44" s="1204"/>
      <c r="C44" s="1205"/>
      <c r="D44" s="85"/>
      <c r="E44" s="1208" t="s">
        <v>28</v>
      </c>
      <c r="F44" s="1208"/>
      <c r="G44" s="1208"/>
      <c r="H44" s="1209"/>
      <c r="I44" s="86">
        <v>1</v>
      </c>
      <c r="J44" s="87" t="s">
        <v>481</v>
      </c>
      <c r="K44" s="87" t="s">
        <v>481</v>
      </c>
      <c r="L44" s="87" t="s">
        <v>481</v>
      </c>
      <c r="M44" s="88" t="s">
        <v>481</v>
      </c>
    </row>
    <row r="45" spans="2:13" ht="27.75" customHeight="1">
      <c r="B45" s="1204"/>
      <c r="C45" s="1205"/>
      <c r="D45" s="85"/>
      <c r="E45" s="1208" t="s">
        <v>29</v>
      </c>
      <c r="F45" s="1208"/>
      <c r="G45" s="1208"/>
      <c r="H45" s="1209"/>
      <c r="I45" s="86">
        <v>801</v>
      </c>
      <c r="J45" s="87">
        <v>795</v>
      </c>
      <c r="K45" s="87">
        <v>711</v>
      </c>
      <c r="L45" s="87">
        <v>649</v>
      </c>
      <c r="M45" s="88">
        <v>649</v>
      </c>
    </row>
    <row r="46" spans="2:13" ht="27.75" customHeight="1">
      <c r="B46" s="1204"/>
      <c r="C46" s="1205"/>
      <c r="D46" s="89"/>
      <c r="E46" s="1208" t="s">
        <v>30</v>
      </c>
      <c r="F46" s="1208"/>
      <c r="G46" s="1208"/>
      <c r="H46" s="1209"/>
      <c r="I46" s="86" t="s">
        <v>481</v>
      </c>
      <c r="J46" s="87" t="s">
        <v>481</v>
      </c>
      <c r="K46" s="87" t="s">
        <v>481</v>
      </c>
      <c r="L46" s="87" t="s">
        <v>481</v>
      </c>
      <c r="M46" s="88" t="s">
        <v>481</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1686</v>
      </c>
      <c r="J50" s="87">
        <v>1725</v>
      </c>
      <c r="K50" s="87">
        <v>1625</v>
      </c>
      <c r="L50" s="87">
        <v>1748</v>
      </c>
      <c r="M50" s="88">
        <v>1729</v>
      </c>
    </row>
    <row r="51" spans="2:13" ht="27.75" customHeight="1">
      <c r="B51" s="1204"/>
      <c r="C51" s="1205"/>
      <c r="D51" s="85"/>
      <c r="E51" s="1208" t="s">
        <v>36</v>
      </c>
      <c r="F51" s="1208"/>
      <c r="G51" s="1208"/>
      <c r="H51" s="1209"/>
      <c r="I51" s="86">
        <v>450</v>
      </c>
      <c r="J51" s="87">
        <v>477</v>
      </c>
      <c r="K51" s="87">
        <v>555</v>
      </c>
      <c r="L51" s="87">
        <v>541</v>
      </c>
      <c r="M51" s="88">
        <v>592</v>
      </c>
    </row>
    <row r="52" spans="2:13" ht="27.75" customHeight="1">
      <c r="B52" s="1206"/>
      <c r="C52" s="1207"/>
      <c r="D52" s="85"/>
      <c r="E52" s="1208" t="s">
        <v>37</v>
      </c>
      <c r="F52" s="1208"/>
      <c r="G52" s="1208"/>
      <c r="H52" s="1209"/>
      <c r="I52" s="86">
        <v>4463</v>
      </c>
      <c r="J52" s="87">
        <v>5662</v>
      </c>
      <c r="K52" s="87">
        <v>5519</v>
      </c>
      <c r="L52" s="87">
        <v>5601</v>
      </c>
      <c r="M52" s="88">
        <v>6234</v>
      </c>
    </row>
    <row r="53" spans="2:13" ht="27.75" customHeight="1" thickBot="1">
      <c r="B53" s="1210" t="s">
        <v>38</v>
      </c>
      <c r="C53" s="1211"/>
      <c r="D53" s="92"/>
      <c r="E53" s="1212" t="s">
        <v>39</v>
      </c>
      <c r="F53" s="1212"/>
      <c r="G53" s="1212"/>
      <c r="H53" s="1213"/>
      <c r="I53" s="93">
        <v>1027</v>
      </c>
      <c r="J53" s="94">
        <v>504</v>
      </c>
      <c r="K53" s="94">
        <v>1170</v>
      </c>
      <c r="L53" s="94">
        <v>2375</v>
      </c>
      <c r="M53" s="95">
        <v>1461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541</v>
      </c>
      <c r="C41" s="248"/>
      <c r="D41" s="248"/>
      <c r="E41" s="248"/>
      <c r="F41" s="248"/>
      <c r="G41" s="248"/>
      <c r="H41" s="248"/>
      <c r="I41" s="248"/>
      <c r="J41" s="248"/>
      <c r="K41" s="248"/>
      <c r="L41" s="248"/>
      <c r="M41" s="248"/>
      <c r="N41" s="248"/>
      <c r="O41" s="248"/>
      <c r="P41" s="249"/>
    </row>
    <row r="42" spans="2:17">
      <c r="B42" s="250"/>
      <c r="C42" s="246"/>
      <c r="D42" s="246"/>
      <c r="E42" s="246"/>
      <c r="F42" s="246"/>
      <c r="G42" s="353" t="s">
        <v>542</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543</v>
      </c>
    </row>
    <row r="50" spans="1:17">
      <c r="B50" s="250"/>
      <c r="C50" s="246"/>
      <c r="D50" s="246"/>
      <c r="E50" s="246"/>
      <c r="F50" s="246"/>
      <c r="G50" s="1244"/>
      <c r="H50" s="1245"/>
      <c r="I50" s="1245"/>
      <c r="J50" s="1246"/>
      <c r="K50" s="356" t="s">
        <v>521</v>
      </c>
      <c r="L50" s="356" t="s">
        <v>522</v>
      </c>
      <c r="M50" s="356" t="s">
        <v>523</v>
      </c>
      <c r="N50" s="356" t="s">
        <v>524</v>
      </c>
      <c r="O50" s="356" t="s">
        <v>525</v>
      </c>
    </row>
    <row r="51" spans="1:17">
      <c r="B51" s="250"/>
      <c r="C51" s="246"/>
      <c r="D51" s="246"/>
      <c r="E51" s="246"/>
      <c r="F51" s="246"/>
      <c r="G51" s="1247" t="s">
        <v>544</v>
      </c>
      <c r="H51" s="1248"/>
      <c r="I51" s="1253" t="s">
        <v>545</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546</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547</v>
      </c>
      <c r="H55" s="1228"/>
      <c r="I55" s="1233" t="s">
        <v>545</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546</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548</v>
      </c>
      <c r="C63" s="246"/>
      <c r="D63" s="246"/>
      <c r="E63" s="246"/>
      <c r="F63" s="246"/>
      <c r="G63" s="246"/>
      <c r="H63" s="246"/>
      <c r="I63" s="246"/>
      <c r="J63" s="246"/>
      <c r="K63" s="246"/>
      <c r="L63" s="246"/>
      <c r="M63" s="246"/>
      <c r="N63" s="246"/>
      <c r="O63" s="246"/>
    </row>
    <row r="64" spans="1:17">
      <c r="B64" s="250"/>
      <c r="C64" s="246"/>
      <c r="D64" s="246"/>
      <c r="E64" s="246"/>
      <c r="F64" s="246"/>
      <c r="G64" s="353" t="s">
        <v>542</v>
      </c>
      <c r="I64" s="354"/>
      <c r="J64" s="354"/>
      <c r="K64" s="354"/>
      <c r="L64" s="246"/>
      <c r="M64" s="246"/>
      <c r="N64" s="246"/>
      <c r="O64" s="246"/>
    </row>
    <row r="65" spans="2:30">
      <c r="B65" s="250"/>
      <c r="C65" s="246"/>
      <c r="D65" s="246"/>
      <c r="E65" s="246"/>
      <c r="F65" s="246"/>
      <c r="G65" s="1235" t="s">
        <v>549</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550</v>
      </c>
      <c r="I71" s="370"/>
      <c r="J71" s="366"/>
      <c r="K71" s="366"/>
      <c r="L71" s="367"/>
      <c r="M71" s="366"/>
      <c r="N71" s="367"/>
      <c r="O71" s="368"/>
    </row>
    <row r="72" spans="2:30">
      <c r="B72" s="250"/>
      <c r="C72" s="246"/>
      <c r="D72" s="246"/>
      <c r="E72" s="246"/>
      <c r="F72" s="246"/>
      <c r="G72" s="1244"/>
      <c r="H72" s="1245"/>
      <c r="I72" s="1245"/>
      <c r="J72" s="1246"/>
      <c r="K72" s="356" t="s">
        <v>521</v>
      </c>
      <c r="L72" s="356" t="s">
        <v>522</v>
      </c>
      <c r="M72" s="356" t="s">
        <v>523</v>
      </c>
      <c r="N72" s="356" t="s">
        <v>524</v>
      </c>
      <c r="O72" s="356" t="s">
        <v>525</v>
      </c>
    </row>
    <row r="73" spans="2:30">
      <c r="B73" s="250"/>
      <c r="C73" s="246"/>
      <c r="D73" s="246"/>
      <c r="E73" s="246"/>
      <c r="F73" s="246"/>
      <c r="G73" s="1247" t="s">
        <v>544</v>
      </c>
      <c r="H73" s="1248"/>
      <c r="I73" s="1253" t="s">
        <v>545</v>
      </c>
      <c r="J73" s="1253"/>
      <c r="K73" s="1234">
        <v>43.7</v>
      </c>
      <c r="L73" s="1234">
        <v>21.5</v>
      </c>
      <c r="M73" s="1221">
        <v>52.1</v>
      </c>
      <c r="N73" s="1221">
        <v>102.7</v>
      </c>
      <c r="O73" s="1221">
        <v>64.400000000000006</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551</v>
      </c>
      <c r="J75" s="1233"/>
      <c r="K75" s="1225">
        <v>12.4</v>
      </c>
      <c r="L75" s="1225">
        <v>10</v>
      </c>
      <c r="M75" s="1225">
        <v>7.5</v>
      </c>
      <c r="N75" s="1225">
        <v>5.8</v>
      </c>
      <c r="O75" s="1225">
        <v>5.5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547</v>
      </c>
      <c r="H77" s="1228"/>
      <c r="I77" s="1233" t="s">
        <v>545</v>
      </c>
      <c r="J77" s="1233"/>
      <c r="K77" s="1234">
        <v>5.7</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551</v>
      </c>
      <c r="J79" s="1223"/>
      <c r="K79" s="1224">
        <v>10.8</v>
      </c>
      <c r="L79" s="1224">
        <v>9.8000000000000007</v>
      </c>
      <c r="M79" s="1224">
        <v>9.1</v>
      </c>
      <c r="N79" s="1224">
        <v>7.8</v>
      </c>
      <c r="O79" s="1224">
        <v>7.4</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133720</v>
      </c>
      <c r="E3" s="118"/>
      <c r="F3" s="119">
        <v>146641</v>
      </c>
      <c r="G3" s="120"/>
      <c r="H3" s="121"/>
    </row>
    <row r="4" spans="1:8">
      <c r="A4" s="122"/>
      <c r="B4" s="123"/>
      <c r="C4" s="124"/>
      <c r="D4" s="125">
        <v>117269</v>
      </c>
      <c r="E4" s="126"/>
      <c r="F4" s="127">
        <v>68142</v>
      </c>
      <c r="G4" s="128"/>
      <c r="H4" s="129"/>
    </row>
    <row r="5" spans="1:8">
      <c r="A5" s="110" t="s">
        <v>515</v>
      </c>
      <c r="B5" s="115"/>
      <c r="C5" s="116"/>
      <c r="D5" s="117">
        <v>506165</v>
      </c>
      <c r="E5" s="118"/>
      <c r="F5" s="119">
        <v>174587</v>
      </c>
      <c r="G5" s="120"/>
      <c r="H5" s="121"/>
    </row>
    <row r="6" spans="1:8">
      <c r="A6" s="122"/>
      <c r="B6" s="123"/>
      <c r="C6" s="124"/>
      <c r="D6" s="125">
        <v>123604</v>
      </c>
      <c r="E6" s="126"/>
      <c r="F6" s="127">
        <v>79695</v>
      </c>
      <c r="G6" s="128"/>
      <c r="H6" s="129"/>
    </row>
    <row r="7" spans="1:8">
      <c r="A7" s="110" t="s">
        <v>516</v>
      </c>
      <c r="B7" s="115"/>
      <c r="C7" s="116"/>
      <c r="D7" s="117">
        <v>366944</v>
      </c>
      <c r="E7" s="118"/>
      <c r="F7" s="119">
        <v>175675</v>
      </c>
      <c r="G7" s="120"/>
      <c r="H7" s="121"/>
    </row>
    <row r="8" spans="1:8">
      <c r="A8" s="122"/>
      <c r="B8" s="123"/>
      <c r="C8" s="124"/>
      <c r="D8" s="125">
        <v>146256</v>
      </c>
      <c r="E8" s="126"/>
      <c r="F8" s="127">
        <v>87698</v>
      </c>
      <c r="G8" s="128"/>
      <c r="H8" s="129"/>
    </row>
    <row r="9" spans="1:8">
      <c r="A9" s="110" t="s">
        <v>517</v>
      </c>
      <c r="B9" s="115"/>
      <c r="C9" s="116"/>
      <c r="D9" s="117">
        <v>248644</v>
      </c>
      <c r="E9" s="118"/>
      <c r="F9" s="119">
        <v>280458</v>
      </c>
      <c r="G9" s="120"/>
      <c r="H9" s="121"/>
    </row>
    <row r="10" spans="1:8">
      <c r="A10" s="122"/>
      <c r="B10" s="123"/>
      <c r="C10" s="124"/>
      <c r="D10" s="125">
        <v>166663</v>
      </c>
      <c r="E10" s="126"/>
      <c r="F10" s="127">
        <v>127286</v>
      </c>
      <c r="G10" s="128"/>
      <c r="H10" s="129"/>
    </row>
    <row r="11" spans="1:8">
      <c r="A11" s="110" t="s">
        <v>518</v>
      </c>
      <c r="B11" s="115"/>
      <c r="C11" s="116"/>
      <c r="D11" s="117">
        <v>441375</v>
      </c>
      <c r="E11" s="118"/>
      <c r="F11" s="119">
        <v>291945</v>
      </c>
      <c r="G11" s="120"/>
      <c r="H11" s="121"/>
    </row>
    <row r="12" spans="1:8">
      <c r="A12" s="122"/>
      <c r="B12" s="123"/>
      <c r="C12" s="130"/>
      <c r="D12" s="125">
        <v>310921</v>
      </c>
      <c r="E12" s="126"/>
      <c r="F12" s="127">
        <v>127651</v>
      </c>
      <c r="G12" s="128"/>
      <c r="H12" s="129"/>
    </row>
    <row r="13" spans="1:8">
      <c r="A13" s="110"/>
      <c r="B13" s="115"/>
      <c r="C13" s="131"/>
      <c r="D13" s="132">
        <v>339370</v>
      </c>
      <c r="E13" s="133"/>
      <c r="F13" s="134">
        <v>213861</v>
      </c>
      <c r="G13" s="135"/>
      <c r="H13" s="121"/>
    </row>
    <row r="14" spans="1:8">
      <c r="A14" s="122"/>
      <c r="B14" s="123"/>
      <c r="C14" s="124"/>
      <c r="D14" s="125">
        <v>172943</v>
      </c>
      <c r="E14" s="126"/>
      <c r="F14" s="127">
        <v>98094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1.52</v>
      </c>
      <c r="C19" s="136">
        <f>ROUND(VALUE(SUBSTITUTE(実質収支比率等に係る経年分析!G$48,"▲","-")),2)</f>
        <v>1.32</v>
      </c>
      <c r="D19" s="136">
        <f>ROUND(VALUE(SUBSTITUTE(実質収支比率等に係る経年分析!H$48,"▲","-")),2)</f>
        <v>0.39</v>
      </c>
      <c r="E19" s="136">
        <f>ROUND(VALUE(SUBSTITUTE(実質収支比率等に係る経年分析!I$48,"▲","-")),2)</f>
        <v>1.9</v>
      </c>
      <c r="F19" s="136">
        <f>ROUND(VALUE(SUBSTITUTE(実質収支比率等に係る経年分析!J$48,"▲","-")),2)</f>
        <v>0.04</v>
      </c>
    </row>
    <row r="20" spans="1:11">
      <c r="A20" s="136" t="s">
        <v>44</v>
      </c>
      <c r="B20" s="136">
        <f>ROUND(VALUE(SUBSTITUTE(実質収支比率等に係る経年分析!F$47,"▲","-")),2)</f>
        <v>17.920000000000002</v>
      </c>
      <c r="C20" s="136">
        <f>ROUND(VALUE(SUBSTITUTE(実質収支比率等に係る経年分析!G$47,"▲","-")),2)</f>
        <v>21.17</v>
      </c>
      <c r="D20" s="136">
        <f>ROUND(VALUE(SUBSTITUTE(実質収支比率等に係る経年分析!H$47,"▲","-")),2)</f>
        <v>24.71</v>
      </c>
      <c r="E20" s="136">
        <f>ROUND(VALUE(SUBSTITUTE(実質収支比率等に係る経年分析!I$47,"▲","-")),2)</f>
        <v>29.78</v>
      </c>
      <c r="F20" s="136">
        <f>ROUND(VALUE(SUBSTITUTE(実質収支比率等に係る経年分析!J$47,"▲","-")),2)</f>
        <v>30.52</v>
      </c>
    </row>
    <row r="21" spans="1:11">
      <c r="A21" s="136" t="s">
        <v>45</v>
      </c>
      <c r="B21" s="136">
        <f>IF(ISNUMBER(VALUE(SUBSTITUTE(実質収支比率等に係る経年分析!F$49,"▲","-"))),ROUND(VALUE(SUBSTITUTE(実質収支比率等に係る経年分析!F$49,"▲","-")),2),NA())</f>
        <v>5.09</v>
      </c>
      <c r="C21" s="136">
        <f>IF(ISNUMBER(VALUE(SUBSTITUTE(実質収支比率等に係る経年分析!G$49,"▲","-"))),ROUND(VALUE(SUBSTITUTE(実質収支比率等に係る経年分析!G$49,"▲","-")),2),NA())</f>
        <v>2.98</v>
      </c>
      <c r="D21" s="136">
        <f>IF(ISNUMBER(VALUE(SUBSTITUTE(実質収支比率等に係る経年分析!H$49,"▲","-"))),ROUND(VALUE(SUBSTITUTE(実質収支比率等に係る経年分析!H$49,"▲","-")),2),NA())</f>
        <v>1.68</v>
      </c>
      <c r="E21" s="136">
        <f>IF(ISNUMBER(VALUE(SUBSTITUTE(実質収支比率等に係る経年分析!I$49,"▲","-"))),ROUND(VALUE(SUBSTITUTE(実質収支比率等に係る経年分析!I$49,"▲","-")),2),NA())</f>
        <v>7.66</v>
      </c>
      <c r="F21" s="136">
        <f>IF(ISNUMBER(VALUE(SUBSTITUTE(実質収支比率等に係る経年分析!J$49,"▲","-"))),ROUND(VALUE(SUBSTITUTE(実質収支比率等に係る経年分析!J$49,"▲","-")),2),NA())</f>
        <v>-1.73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0.32</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3.13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3.88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4.1100000000000003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565</v>
      </c>
      <c r="E42" s="138"/>
      <c r="F42" s="138"/>
      <c r="G42" s="138">
        <f>'実質公債費比率（分子）の構造'!L$52</f>
        <v>567</v>
      </c>
      <c r="H42" s="138"/>
      <c r="I42" s="138"/>
      <c r="J42" s="138">
        <f>'実質公債費比率（分子）の構造'!M$52</f>
        <v>551</v>
      </c>
      <c r="K42" s="138"/>
      <c r="L42" s="138"/>
      <c r="M42" s="138">
        <f>'実質公債費比率（分子）の構造'!N$52</f>
        <v>607</v>
      </c>
      <c r="N42" s="138"/>
      <c r="O42" s="138"/>
      <c r="P42" s="138">
        <f>'実質公債費比率（分子）の構造'!O$52</f>
        <v>597</v>
      </c>
    </row>
    <row r="43" spans="1:16">
      <c r="A43" s="138" t="s">
        <v>53</v>
      </c>
      <c r="B43" s="138">
        <f>'実質公債費比率（分子）の構造'!K$51</f>
        <v>0</v>
      </c>
      <c r="C43" s="138"/>
      <c r="D43" s="138"/>
      <c r="E43" s="138">
        <f>'実質公債費比率（分子）の構造'!L$51</f>
        <v>2</v>
      </c>
      <c r="F43" s="138"/>
      <c r="G43" s="138"/>
      <c r="H43" s="138">
        <f>'実質公債費比率（分子）の構造'!M$51</f>
        <v>3</v>
      </c>
      <c r="I43" s="138"/>
      <c r="J43" s="138"/>
      <c r="K43" s="138">
        <f>'実質公債費比率（分子）の構造'!N$51</f>
        <v>1</v>
      </c>
      <c r="L43" s="138"/>
      <c r="M43" s="138"/>
      <c r="N43" s="138">
        <f>'実質公債費比率（分子）の構造'!O$51</f>
        <v>3</v>
      </c>
      <c r="O43" s="138"/>
      <c r="P43" s="138"/>
    </row>
    <row r="44" spans="1:16">
      <c r="A44" s="138" t="s">
        <v>54</v>
      </c>
      <c r="B44" s="138">
        <f>'実質公債費比率（分子）の構造'!K$50</f>
        <v>8</v>
      </c>
      <c r="C44" s="138"/>
      <c r="D44" s="138"/>
      <c r="E44" s="138">
        <f>'実質公債費比率（分子）の構造'!L$50</f>
        <v>9</v>
      </c>
      <c r="F44" s="138"/>
      <c r="G44" s="138"/>
      <c r="H44" s="138">
        <f>'実質公債費比率（分子）の構造'!M$50</f>
        <v>11</v>
      </c>
      <c r="I44" s="138"/>
      <c r="J44" s="138"/>
      <c r="K44" s="138">
        <f>'実質公債費比率（分子）の構造'!N$50</f>
        <v>10</v>
      </c>
      <c r="L44" s="138"/>
      <c r="M44" s="138"/>
      <c r="N44" s="138">
        <f>'実質公債費比率（分子）の構造'!O$50</f>
        <v>20</v>
      </c>
      <c r="O44" s="138"/>
      <c r="P44" s="138"/>
    </row>
    <row r="45" spans="1:16">
      <c r="A45" s="138" t="s">
        <v>55</v>
      </c>
      <c r="B45" s="138">
        <f>'実質公債費比率（分子）の構造'!K$49</f>
        <v>1</v>
      </c>
      <c r="C45" s="138"/>
      <c r="D45" s="138"/>
      <c r="E45" s="138">
        <f>'実質公債費比率（分子）の構造'!L$49</f>
        <v>1</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200</v>
      </c>
      <c r="C46" s="138"/>
      <c r="D46" s="138"/>
      <c r="E46" s="138">
        <f>'実質公債費比率（分子）の構造'!L$48</f>
        <v>200</v>
      </c>
      <c r="F46" s="138"/>
      <c r="G46" s="138"/>
      <c r="H46" s="138">
        <f>'実質公債費比率（分子）の構造'!M$48</f>
        <v>181</v>
      </c>
      <c r="I46" s="138"/>
      <c r="J46" s="138"/>
      <c r="K46" s="138">
        <f>'実質公債費比率（分子）の構造'!N$48</f>
        <v>181</v>
      </c>
      <c r="L46" s="138"/>
      <c r="M46" s="138"/>
      <c r="N46" s="138">
        <f>'実質公債費比率（分子）の構造'!O$48</f>
        <v>170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548</v>
      </c>
      <c r="C49" s="138"/>
      <c r="D49" s="138"/>
      <c r="E49" s="138">
        <f>'実質公債費比率（分子）の構造'!L$45</f>
        <v>556</v>
      </c>
      <c r="F49" s="138"/>
      <c r="G49" s="138"/>
      <c r="H49" s="138">
        <f>'実質公債費比率（分子）の構造'!M$45</f>
        <v>488</v>
      </c>
      <c r="I49" s="138"/>
      <c r="J49" s="138"/>
      <c r="K49" s="138">
        <f>'実質公債費比率（分子）の構造'!N$45</f>
        <v>484</v>
      </c>
      <c r="L49" s="138"/>
      <c r="M49" s="138"/>
      <c r="N49" s="138">
        <f>'実質公債費比率（分子）の構造'!O$45</f>
        <v>582</v>
      </c>
      <c r="O49" s="138"/>
      <c r="P49" s="138"/>
    </row>
    <row r="50" spans="1:16">
      <c r="A50" s="138" t="s">
        <v>60</v>
      </c>
      <c r="B50" s="138" t="e">
        <f>NA()</f>
        <v>#N/A</v>
      </c>
      <c r="C50" s="138">
        <f>IF(ISNUMBER('実質公債費比率（分子）の構造'!K$53),'実質公債費比率（分子）の構造'!K$53,NA())</f>
        <v>192</v>
      </c>
      <c r="D50" s="138" t="e">
        <f>NA()</f>
        <v>#N/A</v>
      </c>
      <c r="E50" s="138" t="e">
        <f>NA()</f>
        <v>#N/A</v>
      </c>
      <c r="F50" s="138">
        <f>IF(ISNUMBER('実質公債費比率（分子）の構造'!L$53),'実質公債費比率（分子）の構造'!L$53,NA())</f>
        <v>201</v>
      </c>
      <c r="G50" s="138" t="e">
        <f>NA()</f>
        <v>#N/A</v>
      </c>
      <c r="H50" s="138" t="e">
        <f>NA()</f>
        <v>#N/A</v>
      </c>
      <c r="I50" s="138">
        <f>IF(ISNUMBER('実質公債費比率（分子）の構造'!M$53),'実質公債費比率（分子）の構造'!M$53,NA())</f>
        <v>132</v>
      </c>
      <c r="J50" s="138" t="e">
        <f>NA()</f>
        <v>#N/A</v>
      </c>
      <c r="K50" s="138" t="e">
        <f>NA()</f>
        <v>#N/A</v>
      </c>
      <c r="L50" s="138">
        <f>IF(ISNUMBER('実質公債費比率（分子）の構造'!N$53),'実質公債費比率（分子）の構造'!N$53,NA())</f>
        <v>69</v>
      </c>
      <c r="M50" s="138" t="e">
        <f>NA()</f>
        <v>#N/A</v>
      </c>
      <c r="N50" s="138" t="e">
        <f>NA()</f>
        <v>#N/A</v>
      </c>
      <c r="O50" s="138">
        <f>IF(ISNUMBER('実質公債費比率（分子）の構造'!O$53),'実質公債費比率（分子）の構造'!O$53,NA())</f>
        <v>178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4463</v>
      </c>
      <c r="E56" s="137"/>
      <c r="F56" s="137"/>
      <c r="G56" s="137">
        <f>'将来負担比率（分子）の構造'!J$52</f>
        <v>5662</v>
      </c>
      <c r="H56" s="137"/>
      <c r="I56" s="137"/>
      <c r="J56" s="137">
        <f>'将来負担比率（分子）の構造'!K$52</f>
        <v>5519</v>
      </c>
      <c r="K56" s="137"/>
      <c r="L56" s="137"/>
      <c r="M56" s="137">
        <f>'将来負担比率（分子）の構造'!L$52</f>
        <v>5601</v>
      </c>
      <c r="N56" s="137"/>
      <c r="O56" s="137"/>
      <c r="P56" s="137">
        <f>'将来負担比率（分子）の構造'!M$52</f>
        <v>6234</v>
      </c>
    </row>
    <row r="57" spans="1:16">
      <c r="A57" s="137" t="s">
        <v>36</v>
      </c>
      <c r="B57" s="137"/>
      <c r="C57" s="137"/>
      <c r="D57" s="137">
        <f>'将来負担比率（分子）の構造'!I$51</f>
        <v>450</v>
      </c>
      <c r="E57" s="137"/>
      <c r="F57" s="137"/>
      <c r="G57" s="137">
        <f>'将来負担比率（分子）の構造'!J$51</f>
        <v>477</v>
      </c>
      <c r="H57" s="137"/>
      <c r="I57" s="137"/>
      <c r="J57" s="137">
        <f>'将来負担比率（分子）の構造'!K$51</f>
        <v>555</v>
      </c>
      <c r="K57" s="137"/>
      <c r="L57" s="137"/>
      <c r="M57" s="137">
        <f>'将来負担比率（分子）の構造'!L$51</f>
        <v>541</v>
      </c>
      <c r="N57" s="137"/>
      <c r="O57" s="137"/>
      <c r="P57" s="137">
        <f>'将来負担比率（分子）の構造'!M$51</f>
        <v>592</v>
      </c>
    </row>
    <row r="58" spans="1:16">
      <c r="A58" s="137" t="s">
        <v>35</v>
      </c>
      <c r="B58" s="137"/>
      <c r="C58" s="137"/>
      <c r="D58" s="137">
        <f>'将来負担比率（分子）の構造'!I$50</f>
        <v>1686</v>
      </c>
      <c r="E58" s="137"/>
      <c r="F58" s="137"/>
      <c r="G58" s="137">
        <f>'将来負担比率（分子）の構造'!J$50</f>
        <v>1725</v>
      </c>
      <c r="H58" s="137"/>
      <c r="I58" s="137"/>
      <c r="J58" s="137">
        <f>'将来負担比率（分子）の構造'!K$50</f>
        <v>1625</v>
      </c>
      <c r="K58" s="137"/>
      <c r="L58" s="137"/>
      <c r="M58" s="137">
        <f>'将来負担比率（分子）の構造'!L$50</f>
        <v>1748</v>
      </c>
      <c r="N58" s="137"/>
      <c r="O58" s="137"/>
      <c r="P58" s="137">
        <f>'将来負担比率（分子）の構造'!M$50</f>
        <v>1729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801</v>
      </c>
      <c r="C62" s="137"/>
      <c r="D62" s="137"/>
      <c r="E62" s="137">
        <f>'将来負担比率（分子）の構造'!J$45</f>
        <v>795</v>
      </c>
      <c r="F62" s="137"/>
      <c r="G62" s="137"/>
      <c r="H62" s="137">
        <f>'将来負担比率（分子）の構造'!K$45</f>
        <v>711</v>
      </c>
      <c r="I62" s="137"/>
      <c r="J62" s="137"/>
      <c r="K62" s="137">
        <f>'将来負担比率（分子）の構造'!L$45</f>
        <v>649</v>
      </c>
      <c r="L62" s="137"/>
      <c r="M62" s="137"/>
      <c r="N62" s="137">
        <f>'将来負担比率（分子）の構造'!M$45</f>
        <v>649</v>
      </c>
      <c r="O62" s="137"/>
      <c r="P62" s="137"/>
    </row>
    <row r="63" spans="1:16">
      <c r="A63" s="137" t="s">
        <v>28</v>
      </c>
      <c r="B63" s="137">
        <f>'将来負担比率（分子）の構造'!I$44</f>
        <v>1</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1924</v>
      </c>
      <c r="C64" s="137"/>
      <c r="D64" s="137"/>
      <c r="E64" s="137">
        <f>'将来負担比率（分子）の構造'!J$43</f>
        <v>1843</v>
      </c>
      <c r="F64" s="137"/>
      <c r="G64" s="137"/>
      <c r="H64" s="137">
        <f>'将来負担比率（分子）の構造'!K$43</f>
        <v>1778</v>
      </c>
      <c r="I64" s="137"/>
      <c r="J64" s="137"/>
      <c r="K64" s="137">
        <f>'将来負担比率（分子）の構造'!L$43</f>
        <v>1637</v>
      </c>
      <c r="L64" s="137"/>
      <c r="M64" s="137"/>
      <c r="N64" s="137">
        <f>'将来負担比率（分子）の構造'!M$43</f>
        <v>1530</v>
      </c>
      <c r="O64" s="137"/>
      <c r="P64" s="137"/>
    </row>
    <row r="65" spans="1:16">
      <c r="A65" s="137" t="s">
        <v>26</v>
      </c>
      <c r="B65" s="137">
        <f>'将来負担比率（分子）の構造'!I$42</f>
        <v>26</v>
      </c>
      <c r="C65" s="137"/>
      <c r="D65" s="137"/>
      <c r="E65" s="137">
        <f>'将来負担比率（分子）の構造'!J$42</f>
        <v>22</v>
      </c>
      <c r="F65" s="137"/>
      <c r="G65" s="137"/>
      <c r="H65" s="137">
        <f>'将来負担比率（分子）の構造'!K$42</f>
        <v>17</v>
      </c>
      <c r="I65" s="137"/>
      <c r="J65" s="137"/>
      <c r="K65" s="137">
        <f>'将来負担比率（分子）の構造'!L$42</f>
        <v>1275</v>
      </c>
      <c r="L65" s="137"/>
      <c r="M65" s="137"/>
      <c r="N65" s="137" t="str">
        <f>'将来負担比率（分子）の構造'!M$42</f>
        <v>-</v>
      </c>
      <c r="O65" s="137"/>
      <c r="P65" s="137"/>
    </row>
    <row r="66" spans="1:16">
      <c r="A66" s="137" t="s">
        <v>25</v>
      </c>
      <c r="B66" s="137">
        <f>'将来負担比率（分子）の構造'!I$41</f>
        <v>4875</v>
      </c>
      <c r="C66" s="137"/>
      <c r="D66" s="137"/>
      <c r="E66" s="137">
        <f>'将来負担比率（分子）の構造'!J$41</f>
        <v>5709</v>
      </c>
      <c r="F66" s="137"/>
      <c r="G66" s="137"/>
      <c r="H66" s="137">
        <f>'将来負担比率（分子）の構造'!K$41</f>
        <v>6362</v>
      </c>
      <c r="I66" s="137"/>
      <c r="J66" s="137"/>
      <c r="K66" s="137">
        <f>'将来負担比率（分子）の構造'!L$41</f>
        <v>6704</v>
      </c>
      <c r="L66" s="137"/>
      <c r="M66" s="137"/>
      <c r="N66" s="137">
        <f>'将来負担比率（分子）の構造'!M$41</f>
        <v>7837</v>
      </c>
      <c r="O66" s="137"/>
      <c r="P66" s="137"/>
    </row>
    <row r="67" spans="1:16">
      <c r="A67" s="137" t="s">
        <v>64</v>
      </c>
      <c r="B67" s="137" t="e">
        <f>NA()</f>
        <v>#N/A</v>
      </c>
      <c r="C67" s="137">
        <f>IF(ISNUMBER('将来負担比率（分子）の構造'!I$53), IF('将来負担比率（分子）の構造'!I$53 &lt; 0, 0, '将来負担比率（分子）の構造'!I$53), NA())</f>
        <v>1027</v>
      </c>
      <c r="D67" s="137" t="e">
        <f>NA()</f>
        <v>#N/A</v>
      </c>
      <c r="E67" s="137" t="e">
        <f>NA()</f>
        <v>#N/A</v>
      </c>
      <c r="F67" s="137">
        <f>IF(ISNUMBER('将来負担比率（分子）の構造'!J$53), IF('将来負担比率（分子）の構造'!J$53 &lt; 0, 0, '将来負担比率（分子）の構造'!J$53), NA())</f>
        <v>504</v>
      </c>
      <c r="G67" s="137" t="e">
        <f>NA()</f>
        <v>#N/A</v>
      </c>
      <c r="H67" s="137" t="e">
        <f>NA()</f>
        <v>#N/A</v>
      </c>
      <c r="I67" s="137">
        <f>IF(ISNUMBER('将来負担比率（分子）の構造'!K$53), IF('将来負担比率（分子）の構造'!K$53 &lt; 0, 0, '将来負担比率（分子）の構造'!K$53), NA())</f>
        <v>1170</v>
      </c>
      <c r="J67" s="137" t="e">
        <f>NA()</f>
        <v>#N/A</v>
      </c>
      <c r="K67" s="137" t="e">
        <f>NA()</f>
        <v>#N/A</v>
      </c>
      <c r="L67" s="137">
        <f>IF(ISNUMBER('将来負担比率（分子）の構造'!L$53), IF('将来負担比率（分子）の構造'!L$53 &lt; 0, 0, '将来負担比率（分子）の構造'!L$53), NA())</f>
        <v>2375</v>
      </c>
      <c r="M67" s="137" t="e">
        <f>NA()</f>
        <v>#N/A</v>
      </c>
      <c r="N67" s="137" t="e">
        <f>NA()</f>
        <v>#N/A</v>
      </c>
      <c r="O67" s="137">
        <f>IF(ISNUMBER('将来負担比率（分子）の構造'!M$53), IF('将来負担比率（分子）の構造'!M$53 &lt; 0, 0, '将来負担比率（分子）の構造'!M$53), NA())</f>
        <v>1461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5" t="s">
        <v>209</v>
      </c>
      <c r="C5" s="706"/>
      <c r="D5" s="706"/>
      <c r="E5" s="706"/>
      <c r="F5" s="706"/>
      <c r="G5" s="706"/>
      <c r="H5" s="706"/>
      <c r="I5" s="706"/>
      <c r="J5" s="706"/>
      <c r="K5" s="706"/>
      <c r="L5" s="706"/>
      <c r="M5" s="706"/>
      <c r="N5" s="706"/>
      <c r="O5" s="706"/>
      <c r="P5" s="706"/>
      <c r="Q5" s="707"/>
      <c r="R5" s="670">
        <v>424153</v>
      </c>
      <c r="S5" s="671"/>
      <c r="T5" s="671"/>
      <c r="U5" s="671"/>
      <c r="V5" s="671"/>
      <c r="W5" s="671"/>
      <c r="X5" s="671"/>
      <c r="Y5" s="718"/>
      <c r="Z5" s="731">
        <v>7.4</v>
      </c>
      <c r="AA5" s="731"/>
      <c r="AB5" s="731"/>
      <c r="AC5" s="731"/>
      <c r="AD5" s="732">
        <v>424153</v>
      </c>
      <c r="AE5" s="732"/>
      <c r="AF5" s="732"/>
      <c r="AG5" s="732"/>
      <c r="AH5" s="732"/>
      <c r="AI5" s="732"/>
      <c r="AJ5" s="732"/>
      <c r="AK5" s="732"/>
      <c r="AL5" s="719">
        <v>15.6</v>
      </c>
      <c r="AM5" s="688"/>
      <c r="AN5" s="688"/>
      <c r="AO5" s="720"/>
      <c r="AP5" s="705" t="s">
        <v>210</v>
      </c>
      <c r="AQ5" s="706"/>
      <c r="AR5" s="706"/>
      <c r="AS5" s="706"/>
      <c r="AT5" s="706"/>
      <c r="AU5" s="706"/>
      <c r="AV5" s="706"/>
      <c r="AW5" s="706"/>
      <c r="AX5" s="706"/>
      <c r="AY5" s="706"/>
      <c r="AZ5" s="706"/>
      <c r="BA5" s="706"/>
      <c r="BB5" s="706"/>
      <c r="BC5" s="706"/>
      <c r="BD5" s="706"/>
      <c r="BE5" s="706"/>
      <c r="BF5" s="707"/>
      <c r="BG5" s="620">
        <v>424153</v>
      </c>
      <c r="BH5" s="621"/>
      <c r="BI5" s="621"/>
      <c r="BJ5" s="621"/>
      <c r="BK5" s="621"/>
      <c r="BL5" s="621"/>
      <c r="BM5" s="621"/>
      <c r="BN5" s="622"/>
      <c r="BO5" s="673">
        <v>100</v>
      </c>
      <c r="BP5" s="673"/>
      <c r="BQ5" s="673"/>
      <c r="BR5" s="673"/>
      <c r="BS5" s="674">
        <v>7321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48231</v>
      </c>
      <c r="S6" s="621"/>
      <c r="T6" s="621"/>
      <c r="U6" s="621"/>
      <c r="V6" s="621"/>
      <c r="W6" s="621"/>
      <c r="X6" s="621"/>
      <c r="Y6" s="622"/>
      <c r="Z6" s="673">
        <v>0.8</v>
      </c>
      <c r="AA6" s="673"/>
      <c r="AB6" s="673"/>
      <c r="AC6" s="673"/>
      <c r="AD6" s="674">
        <v>48231</v>
      </c>
      <c r="AE6" s="674"/>
      <c r="AF6" s="674"/>
      <c r="AG6" s="674"/>
      <c r="AH6" s="674"/>
      <c r="AI6" s="674"/>
      <c r="AJ6" s="674"/>
      <c r="AK6" s="674"/>
      <c r="AL6" s="643">
        <v>1.8</v>
      </c>
      <c r="AM6" s="675"/>
      <c r="AN6" s="675"/>
      <c r="AO6" s="676"/>
      <c r="AP6" s="617" t="s">
        <v>215</v>
      </c>
      <c r="AQ6" s="618"/>
      <c r="AR6" s="618"/>
      <c r="AS6" s="618"/>
      <c r="AT6" s="618"/>
      <c r="AU6" s="618"/>
      <c r="AV6" s="618"/>
      <c r="AW6" s="618"/>
      <c r="AX6" s="618"/>
      <c r="AY6" s="618"/>
      <c r="AZ6" s="618"/>
      <c r="BA6" s="618"/>
      <c r="BB6" s="618"/>
      <c r="BC6" s="618"/>
      <c r="BD6" s="618"/>
      <c r="BE6" s="618"/>
      <c r="BF6" s="619"/>
      <c r="BG6" s="620">
        <v>424153</v>
      </c>
      <c r="BH6" s="621"/>
      <c r="BI6" s="621"/>
      <c r="BJ6" s="621"/>
      <c r="BK6" s="621"/>
      <c r="BL6" s="621"/>
      <c r="BM6" s="621"/>
      <c r="BN6" s="622"/>
      <c r="BO6" s="673">
        <v>100</v>
      </c>
      <c r="BP6" s="673"/>
      <c r="BQ6" s="673"/>
      <c r="BR6" s="673"/>
      <c r="BS6" s="674">
        <v>7321</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62824</v>
      </c>
      <c r="CS6" s="621"/>
      <c r="CT6" s="621"/>
      <c r="CU6" s="621"/>
      <c r="CV6" s="621"/>
      <c r="CW6" s="621"/>
      <c r="CX6" s="621"/>
      <c r="CY6" s="622"/>
      <c r="CZ6" s="673">
        <v>1.1000000000000001</v>
      </c>
      <c r="DA6" s="673"/>
      <c r="DB6" s="673"/>
      <c r="DC6" s="673"/>
      <c r="DD6" s="626" t="s">
        <v>217</v>
      </c>
      <c r="DE6" s="621"/>
      <c r="DF6" s="621"/>
      <c r="DG6" s="621"/>
      <c r="DH6" s="621"/>
      <c r="DI6" s="621"/>
      <c r="DJ6" s="621"/>
      <c r="DK6" s="621"/>
      <c r="DL6" s="621"/>
      <c r="DM6" s="621"/>
      <c r="DN6" s="621"/>
      <c r="DO6" s="621"/>
      <c r="DP6" s="622"/>
      <c r="DQ6" s="626">
        <v>62824</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439</v>
      </c>
      <c r="S7" s="621"/>
      <c r="T7" s="621"/>
      <c r="U7" s="621"/>
      <c r="V7" s="621"/>
      <c r="W7" s="621"/>
      <c r="X7" s="621"/>
      <c r="Y7" s="622"/>
      <c r="Z7" s="673">
        <v>0</v>
      </c>
      <c r="AA7" s="673"/>
      <c r="AB7" s="673"/>
      <c r="AC7" s="673"/>
      <c r="AD7" s="674">
        <v>439</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211031</v>
      </c>
      <c r="BH7" s="621"/>
      <c r="BI7" s="621"/>
      <c r="BJ7" s="621"/>
      <c r="BK7" s="621"/>
      <c r="BL7" s="621"/>
      <c r="BM7" s="621"/>
      <c r="BN7" s="622"/>
      <c r="BO7" s="673">
        <v>49.8</v>
      </c>
      <c r="BP7" s="673"/>
      <c r="BQ7" s="673"/>
      <c r="BR7" s="673"/>
      <c r="BS7" s="674">
        <v>7321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577105</v>
      </c>
      <c r="CS7" s="621"/>
      <c r="CT7" s="621"/>
      <c r="CU7" s="621"/>
      <c r="CV7" s="621"/>
      <c r="CW7" s="621"/>
      <c r="CX7" s="621"/>
      <c r="CY7" s="622"/>
      <c r="CZ7" s="673">
        <v>10.1</v>
      </c>
      <c r="DA7" s="673"/>
      <c r="DB7" s="673"/>
      <c r="DC7" s="673"/>
      <c r="DD7" s="626">
        <v>3419</v>
      </c>
      <c r="DE7" s="621"/>
      <c r="DF7" s="621"/>
      <c r="DG7" s="621"/>
      <c r="DH7" s="621"/>
      <c r="DI7" s="621"/>
      <c r="DJ7" s="621"/>
      <c r="DK7" s="621"/>
      <c r="DL7" s="621"/>
      <c r="DM7" s="621"/>
      <c r="DN7" s="621"/>
      <c r="DO7" s="621"/>
      <c r="DP7" s="622"/>
      <c r="DQ7" s="626">
        <v>455956</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815</v>
      </c>
      <c r="S8" s="621"/>
      <c r="T8" s="621"/>
      <c r="U8" s="621"/>
      <c r="V8" s="621"/>
      <c r="W8" s="621"/>
      <c r="X8" s="621"/>
      <c r="Y8" s="622"/>
      <c r="Z8" s="673">
        <v>0</v>
      </c>
      <c r="AA8" s="673"/>
      <c r="AB8" s="673"/>
      <c r="AC8" s="673"/>
      <c r="AD8" s="674">
        <v>815</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10620</v>
      </c>
      <c r="BH8" s="621"/>
      <c r="BI8" s="621"/>
      <c r="BJ8" s="621"/>
      <c r="BK8" s="621"/>
      <c r="BL8" s="621"/>
      <c r="BM8" s="621"/>
      <c r="BN8" s="622"/>
      <c r="BO8" s="673">
        <v>2.5</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1946727</v>
      </c>
      <c r="CS8" s="621"/>
      <c r="CT8" s="621"/>
      <c r="CU8" s="621"/>
      <c r="CV8" s="621"/>
      <c r="CW8" s="621"/>
      <c r="CX8" s="621"/>
      <c r="CY8" s="622"/>
      <c r="CZ8" s="673">
        <v>34.200000000000003</v>
      </c>
      <c r="DA8" s="673"/>
      <c r="DB8" s="673"/>
      <c r="DC8" s="673"/>
      <c r="DD8" s="626">
        <v>1245199</v>
      </c>
      <c r="DE8" s="621"/>
      <c r="DF8" s="621"/>
      <c r="DG8" s="621"/>
      <c r="DH8" s="621"/>
      <c r="DI8" s="621"/>
      <c r="DJ8" s="621"/>
      <c r="DK8" s="621"/>
      <c r="DL8" s="621"/>
      <c r="DM8" s="621"/>
      <c r="DN8" s="621"/>
      <c r="DO8" s="621"/>
      <c r="DP8" s="622"/>
      <c r="DQ8" s="626">
        <v>409537</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489</v>
      </c>
      <c r="S9" s="621"/>
      <c r="T9" s="621"/>
      <c r="U9" s="621"/>
      <c r="V9" s="621"/>
      <c r="W9" s="621"/>
      <c r="X9" s="621"/>
      <c r="Y9" s="622"/>
      <c r="Z9" s="673">
        <v>0</v>
      </c>
      <c r="AA9" s="673"/>
      <c r="AB9" s="673"/>
      <c r="AC9" s="673"/>
      <c r="AD9" s="674">
        <v>489</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160742</v>
      </c>
      <c r="BH9" s="621"/>
      <c r="BI9" s="621"/>
      <c r="BJ9" s="621"/>
      <c r="BK9" s="621"/>
      <c r="BL9" s="621"/>
      <c r="BM9" s="621"/>
      <c r="BN9" s="622"/>
      <c r="BO9" s="673">
        <v>37.9</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364225</v>
      </c>
      <c r="CS9" s="621"/>
      <c r="CT9" s="621"/>
      <c r="CU9" s="621"/>
      <c r="CV9" s="621"/>
      <c r="CW9" s="621"/>
      <c r="CX9" s="621"/>
      <c r="CY9" s="622"/>
      <c r="CZ9" s="673">
        <v>6.4</v>
      </c>
      <c r="DA9" s="673"/>
      <c r="DB9" s="673"/>
      <c r="DC9" s="673"/>
      <c r="DD9" s="626">
        <v>73267</v>
      </c>
      <c r="DE9" s="621"/>
      <c r="DF9" s="621"/>
      <c r="DG9" s="621"/>
      <c r="DH9" s="621"/>
      <c r="DI9" s="621"/>
      <c r="DJ9" s="621"/>
      <c r="DK9" s="621"/>
      <c r="DL9" s="621"/>
      <c r="DM9" s="621"/>
      <c r="DN9" s="621"/>
      <c r="DO9" s="621"/>
      <c r="DP9" s="622"/>
      <c r="DQ9" s="626">
        <v>272212</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84975</v>
      </c>
      <c r="S10" s="621"/>
      <c r="T10" s="621"/>
      <c r="U10" s="621"/>
      <c r="V10" s="621"/>
      <c r="W10" s="621"/>
      <c r="X10" s="621"/>
      <c r="Y10" s="622"/>
      <c r="Z10" s="673">
        <v>1.5</v>
      </c>
      <c r="AA10" s="673"/>
      <c r="AB10" s="673"/>
      <c r="AC10" s="673"/>
      <c r="AD10" s="674">
        <v>84975</v>
      </c>
      <c r="AE10" s="674"/>
      <c r="AF10" s="674"/>
      <c r="AG10" s="674"/>
      <c r="AH10" s="674"/>
      <c r="AI10" s="674"/>
      <c r="AJ10" s="674"/>
      <c r="AK10" s="674"/>
      <c r="AL10" s="643">
        <v>3.1</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16490</v>
      </c>
      <c r="BH10" s="621"/>
      <c r="BI10" s="621"/>
      <c r="BJ10" s="621"/>
      <c r="BK10" s="621"/>
      <c r="BL10" s="621"/>
      <c r="BM10" s="621"/>
      <c r="BN10" s="622"/>
      <c r="BO10" s="673">
        <v>3.9</v>
      </c>
      <c r="BP10" s="673"/>
      <c r="BQ10" s="673"/>
      <c r="BR10" s="673"/>
      <c r="BS10" s="626">
        <v>2748</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10119</v>
      </c>
      <c r="CS10" s="621"/>
      <c r="CT10" s="621"/>
      <c r="CU10" s="621"/>
      <c r="CV10" s="621"/>
      <c r="CW10" s="621"/>
      <c r="CX10" s="621"/>
      <c r="CY10" s="622"/>
      <c r="CZ10" s="673">
        <v>0.2</v>
      </c>
      <c r="DA10" s="673"/>
      <c r="DB10" s="673"/>
      <c r="DC10" s="673"/>
      <c r="DD10" s="626" t="s">
        <v>223</v>
      </c>
      <c r="DE10" s="621"/>
      <c r="DF10" s="621"/>
      <c r="DG10" s="621"/>
      <c r="DH10" s="621"/>
      <c r="DI10" s="621"/>
      <c r="DJ10" s="621"/>
      <c r="DK10" s="621"/>
      <c r="DL10" s="621"/>
      <c r="DM10" s="621"/>
      <c r="DN10" s="621"/>
      <c r="DO10" s="621"/>
      <c r="DP10" s="622"/>
      <c r="DQ10" s="626">
        <v>119</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223</v>
      </c>
      <c r="S11" s="621"/>
      <c r="T11" s="621"/>
      <c r="U11" s="621"/>
      <c r="V11" s="621"/>
      <c r="W11" s="621"/>
      <c r="X11" s="621"/>
      <c r="Y11" s="622"/>
      <c r="Z11" s="673" t="s">
        <v>223</v>
      </c>
      <c r="AA11" s="673"/>
      <c r="AB11" s="673"/>
      <c r="AC11" s="673"/>
      <c r="AD11" s="674" t="s">
        <v>223</v>
      </c>
      <c r="AE11" s="674"/>
      <c r="AF11" s="674"/>
      <c r="AG11" s="674"/>
      <c r="AH11" s="674"/>
      <c r="AI11" s="674"/>
      <c r="AJ11" s="674"/>
      <c r="AK11" s="674"/>
      <c r="AL11" s="643" t="s">
        <v>223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23179</v>
      </c>
      <c r="BH11" s="621"/>
      <c r="BI11" s="621"/>
      <c r="BJ11" s="621"/>
      <c r="BK11" s="621"/>
      <c r="BL11" s="621"/>
      <c r="BM11" s="621"/>
      <c r="BN11" s="622"/>
      <c r="BO11" s="673">
        <v>5.5</v>
      </c>
      <c r="BP11" s="673"/>
      <c r="BQ11" s="673"/>
      <c r="BR11" s="673"/>
      <c r="BS11" s="626">
        <v>4573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505798</v>
      </c>
      <c r="CS11" s="621"/>
      <c r="CT11" s="621"/>
      <c r="CU11" s="621"/>
      <c r="CV11" s="621"/>
      <c r="CW11" s="621"/>
      <c r="CX11" s="621"/>
      <c r="CY11" s="622"/>
      <c r="CZ11" s="673">
        <v>8.9</v>
      </c>
      <c r="DA11" s="673"/>
      <c r="DB11" s="673"/>
      <c r="DC11" s="673"/>
      <c r="DD11" s="626">
        <v>338240</v>
      </c>
      <c r="DE11" s="621"/>
      <c r="DF11" s="621"/>
      <c r="DG11" s="621"/>
      <c r="DH11" s="621"/>
      <c r="DI11" s="621"/>
      <c r="DJ11" s="621"/>
      <c r="DK11" s="621"/>
      <c r="DL11" s="621"/>
      <c r="DM11" s="621"/>
      <c r="DN11" s="621"/>
      <c r="DO11" s="621"/>
      <c r="DP11" s="622"/>
      <c r="DQ11" s="626">
        <v>240757</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158053</v>
      </c>
      <c r="BH12" s="621"/>
      <c r="BI12" s="621"/>
      <c r="BJ12" s="621"/>
      <c r="BK12" s="621"/>
      <c r="BL12" s="621"/>
      <c r="BM12" s="621"/>
      <c r="BN12" s="622"/>
      <c r="BO12" s="673">
        <v>37.299999999999997</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220276</v>
      </c>
      <c r="CS12" s="621"/>
      <c r="CT12" s="621"/>
      <c r="CU12" s="621"/>
      <c r="CV12" s="621"/>
      <c r="CW12" s="621"/>
      <c r="CX12" s="621"/>
      <c r="CY12" s="622"/>
      <c r="CZ12" s="673">
        <v>3.9</v>
      </c>
      <c r="DA12" s="673"/>
      <c r="DB12" s="673"/>
      <c r="DC12" s="673"/>
      <c r="DD12" s="626">
        <v>9699</v>
      </c>
      <c r="DE12" s="621"/>
      <c r="DF12" s="621"/>
      <c r="DG12" s="621"/>
      <c r="DH12" s="621"/>
      <c r="DI12" s="621"/>
      <c r="DJ12" s="621"/>
      <c r="DK12" s="621"/>
      <c r="DL12" s="621"/>
      <c r="DM12" s="621"/>
      <c r="DN12" s="621"/>
      <c r="DO12" s="621"/>
      <c r="DP12" s="622"/>
      <c r="DQ12" s="626">
        <v>164107</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8337</v>
      </c>
      <c r="S13" s="621"/>
      <c r="T13" s="621"/>
      <c r="U13" s="621"/>
      <c r="V13" s="621"/>
      <c r="W13" s="621"/>
      <c r="X13" s="621"/>
      <c r="Y13" s="622"/>
      <c r="Z13" s="673">
        <v>0.1</v>
      </c>
      <c r="AA13" s="673"/>
      <c r="AB13" s="673"/>
      <c r="AC13" s="673"/>
      <c r="AD13" s="674">
        <v>8337</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157913</v>
      </c>
      <c r="BH13" s="621"/>
      <c r="BI13" s="621"/>
      <c r="BJ13" s="621"/>
      <c r="BK13" s="621"/>
      <c r="BL13" s="621"/>
      <c r="BM13" s="621"/>
      <c r="BN13" s="622"/>
      <c r="BO13" s="673">
        <v>37.200000000000003</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696313</v>
      </c>
      <c r="CS13" s="621"/>
      <c r="CT13" s="621"/>
      <c r="CU13" s="621"/>
      <c r="CV13" s="621"/>
      <c r="CW13" s="621"/>
      <c r="CX13" s="621"/>
      <c r="CY13" s="622"/>
      <c r="CZ13" s="673">
        <v>12.2</v>
      </c>
      <c r="DA13" s="673"/>
      <c r="DB13" s="673"/>
      <c r="DC13" s="673"/>
      <c r="DD13" s="626">
        <v>319873</v>
      </c>
      <c r="DE13" s="621"/>
      <c r="DF13" s="621"/>
      <c r="DG13" s="621"/>
      <c r="DH13" s="621"/>
      <c r="DI13" s="621"/>
      <c r="DJ13" s="621"/>
      <c r="DK13" s="621"/>
      <c r="DL13" s="621"/>
      <c r="DM13" s="621"/>
      <c r="DN13" s="621"/>
      <c r="DO13" s="621"/>
      <c r="DP13" s="622"/>
      <c r="DQ13" s="626">
        <v>408680</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11511</v>
      </c>
      <c r="BH14" s="621"/>
      <c r="BI14" s="621"/>
      <c r="BJ14" s="621"/>
      <c r="BK14" s="621"/>
      <c r="BL14" s="621"/>
      <c r="BM14" s="621"/>
      <c r="BN14" s="622"/>
      <c r="BO14" s="673">
        <v>2.7</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210674</v>
      </c>
      <c r="CS14" s="621"/>
      <c r="CT14" s="621"/>
      <c r="CU14" s="621"/>
      <c r="CV14" s="621"/>
      <c r="CW14" s="621"/>
      <c r="CX14" s="621"/>
      <c r="CY14" s="622"/>
      <c r="CZ14" s="673">
        <v>3.7</v>
      </c>
      <c r="DA14" s="673"/>
      <c r="DB14" s="673"/>
      <c r="DC14" s="673"/>
      <c r="DD14" s="626">
        <v>6631</v>
      </c>
      <c r="DE14" s="621"/>
      <c r="DF14" s="621"/>
      <c r="DG14" s="621"/>
      <c r="DH14" s="621"/>
      <c r="DI14" s="621"/>
      <c r="DJ14" s="621"/>
      <c r="DK14" s="621"/>
      <c r="DL14" s="621"/>
      <c r="DM14" s="621"/>
      <c r="DN14" s="621"/>
      <c r="DO14" s="621"/>
      <c r="DP14" s="622"/>
      <c r="DQ14" s="626">
        <v>191574</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644</v>
      </c>
      <c r="S15" s="621"/>
      <c r="T15" s="621"/>
      <c r="U15" s="621"/>
      <c r="V15" s="621"/>
      <c r="W15" s="621"/>
      <c r="X15" s="621"/>
      <c r="Y15" s="622"/>
      <c r="Z15" s="673">
        <v>0</v>
      </c>
      <c r="AA15" s="673"/>
      <c r="AB15" s="673"/>
      <c r="AC15" s="673"/>
      <c r="AD15" s="674">
        <v>644</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43558</v>
      </c>
      <c r="BH15" s="621"/>
      <c r="BI15" s="621"/>
      <c r="BJ15" s="621"/>
      <c r="BK15" s="621"/>
      <c r="BL15" s="621"/>
      <c r="BM15" s="621"/>
      <c r="BN15" s="622"/>
      <c r="BO15" s="673">
        <v>10.3</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410201</v>
      </c>
      <c r="CS15" s="621"/>
      <c r="CT15" s="621"/>
      <c r="CU15" s="621"/>
      <c r="CV15" s="621"/>
      <c r="CW15" s="621"/>
      <c r="CX15" s="621"/>
      <c r="CY15" s="622"/>
      <c r="CZ15" s="673">
        <v>7.2</v>
      </c>
      <c r="DA15" s="673"/>
      <c r="DB15" s="673"/>
      <c r="DC15" s="673"/>
      <c r="DD15" s="626">
        <v>4867</v>
      </c>
      <c r="DE15" s="621"/>
      <c r="DF15" s="621"/>
      <c r="DG15" s="621"/>
      <c r="DH15" s="621"/>
      <c r="DI15" s="621"/>
      <c r="DJ15" s="621"/>
      <c r="DK15" s="621"/>
      <c r="DL15" s="621"/>
      <c r="DM15" s="621"/>
      <c r="DN15" s="621"/>
      <c r="DO15" s="621"/>
      <c r="DP15" s="622"/>
      <c r="DQ15" s="626">
        <v>378611</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2338841</v>
      </c>
      <c r="S16" s="621"/>
      <c r="T16" s="621"/>
      <c r="U16" s="621"/>
      <c r="V16" s="621"/>
      <c r="W16" s="621"/>
      <c r="X16" s="621"/>
      <c r="Y16" s="622"/>
      <c r="Z16" s="673">
        <v>41</v>
      </c>
      <c r="AA16" s="673"/>
      <c r="AB16" s="673"/>
      <c r="AC16" s="673"/>
      <c r="AD16" s="674">
        <v>2131185</v>
      </c>
      <c r="AE16" s="674"/>
      <c r="AF16" s="674"/>
      <c r="AG16" s="674"/>
      <c r="AH16" s="674"/>
      <c r="AI16" s="674"/>
      <c r="AJ16" s="674"/>
      <c r="AK16" s="674"/>
      <c r="AL16" s="643">
        <v>78.599999999999994</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96832</v>
      </c>
      <c r="CS16" s="621"/>
      <c r="CT16" s="621"/>
      <c r="CU16" s="621"/>
      <c r="CV16" s="621"/>
      <c r="CW16" s="621"/>
      <c r="CX16" s="621"/>
      <c r="CY16" s="622"/>
      <c r="CZ16" s="673">
        <v>1.7</v>
      </c>
      <c r="DA16" s="673"/>
      <c r="DB16" s="673"/>
      <c r="DC16" s="673"/>
      <c r="DD16" s="626" t="s">
        <v>223</v>
      </c>
      <c r="DE16" s="621"/>
      <c r="DF16" s="621"/>
      <c r="DG16" s="621"/>
      <c r="DH16" s="621"/>
      <c r="DI16" s="621"/>
      <c r="DJ16" s="621"/>
      <c r="DK16" s="621"/>
      <c r="DL16" s="621"/>
      <c r="DM16" s="621"/>
      <c r="DN16" s="621"/>
      <c r="DO16" s="621"/>
      <c r="DP16" s="622"/>
      <c r="DQ16" s="626">
        <v>34686</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2131185</v>
      </c>
      <c r="S17" s="621"/>
      <c r="T17" s="621"/>
      <c r="U17" s="621"/>
      <c r="V17" s="621"/>
      <c r="W17" s="621"/>
      <c r="X17" s="621"/>
      <c r="Y17" s="622"/>
      <c r="Z17" s="673">
        <v>37.299999999999997</v>
      </c>
      <c r="AA17" s="673"/>
      <c r="AB17" s="673"/>
      <c r="AC17" s="673"/>
      <c r="AD17" s="674">
        <v>2131185</v>
      </c>
      <c r="AE17" s="674"/>
      <c r="AF17" s="674"/>
      <c r="AG17" s="674"/>
      <c r="AH17" s="674"/>
      <c r="AI17" s="674"/>
      <c r="AJ17" s="674"/>
      <c r="AK17" s="674"/>
      <c r="AL17" s="643">
        <v>78.599999999999994</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585070</v>
      </c>
      <c r="CS17" s="621"/>
      <c r="CT17" s="621"/>
      <c r="CU17" s="621"/>
      <c r="CV17" s="621"/>
      <c r="CW17" s="621"/>
      <c r="CX17" s="621"/>
      <c r="CY17" s="622"/>
      <c r="CZ17" s="673">
        <v>10.3</v>
      </c>
      <c r="DA17" s="673"/>
      <c r="DB17" s="673"/>
      <c r="DC17" s="673"/>
      <c r="DD17" s="626" t="s">
        <v>223</v>
      </c>
      <c r="DE17" s="621"/>
      <c r="DF17" s="621"/>
      <c r="DG17" s="621"/>
      <c r="DH17" s="621"/>
      <c r="DI17" s="621"/>
      <c r="DJ17" s="621"/>
      <c r="DK17" s="621"/>
      <c r="DL17" s="621"/>
      <c r="DM17" s="621"/>
      <c r="DN17" s="621"/>
      <c r="DO17" s="621"/>
      <c r="DP17" s="622"/>
      <c r="DQ17" s="626">
        <v>523256</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207656</v>
      </c>
      <c r="S18" s="621"/>
      <c r="T18" s="621"/>
      <c r="U18" s="621"/>
      <c r="V18" s="621"/>
      <c r="W18" s="621"/>
      <c r="X18" s="621"/>
      <c r="Y18" s="622"/>
      <c r="Z18" s="673">
        <v>3.6</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223</v>
      </c>
      <c r="BH19" s="621"/>
      <c r="BI19" s="621"/>
      <c r="BJ19" s="621"/>
      <c r="BK19" s="621"/>
      <c r="BL19" s="621"/>
      <c r="BM19" s="621"/>
      <c r="BN19" s="622"/>
      <c r="BO19" s="673" t="s">
        <v>223</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2906924</v>
      </c>
      <c r="S20" s="621"/>
      <c r="T20" s="621"/>
      <c r="U20" s="621"/>
      <c r="V20" s="621"/>
      <c r="W20" s="621"/>
      <c r="X20" s="621"/>
      <c r="Y20" s="622"/>
      <c r="Z20" s="673">
        <v>50.9</v>
      </c>
      <c r="AA20" s="673"/>
      <c r="AB20" s="673"/>
      <c r="AC20" s="673"/>
      <c r="AD20" s="674">
        <v>2699268</v>
      </c>
      <c r="AE20" s="674"/>
      <c r="AF20" s="674"/>
      <c r="AG20" s="674"/>
      <c r="AH20" s="674"/>
      <c r="AI20" s="674"/>
      <c r="AJ20" s="674"/>
      <c r="AK20" s="674"/>
      <c r="AL20" s="643">
        <v>99.5</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223</v>
      </c>
      <c r="BH20" s="621"/>
      <c r="BI20" s="621"/>
      <c r="BJ20" s="621"/>
      <c r="BK20" s="621"/>
      <c r="BL20" s="621"/>
      <c r="BM20" s="621"/>
      <c r="BN20" s="622"/>
      <c r="BO20" s="673" t="s">
        <v>223</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5686164</v>
      </c>
      <c r="CS20" s="621"/>
      <c r="CT20" s="621"/>
      <c r="CU20" s="621"/>
      <c r="CV20" s="621"/>
      <c r="CW20" s="621"/>
      <c r="CX20" s="621"/>
      <c r="CY20" s="622"/>
      <c r="CZ20" s="673">
        <v>100</v>
      </c>
      <c r="DA20" s="673"/>
      <c r="DB20" s="673"/>
      <c r="DC20" s="673"/>
      <c r="DD20" s="626">
        <v>2001195</v>
      </c>
      <c r="DE20" s="621"/>
      <c r="DF20" s="621"/>
      <c r="DG20" s="621"/>
      <c r="DH20" s="621"/>
      <c r="DI20" s="621"/>
      <c r="DJ20" s="621"/>
      <c r="DK20" s="621"/>
      <c r="DL20" s="621"/>
      <c r="DM20" s="621"/>
      <c r="DN20" s="621"/>
      <c r="DO20" s="621"/>
      <c r="DP20" s="622"/>
      <c r="DQ20" s="626">
        <v>3142319</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516</v>
      </c>
      <c r="S21" s="621"/>
      <c r="T21" s="621"/>
      <c r="U21" s="621"/>
      <c r="V21" s="621"/>
      <c r="W21" s="621"/>
      <c r="X21" s="621"/>
      <c r="Y21" s="622"/>
      <c r="Z21" s="673">
        <v>0</v>
      </c>
      <c r="AA21" s="673"/>
      <c r="AB21" s="673"/>
      <c r="AC21" s="673"/>
      <c r="AD21" s="674">
        <v>516</v>
      </c>
      <c r="AE21" s="674"/>
      <c r="AF21" s="674"/>
      <c r="AG21" s="674"/>
      <c r="AH21" s="674"/>
      <c r="AI21" s="674"/>
      <c r="AJ21" s="674"/>
      <c r="AK21" s="674"/>
      <c r="AL21" s="643">
        <v>0</v>
      </c>
      <c r="AM21" s="675"/>
      <c r="AN21" s="675"/>
      <c r="AO21" s="676"/>
      <c r="AP21" s="714" t="s">
        <v>262</v>
      </c>
      <c r="AQ21" s="721"/>
      <c r="AR21" s="721"/>
      <c r="AS21" s="721"/>
      <c r="AT21" s="721"/>
      <c r="AU21" s="721"/>
      <c r="AV21" s="721"/>
      <c r="AW21" s="721"/>
      <c r="AX21" s="721"/>
      <c r="AY21" s="721"/>
      <c r="AZ21" s="721"/>
      <c r="BA21" s="721"/>
      <c r="BB21" s="721"/>
      <c r="BC21" s="721"/>
      <c r="BD21" s="721"/>
      <c r="BE21" s="721"/>
      <c r="BF21" s="716"/>
      <c r="BG21" s="620" t="s">
        <v>223</v>
      </c>
      <c r="BH21" s="621"/>
      <c r="BI21" s="621"/>
      <c r="BJ21" s="621"/>
      <c r="BK21" s="621"/>
      <c r="BL21" s="621"/>
      <c r="BM21" s="621"/>
      <c r="BN21" s="622"/>
      <c r="BO21" s="673" t="s">
        <v>223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11770</v>
      </c>
      <c r="S22" s="621"/>
      <c r="T22" s="621"/>
      <c r="U22" s="621"/>
      <c r="V22" s="621"/>
      <c r="W22" s="621"/>
      <c r="X22" s="621"/>
      <c r="Y22" s="622"/>
      <c r="Z22" s="673">
        <v>0.2</v>
      </c>
      <c r="AA22" s="673"/>
      <c r="AB22" s="673"/>
      <c r="AC22" s="673"/>
      <c r="AD22" s="674" t="s">
        <v>223</v>
      </c>
      <c r="AE22" s="674"/>
      <c r="AF22" s="674"/>
      <c r="AG22" s="674"/>
      <c r="AH22" s="674"/>
      <c r="AI22" s="674"/>
      <c r="AJ22" s="674"/>
      <c r="AK22" s="674"/>
      <c r="AL22" s="643" t="s">
        <v>223</v>
      </c>
      <c r="AM22" s="675"/>
      <c r="AN22" s="675"/>
      <c r="AO22" s="676"/>
      <c r="AP22" s="714" t="s">
        <v>264</v>
      </c>
      <c r="AQ22" s="721"/>
      <c r="AR22" s="721"/>
      <c r="AS22" s="721"/>
      <c r="AT22" s="721"/>
      <c r="AU22" s="721"/>
      <c r="AV22" s="721"/>
      <c r="AW22" s="721"/>
      <c r="AX22" s="721"/>
      <c r="AY22" s="721"/>
      <c r="AZ22" s="721"/>
      <c r="BA22" s="721"/>
      <c r="BB22" s="721"/>
      <c r="BC22" s="721"/>
      <c r="BD22" s="721"/>
      <c r="BE22" s="721"/>
      <c r="BF22" s="716"/>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104150</v>
      </c>
      <c r="S23" s="621"/>
      <c r="T23" s="621"/>
      <c r="U23" s="621"/>
      <c r="V23" s="621"/>
      <c r="W23" s="621"/>
      <c r="X23" s="621"/>
      <c r="Y23" s="622"/>
      <c r="Z23" s="673">
        <v>1.8</v>
      </c>
      <c r="AA23" s="673"/>
      <c r="AB23" s="673"/>
      <c r="AC23" s="673"/>
      <c r="AD23" s="674">
        <v>3804</v>
      </c>
      <c r="AE23" s="674"/>
      <c r="AF23" s="674"/>
      <c r="AG23" s="674"/>
      <c r="AH23" s="674"/>
      <c r="AI23" s="674"/>
      <c r="AJ23" s="674"/>
      <c r="AK23" s="674"/>
      <c r="AL23" s="643">
        <v>0.1</v>
      </c>
      <c r="AM23" s="675"/>
      <c r="AN23" s="675"/>
      <c r="AO23" s="676"/>
      <c r="AP23" s="714" t="s">
        <v>267</v>
      </c>
      <c r="AQ23" s="721"/>
      <c r="AR23" s="721"/>
      <c r="AS23" s="721"/>
      <c r="AT23" s="721"/>
      <c r="AU23" s="721"/>
      <c r="AV23" s="721"/>
      <c r="AW23" s="721"/>
      <c r="AX23" s="721"/>
      <c r="AY23" s="721"/>
      <c r="AZ23" s="721"/>
      <c r="BA23" s="721"/>
      <c r="BB23" s="721"/>
      <c r="BC23" s="721"/>
      <c r="BD23" s="721"/>
      <c r="BE23" s="721"/>
      <c r="BF23" s="716"/>
      <c r="BG23" s="620" t="s">
        <v>223</v>
      </c>
      <c r="BH23" s="621"/>
      <c r="BI23" s="621"/>
      <c r="BJ23" s="621"/>
      <c r="BK23" s="621"/>
      <c r="BL23" s="621"/>
      <c r="BM23" s="621"/>
      <c r="BN23" s="622"/>
      <c r="BO23" s="673" t="s">
        <v>223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26790</v>
      </c>
      <c r="S24" s="621"/>
      <c r="T24" s="621"/>
      <c r="U24" s="621"/>
      <c r="V24" s="621"/>
      <c r="W24" s="621"/>
      <c r="X24" s="621"/>
      <c r="Y24" s="622"/>
      <c r="Z24" s="673">
        <v>0.5</v>
      </c>
      <c r="AA24" s="673"/>
      <c r="AB24" s="673"/>
      <c r="AC24" s="673"/>
      <c r="AD24" s="674" t="s">
        <v>223</v>
      </c>
      <c r="AE24" s="674"/>
      <c r="AF24" s="674"/>
      <c r="AG24" s="674"/>
      <c r="AH24" s="674"/>
      <c r="AI24" s="674"/>
      <c r="AJ24" s="674"/>
      <c r="AK24" s="674"/>
      <c r="AL24" s="643" t="s">
        <v>223</v>
      </c>
      <c r="AM24" s="675"/>
      <c r="AN24" s="675"/>
      <c r="AO24" s="676"/>
      <c r="AP24" s="714" t="s">
        <v>274</v>
      </c>
      <c r="AQ24" s="721"/>
      <c r="AR24" s="721"/>
      <c r="AS24" s="721"/>
      <c r="AT24" s="721"/>
      <c r="AU24" s="721"/>
      <c r="AV24" s="721"/>
      <c r="AW24" s="721"/>
      <c r="AX24" s="721"/>
      <c r="AY24" s="721"/>
      <c r="AZ24" s="721"/>
      <c r="BA24" s="721"/>
      <c r="BB24" s="721"/>
      <c r="BC24" s="721"/>
      <c r="BD24" s="721"/>
      <c r="BE24" s="721"/>
      <c r="BF24" s="716"/>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1698756</v>
      </c>
      <c r="CS24" s="671"/>
      <c r="CT24" s="671"/>
      <c r="CU24" s="671"/>
      <c r="CV24" s="671"/>
      <c r="CW24" s="671"/>
      <c r="CX24" s="671"/>
      <c r="CY24" s="718"/>
      <c r="CZ24" s="722">
        <v>29.9</v>
      </c>
      <c r="DA24" s="723"/>
      <c r="DB24" s="723"/>
      <c r="DC24" s="724"/>
      <c r="DD24" s="717">
        <v>1384473</v>
      </c>
      <c r="DE24" s="671"/>
      <c r="DF24" s="671"/>
      <c r="DG24" s="671"/>
      <c r="DH24" s="671"/>
      <c r="DI24" s="671"/>
      <c r="DJ24" s="671"/>
      <c r="DK24" s="718"/>
      <c r="DL24" s="717">
        <v>1381557</v>
      </c>
      <c r="DM24" s="671"/>
      <c r="DN24" s="671"/>
      <c r="DO24" s="671"/>
      <c r="DP24" s="671"/>
      <c r="DQ24" s="671"/>
      <c r="DR24" s="671"/>
      <c r="DS24" s="671"/>
      <c r="DT24" s="671"/>
      <c r="DU24" s="671"/>
      <c r="DV24" s="718"/>
      <c r="DW24" s="719">
        <v>49</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355533</v>
      </c>
      <c r="S25" s="621"/>
      <c r="T25" s="621"/>
      <c r="U25" s="621"/>
      <c r="V25" s="621"/>
      <c r="W25" s="621"/>
      <c r="X25" s="621"/>
      <c r="Y25" s="622"/>
      <c r="Z25" s="673">
        <v>6.2</v>
      </c>
      <c r="AA25" s="673"/>
      <c r="AB25" s="673"/>
      <c r="AC25" s="673"/>
      <c r="AD25" s="674" t="s">
        <v>223</v>
      </c>
      <c r="AE25" s="674"/>
      <c r="AF25" s="674"/>
      <c r="AG25" s="674"/>
      <c r="AH25" s="674"/>
      <c r="AI25" s="674"/>
      <c r="AJ25" s="674"/>
      <c r="AK25" s="674"/>
      <c r="AL25" s="643" t="s">
        <v>223</v>
      </c>
      <c r="AM25" s="675"/>
      <c r="AN25" s="675"/>
      <c r="AO25" s="676"/>
      <c r="AP25" s="714" t="s">
        <v>277</v>
      </c>
      <c r="AQ25" s="721"/>
      <c r="AR25" s="721"/>
      <c r="AS25" s="721"/>
      <c r="AT25" s="721"/>
      <c r="AU25" s="721"/>
      <c r="AV25" s="721"/>
      <c r="AW25" s="721"/>
      <c r="AX25" s="721"/>
      <c r="AY25" s="721"/>
      <c r="AZ25" s="721"/>
      <c r="BA25" s="721"/>
      <c r="BB25" s="721"/>
      <c r="BC25" s="721"/>
      <c r="BD25" s="721"/>
      <c r="BE25" s="721"/>
      <c r="BF25" s="716"/>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827787</v>
      </c>
      <c r="CS25" s="639"/>
      <c r="CT25" s="639"/>
      <c r="CU25" s="639"/>
      <c r="CV25" s="639"/>
      <c r="CW25" s="639"/>
      <c r="CX25" s="639"/>
      <c r="CY25" s="640"/>
      <c r="CZ25" s="623">
        <v>14.6</v>
      </c>
      <c r="DA25" s="641"/>
      <c r="DB25" s="641"/>
      <c r="DC25" s="642"/>
      <c r="DD25" s="626">
        <v>785913</v>
      </c>
      <c r="DE25" s="639"/>
      <c r="DF25" s="639"/>
      <c r="DG25" s="639"/>
      <c r="DH25" s="639"/>
      <c r="DI25" s="639"/>
      <c r="DJ25" s="639"/>
      <c r="DK25" s="640"/>
      <c r="DL25" s="626">
        <v>785756</v>
      </c>
      <c r="DM25" s="639"/>
      <c r="DN25" s="639"/>
      <c r="DO25" s="639"/>
      <c r="DP25" s="639"/>
      <c r="DQ25" s="639"/>
      <c r="DR25" s="639"/>
      <c r="DS25" s="639"/>
      <c r="DT25" s="639"/>
      <c r="DU25" s="639"/>
      <c r="DV25" s="640"/>
      <c r="DW25" s="643">
        <v>27.9</v>
      </c>
      <c r="DX25" s="644"/>
      <c r="DY25" s="644"/>
      <c r="DZ25" s="644"/>
      <c r="EA25" s="644"/>
      <c r="EB25" s="644"/>
      <c r="EC25" s="645"/>
    </row>
    <row r="26" spans="2:133" ht="11.25" customHeight="1">
      <c r="B26" s="711" t="s">
        <v>279</v>
      </c>
      <c r="C26" s="712"/>
      <c r="D26" s="712"/>
      <c r="E26" s="712"/>
      <c r="F26" s="712"/>
      <c r="G26" s="712"/>
      <c r="H26" s="712"/>
      <c r="I26" s="712"/>
      <c r="J26" s="712"/>
      <c r="K26" s="712"/>
      <c r="L26" s="712"/>
      <c r="M26" s="712"/>
      <c r="N26" s="712"/>
      <c r="O26" s="712"/>
      <c r="P26" s="712"/>
      <c r="Q26" s="713"/>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4" t="s">
        <v>280</v>
      </c>
      <c r="AQ26" s="715"/>
      <c r="AR26" s="715"/>
      <c r="AS26" s="715"/>
      <c r="AT26" s="715"/>
      <c r="AU26" s="715"/>
      <c r="AV26" s="715"/>
      <c r="AW26" s="715"/>
      <c r="AX26" s="715"/>
      <c r="AY26" s="715"/>
      <c r="AZ26" s="715"/>
      <c r="BA26" s="715"/>
      <c r="BB26" s="715"/>
      <c r="BC26" s="715"/>
      <c r="BD26" s="715"/>
      <c r="BE26" s="715"/>
      <c r="BF26" s="716"/>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536771</v>
      </c>
      <c r="CS26" s="621"/>
      <c r="CT26" s="621"/>
      <c r="CU26" s="621"/>
      <c r="CV26" s="621"/>
      <c r="CW26" s="621"/>
      <c r="CX26" s="621"/>
      <c r="CY26" s="622"/>
      <c r="CZ26" s="623">
        <v>9.4</v>
      </c>
      <c r="DA26" s="641"/>
      <c r="DB26" s="641"/>
      <c r="DC26" s="642"/>
      <c r="DD26" s="626">
        <v>496537</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257033</v>
      </c>
      <c r="S27" s="621"/>
      <c r="T27" s="621"/>
      <c r="U27" s="621"/>
      <c r="V27" s="621"/>
      <c r="W27" s="621"/>
      <c r="X27" s="621"/>
      <c r="Y27" s="622"/>
      <c r="Z27" s="673">
        <v>4.5</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424153</v>
      </c>
      <c r="BH27" s="621"/>
      <c r="BI27" s="621"/>
      <c r="BJ27" s="621"/>
      <c r="BK27" s="621"/>
      <c r="BL27" s="621"/>
      <c r="BM27" s="621"/>
      <c r="BN27" s="622"/>
      <c r="BO27" s="673">
        <v>100</v>
      </c>
      <c r="BP27" s="673"/>
      <c r="BQ27" s="673"/>
      <c r="BR27" s="673"/>
      <c r="BS27" s="626">
        <v>7321</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285899</v>
      </c>
      <c r="CS27" s="639"/>
      <c r="CT27" s="639"/>
      <c r="CU27" s="639"/>
      <c r="CV27" s="639"/>
      <c r="CW27" s="639"/>
      <c r="CX27" s="639"/>
      <c r="CY27" s="640"/>
      <c r="CZ27" s="623">
        <v>5</v>
      </c>
      <c r="DA27" s="641"/>
      <c r="DB27" s="641"/>
      <c r="DC27" s="642"/>
      <c r="DD27" s="626">
        <v>75304</v>
      </c>
      <c r="DE27" s="639"/>
      <c r="DF27" s="639"/>
      <c r="DG27" s="639"/>
      <c r="DH27" s="639"/>
      <c r="DI27" s="639"/>
      <c r="DJ27" s="639"/>
      <c r="DK27" s="640"/>
      <c r="DL27" s="626">
        <v>72545</v>
      </c>
      <c r="DM27" s="639"/>
      <c r="DN27" s="639"/>
      <c r="DO27" s="639"/>
      <c r="DP27" s="639"/>
      <c r="DQ27" s="639"/>
      <c r="DR27" s="639"/>
      <c r="DS27" s="639"/>
      <c r="DT27" s="639"/>
      <c r="DU27" s="639"/>
      <c r="DV27" s="640"/>
      <c r="DW27" s="643">
        <v>2.6</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38399</v>
      </c>
      <c r="S28" s="621"/>
      <c r="T28" s="621"/>
      <c r="U28" s="621"/>
      <c r="V28" s="621"/>
      <c r="W28" s="621"/>
      <c r="X28" s="621"/>
      <c r="Y28" s="622"/>
      <c r="Z28" s="673">
        <v>0.7</v>
      </c>
      <c r="AA28" s="673"/>
      <c r="AB28" s="673"/>
      <c r="AC28" s="673"/>
      <c r="AD28" s="674">
        <v>8125</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585070</v>
      </c>
      <c r="CS28" s="621"/>
      <c r="CT28" s="621"/>
      <c r="CU28" s="621"/>
      <c r="CV28" s="621"/>
      <c r="CW28" s="621"/>
      <c r="CX28" s="621"/>
      <c r="CY28" s="622"/>
      <c r="CZ28" s="623">
        <v>10.3</v>
      </c>
      <c r="DA28" s="641"/>
      <c r="DB28" s="641"/>
      <c r="DC28" s="642"/>
      <c r="DD28" s="626">
        <v>523256</v>
      </c>
      <c r="DE28" s="621"/>
      <c r="DF28" s="621"/>
      <c r="DG28" s="621"/>
      <c r="DH28" s="621"/>
      <c r="DI28" s="621"/>
      <c r="DJ28" s="621"/>
      <c r="DK28" s="622"/>
      <c r="DL28" s="626">
        <v>523256</v>
      </c>
      <c r="DM28" s="621"/>
      <c r="DN28" s="621"/>
      <c r="DO28" s="621"/>
      <c r="DP28" s="621"/>
      <c r="DQ28" s="621"/>
      <c r="DR28" s="621"/>
      <c r="DS28" s="621"/>
      <c r="DT28" s="621"/>
      <c r="DU28" s="621"/>
      <c r="DV28" s="622"/>
      <c r="DW28" s="643">
        <v>18.600000000000001</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75659</v>
      </c>
      <c r="S29" s="621"/>
      <c r="T29" s="621"/>
      <c r="U29" s="621"/>
      <c r="V29" s="621"/>
      <c r="W29" s="621"/>
      <c r="X29" s="621"/>
      <c r="Y29" s="622"/>
      <c r="Z29" s="673">
        <v>1.3</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708"/>
      <c r="BI29" s="708"/>
      <c r="BJ29" s="708"/>
      <c r="BK29" s="708"/>
      <c r="BL29" s="708"/>
      <c r="BM29" s="708"/>
      <c r="BN29" s="708"/>
      <c r="BO29" s="708"/>
      <c r="BP29" s="708"/>
      <c r="BQ29" s="709"/>
      <c r="BR29" s="680" t="s">
        <v>289</v>
      </c>
      <c r="BS29" s="708"/>
      <c r="BT29" s="708"/>
      <c r="BU29" s="708"/>
      <c r="BV29" s="708"/>
      <c r="BW29" s="708"/>
      <c r="BX29" s="708"/>
      <c r="BY29" s="708"/>
      <c r="BZ29" s="708"/>
      <c r="CA29" s="708"/>
      <c r="CB29" s="709"/>
      <c r="CD29" s="690" t="s">
        <v>290</v>
      </c>
      <c r="CE29" s="691"/>
      <c r="CF29" s="657" t="s">
        <v>59</v>
      </c>
      <c r="CG29" s="654"/>
      <c r="CH29" s="654"/>
      <c r="CI29" s="654"/>
      <c r="CJ29" s="654"/>
      <c r="CK29" s="654"/>
      <c r="CL29" s="654"/>
      <c r="CM29" s="654"/>
      <c r="CN29" s="654"/>
      <c r="CO29" s="654"/>
      <c r="CP29" s="654"/>
      <c r="CQ29" s="655"/>
      <c r="CR29" s="620">
        <v>581762</v>
      </c>
      <c r="CS29" s="639"/>
      <c r="CT29" s="639"/>
      <c r="CU29" s="639"/>
      <c r="CV29" s="639"/>
      <c r="CW29" s="639"/>
      <c r="CX29" s="639"/>
      <c r="CY29" s="640"/>
      <c r="CZ29" s="623">
        <v>10.199999999999999</v>
      </c>
      <c r="DA29" s="641"/>
      <c r="DB29" s="641"/>
      <c r="DC29" s="642"/>
      <c r="DD29" s="626">
        <v>519948</v>
      </c>
      <c r="DE29" s="639"/>
      <c r="DF29" s="639"/>
      <c r="DG29" s="639"/>
      <c r="DH29" s="639"/>
      <c r="DI29" s="639"/>
      <c r="DJ29" s="639"/>
      <c r="DK29" s="640"/>
      <c r="DL29" s="626">
        <v>519948</v>
      </c>
      <c r="DM29" s="639"/>
      <c r="DN29" s="639"/>
      <c r="DO29" s="639"/>
      <c r="DP29" s="639"/>
      <c r="DQ29" s="639"/>
      <c r="DR29" s="639"/>
      <c r="DS29" s="639"/>
      <c r="DT29" s="639"/>
      <c r="DU29" s="639"/>
      <c r="DV29" s="640"/>
      <c r="DW29" s="643">
        <v>18.399999999999999</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108005</v>
      </c>
      <c r="S30" s="621"/>
      <c r="T30" s="621"/>
      <c r="U30" s="621"/>
      <c r="V30" s="621"/>
      <c r="W30" s="621"/>
      <c r="X30" s="621"/>
      <c r="Y30" s="622"/>
      <c r="Z30" s="673">
        <v>1.9</v>
      </c>
      <c r="AA30" s="673"/>
      <c r="AB30" s="673"/>
      <c r="AC30" s="673"/>
      <c r="AD30" s="674" t="s">
        <v>223</v>
      </c>
      <c r="AE30" s="674"/>
      <c r="AF30" s="674"/>
      <c r="AG30" s="674"/>
      <c r="AH30" s="674"/>
      <c r="AI30" s="674"/>
      <c r="AJ30" s="674"/>
      <c r="AK30" s="674"/>
      <c r="AL30" s="643" t="s">
        <v>223</v>
      </c>
      <c r="AM30" s="675"/>
      <c r="AN30" s="675"/>
      <c r="AO30" s="676"/>
      <c r="AP30" s="696" t="s">
        <v>292</v>
      </c>
      <c r="AQ30" s="697"/>
      <c r="AR30" s="697"/>
      <c r="AS30" s="697"/>
      <c r="AT30" s="702" t="s">
        <v>293</v>
      </c>
      <c r="AU30" s="184"/>
      <c r="AV30" s="184"/>
      <c r="AW30" s="184"/>
      <c r="AX30" s="705" t="s">
        <v>171</v>
      </c>
      <c r="AY30" s="706"/>
      <c r="AZ30" s="706"/>
      <c r="BA30" s="706"/>
      <c r="BB30" s="706"/>
      <c r="BC30" s="706"/>
      <c r="BD30" s="706"/>
      <c r="BE30" s="706"/>
      <c r="BF30" s="707"/>
      <c r="BG30" s="686">
        <v>99</v>
      </c>
      <c r="BH30" s="687"/>
      <c r="BI30" s="687"/>
      <c r="BJ30" s="687"/>
      <c r="BK30" s="687"/>
      <c r="BL30" s="687"/>
      <c r="BM30" s="688">
        <v>94.5</v>
      </c>
      <c r="BN30" s="687"/>
      <c r="BO30" s="687"/>
      <c r="BP30" s="687"/>
      <c r="BQ30" s="689"/>
      <c r="BR30" s="686">
        <v>99.1</v>
      </c>
      <c r="BS30" s="687"/>
      <c r="BT30" s="687"/>
      <c r="BU30" s="687"/>
      <c r="BV30" s="687"/>
      <c r="BW30" s="687"/>
      <c r="BX30" s="688">
        <v>94.4</v>
      </c>
      <c r="BY30" s="687"/>
      <c r="BZ30" s="687"/>
      <c r="CA30" s="687"/>
      <c r="CB30" s="689"/>
      <c r="CD30" s="692"/>
      <c r="CE30" s="693"/>
      <c r="CF30" s="657" t="s">
        <v>294</v>
      </c>
      <c r="CG30" s="654"/>
      <c r="CH30" s="654"/>
      <c r="CI30" s="654"/>
      <c r="CJ30" s="654"/>
      <c r="CK30" s="654"/>
      <c r="CL30" s="654"/>
      <c r="CM30" s="654"/>
      <c r="CN30" s="654"/>
      <c r="CO30" s="654"/>
      <c r="CP30" s="654"/>
      <c r="CQ30" s="655"/>
      <c r="CR30" s="620">
        <v>525367</v>
      </c>
      <c r="CS30" s="621"/>
      <c r="CT30" s="621"/>
      <c r="CU30" s="621"/>
      <c r="CV30" s="621"/>
      <c r="CW30" s="621"/>
      <c r="CX30" s="621"/>
      <c r="CY30" s="622"/>
      <c r="CZ30" s="623">
        <v>9.1999999999999993</v>
      </c>
      <c r="DA30" s="641"/>
      <c r="DB30" s="641"/>
      <c r="DC30" s="642"/>
      <c r="DD30" s="626">
        <v>473123</v>
      </c>
      <c r="DE30" s="621"/>
      <c r="DF30" s="621"/>
      <c r="DG30" s="621"/>
      <c r="DH30" s="621"/>
      <c r="DI30" s="621"/>
      <c r="DJ30" s="621"/>
      <c r="DK30" s="622"/>
      <c r="DL30" s="626">
        <v>473123</v>
      </c>
      <c r="DM30" s="621"/>
      <c r="DN30" s="621"/>
      <c r="DO30" s="621"/>
      <c r="DP30" s="621"/>
      <c r="DQ30" s="621"/>
      <c r="DR30" s="621"/>
      <c r="DS30" s="621"/>
      <c r="DT30" s="621"/>
      <c r="DU30" s="621"/>
      <c r="DV30" s="622"/>
      <c r="DW30" s="643">
        <v>16.8</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54351</v>
      </c>
      <c r="S31" s="621"/>
      <c r="T31" s="621"/>
      <c r="U31" s="621"/>
      <c r="V31" s="621"/>
      <c r="W31" s="621"/>
      <c r="X31" s="621"/>
      <c r="Y31" s="622"/>
      <c r="Z31" s="673">
        <v>1</v>
      </c>
      <c r="AA31" s="673"/>
      <c r="AB31" s="673"/>
      <c r="AC31" s="673"/>
      <c r="AD31" s="674" t="s">
        <v>223</v>
      </c>
      <c r="AE31" s="674"/>
      <c r="AF31" s="674"/>
      <c r="AG31" s="674"/>
      <c r="AH31" s="674"/>
      <c r="AI31" s="674"/>
      <c r="AJ31" s="674"/>
      <c r="AK31" s="674"/>
      <c r="AL31" s="643" t="s">
        <v>223</v>
      </c>
      <c r="AM31" s="675"/>
      <c r="AN31" s="675"/>
      <c r="AO31" s="676"/>
      <c r="AP31" s="698"/>
      <c r="AQ31" s="699"/>
      <c r="AR31" s="699"/>
      <c r="AS31" s="699"/>
      <c r="AT31" s="703"/>
      <c r="AU31" s="183" t="s">
        <v>296</v>
      </c>
      <c r="AV31" s="183"/>
      <c r="AW31" s="183"/>
      <c r="AX31" s="617" t="s">
        <v>297</v>
      </c>
      <c r="AY31" s="618"/>
      <c r="AZ31" s="618"/>
      <c r="BA31" s="618"/>
      <c r="BB31" s="618"/>
      <c r="BC31" s="618"/>
      <c r="BD31" s="618"/>
      <c r="BE31" s="618"/>
      <c r="BF31" s="619"/>
      <c r="BG31" s="684">
        <v>99.1</v>
      </c>
      <c r="BH31" s="639"/>
      <c r="BI31" s="639"/>
      <c r="BJ31" s="639"/>
      <c r="BK31" s="639"/>
      <c r="BL31" s="639"/>
      <c r="BM31" s="675">
        <v>96</v>
      </c>
      <c r="BN31" s="685"/>
      <c r="BO31" s="685"/>
      <c r="BP31" s="685"/>
      <c r="BQ31" s="649"/>
      <c r="BR31" s="684">
        <v>99.3</v>
      </c>
      <c r="BS31" s="639"/>
      <c r="BT31" s="639"/>
      <c r="BU31" s="639"/>
      <c r="BV31" s="639"/>
      <c r="BW31" s="639"/>
      <c r="BX31" s="675">
        <v>95.6</v>
      </c>
      <c r="BY31" s="685"/>
      <c r="BZ31" s="685"/>
      <c r="CA31" s="685"/>
      <c r="CB31" s="649"/>
      <c r="CD31" s="692"/>
      <c r="CE31" s="693"/>
      <c r="CF31" s="657" t="s">
        <v>298</v>
      </c>
      <c r="CG31" s="654"/>
      <c r="CH31" s="654"/>
      <c r="CI31" s="654"/>
      <c r="CJ31" s="654"/>
      <c r="CK31" s="654"/>
      <c r="CL31" s="654"/>
      <c r="CM31" s="654"/>
      <c r="CN31" s="654"/>
      <c r="CO31" s="654"/>
      <c r="CP31" s="654"/>
      <c r="CQ31" s="655"/>
      <c r="CR31" s="620">
        <v>56395</v>
      </c>
      <c r="CS31" s="639"/>
      <c r="CT31" s="639"/>
      <c r="CU31" s="639"/>
      <c r="CV31" s="639"/>
      <c r="CW31" s="639"/>
      <c r="CX31" s="639"/>
      <c r="CY31" s="640"/>
      <c r="CZ31" s="623">
        <v>1</v>
      </c>
      <c r="DA31" s="641"/>
      <c r="DB31" s="641"/>
      <c r="DC31" s="642"/>
      <c r="DD31" s="626">
        <v>46825</v>
      </c>
      <c r="DE31" s="639"/>
      <c r="DF31" s="639"/>
      <c r="DG31" s="639"/>
      <c r="DH31" s="639"/>
      <c r="DI31" s="639"/>
      <c r="DJ31" s="639"/>
      <c r="DK31" s="640"/>
      <c r="DL31" s="626">
        <v>46825</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112755</v>
      </c>
      <c r="S32" s="621"/>
      <c r="T32" s="621"/>
      <c r="U32" s="621"/>
      <c r="V32" s="621"/>
      <c r="W32" s="621"/>
      <c r="X32" s="621"/>
      <c r="Y32" s="622"/>
      <c r="Z32" s="673">
        <v>2</v>
      </c>
      <c r="AA32" s="673"/>
      <c r="AB32" s="673"/>
      <c r="AC32" s="673"/>
      <c r="AD32" s="674">
        <v>155</v>
      </c>
      <c r="AE32" s="674"/>
      <c r="AF32" s="674"/>
      <c r="AG32" s="674"/>
      <c r="AH32" s="674"/>
      <c r="AI32" s="674"/>
      <c r="AJ32" s="674"/>
      <c r="AK32" s="674"/>
      <c r="AL32" s="643">
        <v>0</v>
      </c>
      <c r="AM32" s="675"/>
      <c r="AN32" s="675"/>
      <c r="AO32" s="676"/>
      <c r="AP32" s="700"/>
      <c r="AQ32" s="701"/>
      <c r="AR32" s="701"/>
      <c r="AS32" s="701"/>
      <c r="AT32" s="704"/>
      <c r="AU32" s="185"/>
      <c r="AV32" s="185"/>
      <c r="AW32" s="185"/>
      <c r="AX32" s="601" t="s">
        <v>300</v>
      </c>
      <c r="AY32" s="602"/>
      <c r="AZ32" s="602"/>
      <c r="BA32" s="602"/>
      <c r="BB32" s="602"/>
      <c r="BC32" s="602"/>
      <c r="BD32" s="602"/>
      <c r="BE32" s="602"/>
      <c r="BF32" s="603"/>
      <c r="BG32" s="683">
        <v>98.7</v>
      </c>
      <c r="BH32" s="605"/>
      <c r="BI32" s="605"/>
      <c r="BJ32" s="605"/>
      <c r="BK32" s="605"/>
      <c r="BL32" s="605"/>
      <c r="BM32" s="668">
        <v>91</v>
      </c>
      <c r="BN32" s="605"/>
      <c r="BO32" s="605"/>
      <c r="BP32" s="605"/>
      <c r="BQ32" s="662"/>
      <c r="BR32" s="683">
        <v>98.6</v>
      </c>
      <c r="BS32" s="605"/>
      <c r="BT32" s="605"/>
      <c r="BU32" s="605"/>
      <c r="BV32" s="605"/>
      <c r="BW32" s="605"/>
      <c r="BX32" s="668">
        <v>91.3</v>
      </c>
      <c r="BY32" s="605"/>
      <c r="BZ32" s="605"/>
      <c r="CA32" s="605"/>
      <c r="CB32" s="662"/>
      <c r="CD32" s="694"/>
      <c r="CE32" s="695"/>
      <c r="CF32" s="657" t="s">
        <v>301</v>
      </c>
      <c r="CG32" s="654"/>
      <c r="CH32" s="654"/>
      <c r="CI32" s="654"/>
      <c r="CJ32" s="654"/>
      <c r="CK32" s="654"/>
      <c r="CL32" s="654"/>
      <c r="CM32" s="654"/>
      <c r="CN32" s="654"/>
      <c r="CO32" s="654"/>
      <c r="CP32" s="654"/>
      <c r="CQ32" s="655"/>
      <c r="CR32" s="620">
        <v>3308</v>
      </c>
      <c r="CS32" s="621"/>
      <c r="CT32" s="621"/>
      <c r="CU32" s="621"/>
      <c r="CV32" s="621"/>
      <c r="CW32" s="621"/>
      <c r="CX32" s="621"/>
      <c r="CY32" s="622"/>
      <c r="CZ32" s="623">
        <v>0.1</v>
      </c>
      <c r="DA32" s="641"/>
      <c r="DB32" s="641"/>
      <c r="DC32" s="642"/>
      <c r="DD32" s="626">
        <v>3308</v>
      </c>
      <c r="DE32" s="621"/>
      <c r="DF32" s="621"/>
      <c r="DG32" s="621"/>
      <c r="DH32" s="621"/>
      <c r="DI32" s="621"/>
      <c r="DJ32" s="621"/>
      <c r="DK32" s="622"/>
      <c r="DL32" s="626">
        <v>3308</v>
      </c>
      <c r="DM32" s="621"/>
      <c r="DN32" s="621"/>
      <c r="DO32" s="621"/>
      <c r="DP32" s="621"/>
      <c r="DQ32" s="621"/>
      <c r="DR32" s="621"/>
      <c r="DS32" s="621"/>
      <c r="DT32" s="621"/>
      <c r="DU32" s="621"/>
      <c r="DV32" s="622"/>
      <c r="DW32" s="643">
        <v>0.1</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1658214</v>
      </c>
      <c r="S33" s="621"/>
      <c r="T33" s="621"/>
      <c r="U33" s="621"/>
      <c r="V33" s="621"/>
      <c r="W33" s="621"/>
      <c r="X33" s="621"/>
      <c r="Y33" s="622"/>
      <c r="Z33" s="673">
        <v>29</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1889381</v>
      </c>
      <c r="CS33" s="639"/>
      <c r="CT33" s="639"/>
      <c r="CU33" s="639"/>
      <c r="CV33" s="639"/>
      <c r="CW33" s="639"/>
      <c r="CX33" s="639"/>
      <c r="CY33" s="640"/>
      <c r="CZ33" s="623">
        <v>33.200000000000003</v>
      </c>
      <c r="DA33" s="641"/>
      <c r="DB33" s="641"/>
      <c r="DC33" s="642"/>
      <c r="DD33" s="626">
        <v>1509281</v>
      </c>
      <c r="DE33" s="639"/>
      <c r="DF33" s="639"/>
      <c r="DG33" s="639"/>
      <c r="DH33" s="639"/>
      <c r="DI33" s="639"/>
      <c r="DJ33" s="639"/>
      <c r="DK33" s="640"/>
      <c r="DL33" s="626">
        <v>1025359</v>
      </c>
      <c r="DM33" s="639"/>
      <c r="DN33" s="639"/>
      <c r="DO33" s="639"/>
      <c r="DP33" s="639"/>
      <c r="DQ33" s="639"/>
      <c r="DR33" s="639"/>
      <c r="DS33" s="639"/>
      <c r="DT33" s="639"/>
      <c r="DU33" s="639"/>
      <c r="DV33" s="640"/>
      <c r="DW33" s="643">
        <v>36.4</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780958</v>
      </c>
      <c r="CS34" s="621"/>
      <c r="CT34" s="621"/>
      <c r="CU34" s="621"/>
      <c r="CV34" s="621"/>
      <c r="CW34" s="621"/>
      <c r="CX34" s="621"/>
      <c r="CY34" s="622"/>
      <c r="CZ34" s="623">
        <v>13.7</v>
      </c>
      <c r="DA34" s="641"/>
      <c r="DB34" s="641"/>
      <c r="DC34" s="642"/>
      <c r="DD34" s="626">
        <v>606290</v>
      </c>
      <c r="DE34" s="621"/>
      <c r="DF34" s="621"/>
      <c r="DG34" s="621"/>
      <c r="DH34" s="621"/>
      <c r="DI34" s="621"/>
      <c r="DJ34" s="621"/>
      <c r="DK34" s="622"/>
      <c r="DL34" s="626">
        <v>515795</v>
      </c>
      <c r="DM34" s="621"/>
      <c r="DN34" s="621"/>
      <c r="DO34" s="621"/>
      <c r="DP34" s="621"/>
      <c r="DQ34" s="621"/>
      <c r="DR34" s="621"/>
      <c r="DS34" s="621"/>
      <c r="DT34" s="621"/>
      <c r="DU34" s="621"/>
      <c r="DV34" s="622"/>
      <c r="DW34" s="643">
        <v>18.3</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108014</v>
      </c>
      <c r="S35" s="621"/>
      <c r="T35" s="621"/>
      <c r="U35" s="621"/>
      <c r="V35" s="621"/>
      <c r="W35" s="621"/>
      <c r="X35" s="621"/>
      <c r="Y35" s="622"/>
      <c r="Z35" s="673">
        <v>1.9</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361073</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87107</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101743</v>
      </c>
      <c r="CS35" s="639"/>
      <c r="CT35" s="639"/>
      <c r="CU35" s="639"/>
      <c r="CV35" s="639"/>
      <c r="CW35" s="639"/>
      <c r="CX35" s="639"/>
      <c r="CY35" s="640"/>
      <c r="CZ35" s="623">
        <v>1.8</v>
      </c>
      <c r="DA35" s="641"/>
      <c r="DB35" s="641"/>
      <c r="DC35" s="642"/>
      <c r="DD35" s="626">
        <v>86041</v>
      </c>
      <c r="DE35" s="639"/>
      <c r="DF35" s="639"/>
      <c r="DG35" s="639"/>
      <c r="DH35" s="639"/>
      <c r="DI35" s="639"/>
      <c r="DJ35" s="639"/>
      <c r="DK35" s="640"/>
      <c r="DL35" s="626">
        <v>11050</v>
      </c>
      <c r="DM35" s="639"/>
      <c r="DN35" s="639"/>
      <c r="DO35" s="639"/>
      <c r="DP35" s="639"/>
      <c r="DQ35" s="639"/>
      <c r="DR35" s="639"/>
      <c r="DS35" s="639"/>
      <c r="DT35" s="639"/>
      <c r="DU35" s="639"/>
      <c r="DV35" s="640"/>
      <c r="DW35" s="643">
        <v>0.4</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5710099</v>
      </c>
      <c r="S36" s="661"/>
      <c r="T36" s="661"/>
      <c r="U36" s="661"/>
      <c r="V36" s="661"/>
      <c r="W36" s="661"/>
      <c r="X36" s="661"/>
      <c r="Y36" s="664"/>
      <c r="Z36" s="665">
        <v>100</v>
      </c>
      <c r="AA36" s="665"/>
      <c r="AB36" s="665"/>
      <c r="AC36" s="665"/>
      <c r="AD36" s="666">
        <v>2711868</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220005</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75626</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517229</v>
      </c>
      <c r="CS36" s="621"/>
      <c r="CT36" s="621"/>
      <c r="CU36" s="621"/>
      <c r="CV36" s="621"/>
      <c r="CW36" s="621"/>
      <c r="CX36" s="621"/>
      <c r="CY36" s="622"/>
      <c r="CZ36" s="623">
        <v>9.1</v>
      </c>
      <c r="DA36" s="641"/>
      <c r="DB36" s="641"/>
      <c r="DC36" s="642"/>
      <c r="DD36" s="626">
        <v>446545</v>
      </c>
      <c r="DE36" s="621"/>
      <c r="DF36" s="621"/>
      <c r="DG36" s="621"/>
      <c r="DH36" s="621"/>
      <c r="DI36" s="621"/>
      <c r="DJ36" s="621"/>
      <c r="DK36" s="622"/>
      <c r="DL36" s="626">
        <v>409214</v>
      </c>
      <c r="DM36" s="621"/>
      <c r="DN36" s="621"/>
      <c r="DO36" s="621"/>
      <c r="DP36" s="621"/>
      <c r="DQ36" s="621"/>
      <c r="DR36" s="621"/>
      <c r="DS36" s="621"/>
      <c r="DT36" s="621"/>
      <c r="DU36" s="621"/>
      <c r="DV36" s="622"/>
      <c r="DW36" s="643">
        <v>14.5</v>
      </c>
      <c r="DX36" s="644"/>
      <c r="DY36" s="644"/>
      <c r="DZ36" s="644"/>
      <c r="EA36" s="644"/>
      <c r="EB36" s="644"/>
      <c r="EC36" s="645"/>
    </row>
    <row r="37" spans="2:133" ht="11.25" customHeight="1">
      <c r="AQ37" s="646" t="s">
        <v>316</v>
      </c>
      <c r="AR37" s="647"/>
      <c r="AS37" s="647"/>
      <c r="AT37" s="647"/>
      <c r="AU37" s="647"/>
      <c r="AV37" s="647"/>
      <c r="AW37" s="647"/>
      <c r="AX37" s="647"/>
      <c r="AY37" s="648"/>
      <c r="AZ37" s="620">
        <v>4527</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797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274886</v>
      </c>
      <c r="CS37" s="639"/>
      <c r="CT37" s="639"/>
      <c r="CU37" s="639"/>
      <c r="CV37" s="639"/>
      <c r="CW37" s="639"/>
      <c r="CX37" s="639"/>
      <c r="CY37" s="640"/>
      <c r="CZ37" s="623">
        <v>4.8</v>
      </c>
      <c r="DA37" s="641"/>
      <c r="DB37" s="641"/>
      <c r="DC37" s="642"/>
      <c r="DD37" s="626">
        <v>262386</v>
      </c>
      <c r="DE37" s="639"/>
      <c r="DF37" s="639"/>
      <c r="DG37" s="639"/>
      <c r="DH37" s="639"/>
      <c r="DI37" s="639"/>
      <c r="DJ37" s="639"/>
      <c r="DK37" s="640"/>
      <c r="DL37" s="626">
        <v>262386</v>
      </c>
      <c r="DM37" s="639"/>
      <c r="DN37" s="639"/>
      <c r="DO37" s="639"/>
      <c r="DP37" s="639"/>
      <c r="DQ37" s="639"/>
      <c r="DR37" s="639"/>
      <c r="DS37" s="639"/>
      <c r="DT37" s="639"/>
      <c r="DU37" s="639"/>
      <c r="DV37" s="640"/>
      <c r="DW37" s="643">
        <v>9.3000000000000007</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1388</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356546</v>
      </c>
      <c r="CS38" s="621"/>
      <c r="CT38" s="621"/>
      <c r="CU38" s="621"/>
      <c r="CV38" s="621"/>
      <c r="CW38" s="621"/>
      <c r="CX38" s="621"/>
      <c r="CY38" s="622"/>
      <c r="CZ38" s="623">
        <v>6.3</v>
      </c>
      <c r="DA38" s="641"/>
      <c r="DB38" s="641"/>
      <c r="DC38" s="642"/>
      <c r="DD38" s="626">
        <v>314947</v>
      </c>
      <c r="DE38" s="621"/>
      <c r="DF38" s="621"/>
      <c r="DG38" s="621"/>
      <c r="DH38" s="621"/>
      <c r="DI38" s="621"/>
      <c r="DJ38" s="621"/>
      <c r="DK38" s="622"/>
      <c r="DL38" s="626">
        <v>88100</v>
      </c>
      <c r="DM38" s="621"/>
      <c r="DN38" s="621"/>
      <c r="DO38" s="621"/>
      <c r="DP38" s="621"/>
      <c r="DQ38" s="621"/>
      <c r="DR38" s="621"/>
      <c r="DS38" s="621"/>
      <c r="DT38" s="621"/>
      <c r="DU38" s="621"/>
      <c r="DV38" s="622"/>
      <c r="DW38" s="643">
        <v>3.1</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118</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86705</v>
      </c>
      <c r="CS39" s="639"/>
      <c r="CT39" s="639"/>
      <c r="CU39" s="639"/>
      <c r="CV39" s="639"/>
      <c r="CW39" s="639"/>
      <c r="CX39" s="639"/>
      <c r="CY39" s="640"/>
      <c r="CZ39" s="623">
        <v>1.5</v>
      </c>
      <c r="DA39" s="641"/>
      <c r="DB39" s="641"/>
      <c r="DC39" s="642"/>
      <c r="DD39" s="626">
        <v>54258</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51699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46200</v>
      </c>
      <c r="CS40" s="621"/>
      <c r="CT40" s="621"/>
      <c r="CU40" s="621"/>
      <c r="CV40" s="621"/>
      <c r="CW40" s="621"/>
      <c r="CX40" s="621"/>
      <c r="CY40" s="622"/>
      <c r="CZ40" s="623">
        <v>0.8</v>
      </c>
      <c r="DA40" s="641"/>
      <c r="DB40" s="641"/>
      <c r="DC40" s="642"/>
      <c r="DD40" s="626">
        <v>1200</v>
      </c>
      <c r="DE40" s="621"/>
      <c r="DF40" s="621"/>
      <c r="DG40" s="621"/>
      <c r="DH40" s="621"/>
      <c r="DI40" s="621"/>
      <c r="DJ40" s="621"/>
      <c r="DK40" s="622"/>
      <c r="DL40" s="626">
        <v>1200</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84842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309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2098027</v>
      </c>
      <c r="CS42" s="621"/>
      <c r="CT42" s="621"/>
      <c r="CU42" s="621"/>
      <c r="CV42" s="621"/>
      <c r="CW42" s="621"/>
      <c r="CX42" s="621"/>
      <c r="CY42" s="622"/>
      <c r="CZ42" s="623">
        <v>36.9</v>
      </c>
      <c r="DA42" s="624"/>
      <c r="DB42" s="624"/>
      <c r="DC42" s="625"/>
      <c r="DD42" s="626">
        <v>248565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223</v>
      </c>
      <c r="CS43" s="639"/>
      <c r="CT43" s="639"/>
      <c r="CU43" s="639"/>
      <c r="CV43" s="639"/>
      <c r="CW43" s="639"/>
      <c r="CX43" s="639"/>
      <c r="CY43" s="640"/>
      <c r="CZ43" s="623" t="s">
        <v>223</v>
      </c>
      <c r="DA43" s="641"/>
      <c r="DB43" s="641"/>
      <c r="DC43" s="642"/>
      <c r="DD43" s="626" t="s">
        <v>223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2001195</v>
      </c>
      <c r="CS44" s="621"/>
      <c r="CT44" s="621"/>
      <c r="CU44" s="621"/>
      <c r="CV44" s="621"/>
      <c r="CW44" s="621"/>
      <c r="CX44" s="621"/>
      <c r="CY44" s="622"/>
      <c r="CZ44" s="623">
        <v>35.200000000000003</v>
      </c>
      <c r="DA44" s="624"/>
      <c r="DB44" s="624"/>
      <c r="DC44" s="625"/>
      <c r="DD44" s="626">
        <v>213879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571249</v>
      </c>
      <c r="CS45" s="639"/>
      <c r="CT45" s="639"/>
      <c r="CU45" s="639"/>
      <c r="CV45" s="639"/>
      <c r="CW45" s="639"/>
      <c r="CX45" s="639"/>
      <c r="CY45" s="640"/>
      <c r="CZ45" s="623">
        <v>10</v>
      </c>
      <c r="DA45" s="641"/>
      <c r="DB45" s="641"/>
      <c r="DC45" s="642"/>
      <c r="DD45" s="626">
        <v>96228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1409715</v>
      </c>
      <c r="CS46" s="621"/>
      <c r="CT46" s="621"/>
      <c r="CU46" s="621"/>
      <c r="CV46" s="621"/>
      <c r="CW46" s="621"/>
      <c r="CX46" s="621"/>
      <c r="CY46" s="622"/>
      <c r="CZ46" s="623">
        <v>24.8</v>
      </c>
      <c r="DA46" s="624"/>
      <c r="DB46" s="624"/>
      <c r="DC46" s="625"/>
      <c r="DD46" s="626">
        <v>105074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96832</v>
      </c>
      <c r="CS47" s="639"/>
      <c r="CT47" s="639"/>
      <c r="CU47" s="639"/>
      <c r="CV47" s="639"/>
      <c r="CW47" s="639"/>
      <c r="CX47" s="639"/>
      <c r="CY47" s="640"/>
      <c r="CZ47" s="623">
        <v>1.7</v>
      </c>
      <c r="DA47" s="641"/>
      <c r="DB47" s="641"/>
      <c r="DC47" s="642"/>
      <c r="DD47" s="626">
        <v>34686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5686164</v>
      </c>
      <c r="CS49" s="605"/>
      <c r="CT49" s="605"/>
      <c r="CU49" s="605"/>
      <c r="CV49" s="605"/>
      <c r="CW49" s="605"/>
      <c r="CX49" s="605"/>
      <c r="CY49" s="606"/>
      <c r="CZ49" s="607">
        <v>100</v>
      </c>
      <c r="DA49" s="608"/>
      <c r="DB49" s="608"/>
      <c r="DC49" s="609"/>
      <c r="DD49" s="610">
        <v>3142319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5710</v>
      </c>
      <c r="R7" s="1134"/>
      <c r="S7" s="1134"/>
      <c r="T7" s="1134"/>
      <c r="U7" s="1134"/>
      <c r="V7" s="1134">
        <v>5686</v>
      </c>
      <c r="W7" s="1134"/>
      <c r="X7" s="1134"/>
      <c r="Y7" s="1134"/>
      <c r="Z7" s="1134"/>
      <c r="AA7" s="1134">
        <v>24</v>
      </c>
      <c r="AB7" s="1134"/>
      <c r="AC7" s="1134"/>
      <c r="AD7" s="1134"/>
      <c r="AE7" s="1135"/>
      <c r="AF7" s="1136">
        <v>1</v>
      </c>
      <c r="AG7" s="1137"/>
      <c r="AH7" s="1137"/>
      <c r="AI7" s="1137"/>
      <c r="AJ7" s="1138"/>
      <c r="AK7" s="1120">
        <v>108</v>
      </c>
      <c r="AL7" s="1121"/>
      <c r="AM7" s="1121"/>
      <c r="AN7" s="1121"/>
      <c r="AO7" s="1121"/>
      <c r="AP7" s="1121">
        <v>7837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539</v>
      </c>
      <c r="BT7" s="1125"/>
      <c r="BU7" s="1125"/>
      <c r="BV7" s="1125"/>
      <c r="BW7" s="1125"/>
      <c r="BX7" s="1125"/>
      <c r="BY7" s="1125"/>
      <c r="BZ7" s="1125"/>
      <c r="CA7" s="1125"/>
      <c r="CB7" s="1125"/>
      <c r="CC7" s="1125"/>
      <c r="CD7" s="1125"/>
      <c r="CE7" s="1125"/>
      <c r="CF7" s="1125"/>
      <c r="CG7" s="1126"/>
      <c r="CH7" s="1117">
        <v>-13</v>
      </c>
      <c r="CI7" s="1118"/>
      <c r="CJ7" s="1118"/>
      <c r="CK7" s="1118"/>
      <c r="CL7" s="1119"/>
      <c r="CM7" s="1117">
        <v>-9</v>
      </c>
      <c r="CN7" s="1118"/>
      <c r="CO7" s="1118"/>
      <c r="CP7" s="1118"/>
      <c r="CQ7" s="1119"/>
      <c r="CR7" s="1117">
        <v>30</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368</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1</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845</v>
      </c>
      <c r="R28" s="1083"/>
      <c r="S28" s="1083"/>
      <c r="T28" s="1083"/>
      <c r="U28" s="1083"/>
      <c r="V28" s="1083">
        <v>758</v>
      </c>
      <c r="W28" s="1083"/>
      <c r="X28" s="1083"/>
      <c r="Y28" s="1083"/>
      <c r="Z28" s="1083"/>
      <c r="AA28" s="1083">
        <v>87</v>
      </c>
      <c r="AB28" s="1083"/>
      <c r="AC28" s="1083"/>
      <c r="AD28" s="1083"/>
      <c r="AE28" s="1084"/>
      <c r="AF28" s="1085">
        <v>87</v>
      </c>
      <c r="AG28" s="1083"/>
      <c r="AH28" s="1083"/>
      <c r="AI28" s="1083"/>
      <c r="AJ28" s="1086"/>
      <c r="AK28" s="1087">
        <v>40</v>
      </c>
      <c r="AL28" s="1075"/>
      <c r="AM28" s="1075"/>
      <c r="AN28" s="1075"/>
      <c r="AO28" s="1075"/>
      <c r="AP28" s="1075">
        <v>0</v>
      </c>
      <c r="AQ28" s="1075"/>
      <c r="AR28" s="1075"/>
      <c r="AS28" s="1075"/>
      <c r="AT28" s="1075"/>
      <c r="AU28" s="1075">
        <v>0</v>
      </c>
      <c r="AV28" s="1075"/>
      <c r="AW28" s="1075"/>
      <c r="AX28" s="1075"/>
      <c r="AY28" s="1075"/>
      <c r="AZ28" s="1076">
        <v>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382</v>
      </c>
      <c r="C29" s="1061"/>
      <c r="D29" s="1061"/>
      <c r="E29" s="1061"/>
      <c r="F29" s="1061"/>
      <c r="G29" s="1061"/>
      <c r="H29" s="1061"/>
      <c r="I29" s="1061"/>
      <c r="J29" s="1061"/>
      <c r="K29" s="1061"/>
      <c r="L29" s="1061"/>
      <c r="M29" s="1061"/>
      <c r="N29" s="1061"/>
      <c r="O29" s="1061"/>
      <c r="P29" s="1062"/>
      <c r="Q29" s="1072">
        <v>407</v>
      </c>
      <c r="R29" s="1073"/>
      <c r="S29" s="1073"/>
      <c r="T29" s="1073"/>
      <c r="U29" s="1073"/>
      <c r="V29" s="1073">
        <v>398</v>
      </c>
      <c r="W29" s="1073"/>
      <c r="X29" s="1073"/>
      <c r="Y29" s="1073"/>
      <c r="Z29" s="1073"/>
      <c r="AA29" s="1073">
        <v>9</v>
      </c>
      <c r="AB29" s="1073"/>
      <c r="AC29" s="1073"/>
      <c r="AD29" s="1073"/>
      <c r="AE29" s="1074"/>
      <c r="AF29" s="1066">
        <v>9</v>
      </c>
      <c r="AG29" s="1067"/>
      <c r="AH29" s="1067"/>
      <c r="AI29" s="1067"/>
      <c r="AJ29" s="1068"/>
      <c r="AK29" s="1009">
        <v>59</v>
      </c>
      <c r="AL29" s="1000"/>
      <c r="AM29" s="1000"/>
      <c r="AN29" s="1000"/>
      <c r="AO29" s="1000"/>
      <c r="AP29" s="1000">
        <v>0</v>
      </c>
      <c r="AQ29" s="1000"/>
      <c r="AR29" s="1000"/>
      <c r="AS29" s="1000"/>
      <c r="AT29" s="1000"/>
      <c r="AU29" s="1000">
        <v>0</v>
      </c>
      <c r="AV29" s="1000"/>
      <c r="AW29" s="1000"/>
      <c r="AX29" s="1000"/>
      <c r="AY29" s="1000"/>
      <c r="AZ29" s="1071">
        <v>0</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383</v>
      </c>
      <c r="C30" s="1061"/>
      <c r="D30" s="1061"/>
      <c r="E30" s="1061"/>
      <c r="F30" s="1061"/>
      <c r="G30" s="1061"/>
      <c r="H30" s="1061"/>
      <c r="I30" s="1061"/>
      <c r="J30" s="1061"/>
      <c r="K30" s="1061"/>
      <c r="L30" s="1061"/>
      <c r="M30" s="1061"/>
      <c r="N30" s="1061"/>
      <c r="O30" s="1061"/>
      <c r="P30" s="1062"/>
      <c r="Q30" s="1072">
        <v>67</v>
      </c>
      <c r="R30" s="1073"/>
      <c r="S30" s="1073"/>
      <c r="T30" s="1073"/>
      <c r="U30" s="1073"/>
      <c r="V30" s="1073">
        <v>67</v>
      </c>
      <c r="W30" s="1073"/>
      <c r="X30" s="1073"/>
      <c r="Y30" s="1073"/>
      <c r="Z30" s="1073"/>
      <c r="AA30" s="1073">
        <v>0</v>
      </c>
      <c r="AB30" s="1073"/>
      <c r="AC30" s="1073"/>
      <c r="AD30" s="1073"/>
      <c r="AE30" s="1074"/>
      <c r="AF30" s="1066" t="s">
        <v>223</v>
      </c>
      <c r="AG30" s="1067"/>
      <c r="AH30" s="1067"/>
      <c r="AI30" s="1067"/>
      <c r="AJ30" s="1068"/>
      <c r="AK30" s="1009">
        <v>23</v>
      </c>
      <c r="AL30" s="1000"/>
      <c r="AM30" s="1000"/>
      <c r="AN30" s="1000"/>
      <c r="AO30" s="1000"/>
      <c r="AP30" s="1000">
        <v>0</v>
      </c>
      <c r="AQ30" s="1000"/>
      <c r="AR30" s="1000"/>
      <c r="AS30" s="1000"/>
      <c r="AT30" s="1000"/>
      <c r="AU30" s="1000">
        <v>0</v>
      </c>
      <c r="AV30" s="1000"/>
      <c r="AW30" s="1000"/>
      <c r="AX30" s="1000"/>
      <c r="AY30" s="1000"/>
      <c r="AZ30" s="1071">
        <v>0</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384</v>
      </c>
      <c r="C31" s="1061"/>
      <c r="D31" s="1061"/>
      <c r="E31" s="1061"/>
      <c r="F31" s="1061"/>
      <c r="G31" s="1061"/>
      <c r="H31" s="1061"/>
      <c r="I31" s="1061"/>
      <c r="J31" s="1061"/>
      <c r="K31" s="1061"/>
      <c r="L31" s="1061"/>
      <c r="M31" s="1061"/>
      <c r="N31" s="1061"/>
      <c r="O31" s="1061"/>
      <c r="P31" s="1062"/>
      <c r="Q31" s="1072">
        <v>121</v>
      </c>
      <c r="R31" s="1073"/>
      <c r="S31" s="1073"/>
      <c r="T31" s="1073"/>
      <c r="U31" s="1073"/>
      <c r="V31" s="1073">
        <v>121</v>
      </c>
      <c r="W31" s="1073"/>
      <c r="X31" s="1073"/>
      <c r="Y31" s="1073"/>
      <c r="Z31" s="1073"/>
      <c r="AA31" s="1073">
        <v>0</v>
      </c>
      <c r="AB31" s="1073"/>
      <c r="AC31" s="1073"/>
      <c r="AD31" s="1073"/>
      <c r="AE31" s="1074"/>
      <c r="AF31" s="1066">
        <v>115</v>
      </c>
      <c r="AG31" s="1067"/>
      <c r="AH31" s="1067"/>
      <c r="AI31" s="1067"/>
      <c r="AJ31" s="1068"/>
      <c r="AK31" s="1009">
        <v>5</v>
      </c>
      <c r="AL31" s="1000"/>
      <c r="AM31" s="1000"/>
      <c r="AN31" s="1000"/>
      <c r="AO31" s="1000"/>
      <c r="AP31" s="1000">
        <v>188</v>
      </c>
      <c r="AQ31" s="1000"/>
      <c r="AR31" s="1000"/>
      <c r="AS31" s="1000"/>
      <c r="AT31" s="1000"/>
      <c r="AU31" s="1000">
        <v>0</v>
      </c>
      <c r="AV31" s="1000"/>
      <c r="AW31" s="1000"/>
      <c r="AX31" s="1000"/>
      <c r="AY31" s="1000"/>
      <c r="AZ31" s="1071">
        <v>0</v>
      </c>
      <c r="BA31" s="1071"/>
      <c r="BB31" s="1071"/>
      <c r="BC31" s="1071"/>
      <c r="BD31" s="1071"/>
      <c r="BE31" s="1055" t="s">
        <v>385</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386</v>
      </c>
      <c r="C32" s="1061"/>
      <c r="D32" s="1061"/>
      <c r="E32" s="1061"/>
      <c r="F32" s="1061"/>
      <c r="G32" s="1061"/>
      <c r="H32" s="1061"/>
      <c r="I32" s="1061"/>
      <c r="J32" s="1061"/>
      <c r="K32" s="1061"/>
      <c r="L32" s="1061"/>
      <c r="M32" s="1061"/>
      <c r="N32" s="1061"/>
      <c r="O32" s="1061"/>
      <c r="P32" s="1062"/>
      <c r="Q32" s="1072">
        <v>339</v>
      </c>
      <c r="R32" s="1073"/>
      <c r="S32" s="1073"/>
      <c r="T32" s="1073"/>
      <c r="U32" s="1073"/>
      <c r="V32" s="1073">
        <v>337</v>
      </c>
      <c r="W32" s="1073"/>
      <c r="X32" s="1073"/>
      <c r="Y32" s="1073"/>
      <c r="Z32" s="1073"/>
      <c r="AA32" s="1073">
        <v>2</v>
      </c>
      <c r="AB32" s="1073"/>
      <c r="AC32" s="1073"/>
      <c r="AD32" s="1073"/>
      <c r="AE32" s="1074"/>
      <c r="AF32" s="1066">
        <v>2</v>
      </c>
      <c r="AG32" s="1067"/>
      <c r="AH32" s="1067"/>
      <c r="AI32" s="1067"/>
      <c r="AJ32" s="1068"/>
      <c r="AK32" s="1009">
        <v>220</v>
      </c>
      <c r="AL32" s="1000"/>
      <c r="AM32" s="1000"/>
      <c r="AN32" s="1000"/>
      <c r="AO32" s="1000"/>
      <c r="AP32" s="1000">
        <v>1530</v>
      </c>
      <c r="AQ32" s="1000"/>
      <c r="AR32" s="1000"/>
      <c r="AS32" s="1000"/>
      <c r="AT32" s="1000"/>
      <c r="AU32" s="1000">
        <v>1158</v>
      </c>
      <c r="AV32" s="1000"/>
      <c r="AW32" s="1000"/>
      <c r="AX32" s="1000"/>
      <c r="AY32" s="1000"/>
      <c r="AZ32" s="1071">
        <v>0</v>
      </c>
      <c r="BA32" s="1071"/>
      <c r="BB32" s="1071"/>
      <c r="BC32" s="1071"/>
      <c r="BD32" s="1071"/>
      <c r="BE32" s="1055" t="s">
        <v>387</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55"/>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388</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214</v>
      </c>
      <c r="AG63" s="988"/>
      <c r="AH63" s="988"/>
      <c r="AI63" s="988"/>
      <c r="AJ63" s="1053"/>
      <c r="AK63" s="1054"/>
      <c r="AL63" s="992"/>
      <c r="AM63" s="992"/>
      <c r="AN63" s="992"/>
      <c r="AO63" s="992"/>
      <c r="AP63" s="988"/>
      <c r="AQ63" s="988"/>
      <c r="AR63" s="988"/>
      <c r="AS63" s="988"/>
      <c r="AT63" s="988"/>
      <c r="AU63" s="988"/>
      <c r="AV63" s="988"/>
      <c r="AW63" s="988"/>
      <c r="AX63" s="988"/>
      <c r="AY63" s="988"/>
      <c r="AZ63" s="1048"/>
      <c r="BA63" s="1048"/>
      <c r="BB63" s="1048"/>
      <c r="BC63" s="1048"/>
      <c r="BD63" s="1048"/>
      <c r="BE63" s="989"/>
      <c r="BF63" s="989"/>
      <c r="BG63" s="989"/>
      <c r="BH63" s="989"/>
      <c r="BI63" s="990"/>
      <c r="BJ63" s="1049" t="s">
        <v>223</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535</v>
      </c>
      <c r="C68" s="1015"/>
      <c r="D68" s="1015"/>
      <c r="E68" s="1015"/>
      <c r="F68" s="1015"/>
      <c r="G68" s="1015"/>
      <c r="H68" s="1015"/>
      <c r="I68" s="1015"/>
      <c r="J68" s="1015"/>
      <c r="K68" s="1015"/>
      <c r="L68" s="1015"/>
      <c r="M68" s="1015"/>
      <c r="N68" s="1015"/>
      <c r="O68" s="1015"/>
      <c r="P68" s="1016"/>
      <c r="Q68" s="1017">
        <v>117</v>
      </c>
      <c r="R68" s="1011"/>
      <c r="S68" s="1011"/>
      <c r="T68" s="1011"/>
      <c r="U68" s="1011"/>
      <c r="V68" s="1011">
        <v>114</v>
      </c>
      <c r="W68" s="1011"/>
      <c r="X68" s="1011"/>
      <c r="Y68" s="1011"/>
      <c r="Z68" s="1011"/>
      <c r="AA68" s="1011">
        <v>3</v>
      </c>
      <c r="AB68" s="1011"/>
      <c r="AC68" s="1011"/>
      <c r="AD68" s="1011"/>
      <c r="AE68" s="1011"/>
      <c r="AF68" s="1011">
        <v>3</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536</v>
      </c>
      <c r="C69" s="1004"/>
      <c r="D69" s="1004"/>
      <c r="E69" s="1004"/>
      <c r="F69" s="1004"/>
      <c r="G69" s="1004"/>
      <c r="H69" s="1004"/>
      <c r="I69" s="1004"/>
      <c r="J69" s="1004"/>
      <c r="K69" s="1004"/>
      <c r="L69" s="1004"/>
      <c r="M69" s="1004"/>
      <c r="N69" s="1004"/>
      <c r="O69" s="1004"/>
      <c r="P69" s="1005"/>
      <c r="Q69" s="1006">
        <v>804</v>
      </c>
      <c r="R69" s="1000"/>
      <c r="S69" s="1000"/>
      <c r="T69" s="1000"/>
      <c r="U69" s="1000"/>
      <c r="V69" s="1000">
        <v>798</v>
      </c>
      <c r="W69" s="1000"/>
      <c r="X69" s="1000"/>
      <c r="Y69" s="1000"/>
      <c r="Z69" s="1000"/>
      <c r="AA69" s="1000">
        <v>6</v>
      </c>
      <c r="AB69" s="1000"/>
      <c r="AC69" s="1000"/>
      <c r="AD69" s="1000"/>
      <c r="AE69" s="1000"/>
      <c r="AF69" s="1000">
        <v>6</v>
      </c>
      <c r="AG69" s="1000"/>
      <c r="AH69" s="1000"/>
      <c r="AI69" s="1000"/>
      <c r="AJ69" s="1000"/>
      <c r="AK69" s="1000">
        <v>0</v>
      </c>
      <c r="AL69" s="1000"/>
      <c r="AM69" s="1000"/>
      <c r="AN69" s="1000"/>
      <c r="AO69" s="1000"/>
      <c r="AP69" s="1000">
        <v>119</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537</v>
      </c>
      <c r="C70" s="1004"/>
      <c r="D70" s="1004"/>
      <c r="E70" s="1004"/>
      <c r="F70" s="1004"/>
      <c r="G70" s="1004"/>
      <c r="H70" s="1004"/>
      <c r="I70" s="1004"/>
      <c r="J70" s="1004"/>
      <c r="K70" s="1004"/>
      <c r="L70" s="1004"/>
      <c r="M70" s="1004"/>
      <c r="N70" s="1004"/>
      <c r="O70" s="1004"/>
      <c r="P70" s="1005"/>
      <c r="Q70" s="1006">
        <v>24</v>
      </c>
      <c r="R70" s="1000"/>
      <c r="S70" s="1000"/>
      <c r="T70" s="1000"/>
      <c r="U70" s="1000"/>
      <c r="V70" s="1000">
        <v>24</v>
      </c>
      <c r="W70" s="1000"/>
      <c r="X70" s="1000"/>
      <c r="Y70" s="1000"/>
      <c r="Z70" s="1000"/>
      <c r="AA70" s="1000">
        <v>0</v>
      </c>
      <c r="AB70" s="1000"/>
      <c r="AC70" s="1000"/>
      <c r="AD70" s="1000"/>
      <c r="AE70" s="1000"/>
      <c r="AF70" s="1000">
        <v>0</v>
      </c>
      <c r="AG70" s="1000"/>
      <c r="AH70" s="1000"/>
      <c r="AI70" s="1000"/>
      <c r="AJ70" s="1000"/>
      <c r="AK70" s="1000">
        <v>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c r="D71" s="1004"/>
      <c r="E71" s="1004"/>
      <c r="F71" s="1004"/>
      <c r="G71" s="1004"/>
      <c r="H71" s="1004"/>
      <c r="I71" s="1004"/>
      <c r="J71" s="1004"/>
      <c r="K71" s="1004"/>
      <c r="L71" s="1004"/>
      <c r="M71" s="1004"/>
      <c r="N71" s="1004"/>
      <c r="O71" s="1004"/>
      <c r="P71" s="1005"/>
      <c r="Q71" s="1006">
        <v>15</v>
      </c>
      <c r="R71" s="1000"/>
      <c r="S71" s="1000"/>
      <c r="T71" s="1000"/>
      <c r="U71" s="1000"/>
      <c r="V71" s="1000">
        <v>15</v>
      </c>
      <c r="W71" s="1000"/>
      <c r="X71" s="1000"/>
      <c r="Y71" s="1000"/>
      <c r="Z71" s="1000"/>
      <c r="AA71" s="1000">
        <v>0</v>
      </c>
      <c r="AB71" s="1000"/>
      <c r="AC71" s="1000"/>
      <c r="AD71" s="1000"/>
      <c r="AE71" s="1000"/>
      <c r="AF71" s="1000">
        <v>0</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289</v>
      </c>
      <c r="AG109" s="923"/>
      <c r="AH109" s="923"/>
      <c r="AI109" s="923"/>
      <c r="AJ109" s="924"/>
      <c r="AK109" s="925" t="s">
        <v>288</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289</v>
      </c>
      <c r="BW109" s="923"/>
      <c r="BX109" s="923"/>
      <c r="BY109" s="923"/>
      <c r="BZ109" s="924"/>
      <c r="CA109" s="925" t="s">
        <v>288</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289</v>
      </c>
      <c r="DM109" s="923"/>
      <c r="DN109" s="923"/>
      <c r="DO109" s="923"/>
      <c r="DP109" s="924"/>
      <c r="DQ109" s="925" t="s">
        <v>288</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488068</v>
      </c>
      <c r="AB110" s="916"/>
      <c r="AC110" s="916"/>
      <c r="AD110" s="916"/>
      <c r="AE110" s="917"/>
      <c r="AF110" s="918">
        <v>483616</v>
      </c>
      <c r="AG110" s="916"/>
      <c r="AH110" s="916"/>
      <c r="AI110" s="916"/>
      <c r="AJ110" s="917"/>
      <c r="AK110" s="918">
        <v>581762</v>
      </c>
      <c r="AL110" s="916"/>
      <c r="AM110" s="916"/>
      <c r="AN110" s="916"/>
      <c r="AO110" s="917"/>
      <c r="AP110" s="919">
        <v>25.7</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6362204</v>
      </c>
      <c r="BR110" s="863"/>
      <c r="BS110" s="863"/>
      <c r="BT110" s="863"/>
      <c r="BU110" s="863"/>
      <c r="BV110" s="863">
        <v>6704458</v>
      </c>
      <c r="BW110" s="863"/>
      <c r="BX110" s="863"/>
      <c r="BY110" s="863"/>
      <c r="BZ110" s="863"/>
      <c r="CA110" s="863">
        <v>7837305</v>
      </c>
      <c r="CB110" s="863"/>
      <c r="CC110" s="863"/>
      <c r="CD110" s="863"/>
      <c r="CE110" s="863"/>
      <c r="CF110" s="887">
        <v>346</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17347</v>
      </c>
      <c r="BR111" s="835"/>
      <c r="BS111" s="835"/>
      <c r="BT111" s="835"/>
      <c r="BU111" s="835"/>
      <c r="BV111" s="835">
        <v>1275155</v>
      </c>
      <c r="BW111" s="835"/>
      <c r="BX111" s="835"/>
      <c r="BY111" s="835"/>
      <c r="BZ111" s="835"/>
      <c r="CA111" s="835" t="s">
        <v>223</v>
      </c>
      <c r="CB111" s="835"/>
      <c r="CC111" s="835"/>
      <c r="CD111" s="835"/>
      <c r="CE111" s="835"/>
      <c r="CF111" s="896" t="s">
        <v>223</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1778314</v>
      </c>
      <c r="BR112" s="835"/>
      <c r="BS112" s="835"/>
      <c r="BT112" s="835"/>
      <c r="BU112" s="835"/>
      <c r="BV112" s="835">
        <v>1636897</v>
      </c>
      <c r="BW112" s="835"/>
      <c r="BX112" s="835"/>
      <c r="BY112" s="835"/>
      <c r="BZ112" s="835"/>
      <c r="CA112" s="835">
        <v>1529544</v>
      </c>
      <c r="CB112" s="835"/>
      <c r="CC112" s="835"/>
      <c r="CD112" s="835"/>
      <c r="CE112" s="835"/>
      <c r="CF112" s="896">
        <v>67.5</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181279</v>
      </c>
      <c r="AB113" s="944"/>
      <c r="AC113" s="944"/>
      <c r="AD113" s="944"/>
      <c r="AE113" s="945"/>
      <c r="AF113" s="946">
        <v>181279</v>
      </c>
      <c r="AG113" s="944"/>
      <c r="AH113" s="944"/>
      <c r="AI113" s="944"/>
      <c r="AJ113" s="945"/>
      <c r="AK113" s="946">
        <v>170258</v>
      </c>
      <c r="AL113" s="944"/>
      <c r="AM113" s="944"/>
      <c r="AN113" s="944"/>
      <c r="AO113" s="945"/>
      <c r="AP113" s="947">
        <v>7.5</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t="s">
        <v>223</v>
      </c>
      <c r="BR113" s="835"/>
      <c r="BS113" s="835"/>
      <c r="BT113" s="835"/>
      <c r="BU113" s="835"/>
      <c r="BV113" s="835" t="s">
        <v>223</v>
      </c>
      <c r="BW113" s="835"/>
      <c r="BX113" s="835"/>
      <c r="BY113" s="835"/>
      <c r="BZ113" s="835"/>
      <c r="CA113" s="835" t="s">
        <v>223</v>
      </c>
      <c r="CB113" s="835"/>
      <c r="CC113" s="835"/>
      <c r="CD113" s="835"/>
      <c r="CE113" s="835"/>
      <c r="CF113" s="896" t="s">
        <v>223</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223</v>
      </c>
      <c r="AB114" s="798"/>
      <c r="AC114" s="798"/>
      <c r="AD114" s="798"/>
      <c r="AE114" s="799"/>
      <c r="AF114" s="800" t="s">
        <v>223</v>
      </c>
      <c r="AG114" s="798"/>
      <c r="AH114" s="798"/>
      <c r="AI114" s="798"/>
      <c r="AJ114" s="799"/>
      <c r="AK114" s="800" t="s">
        <v>223</v>
      </c>
      <c r="AL114" s="798"/>
      <c r="AM114" s="798"/>
      <c r="AN114" s="798"/>
      <c r="AO114" s="799"/>
      <c r="AP114" s="845" t="s">
        <v>223</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710558</v>
      </c>
      <c r="BR114" s="835"/>
      <c r="BS114" s="835"/>
      <c r="BT114" s="835"/>
      <c r="BU114" s="835"/>
      <c r="BV114" s="835">
        <v>648530</v>
      </c>
      <c r="BW114" s="835"/>
      <c r="BX114" s="835"/>
      <c r="BY114" s="835"/>
      <c r="BZ114" s="835"/>
      <c r="CA114" s="835">
        <v>648881</v>
      </c>
      <c r="CB114" s="835"/>
      <c r="CC114" s="835"/>
      <c r="CD114" s="835"/>
      <c r="CE114" s="835"/>
      <c r="CF114" s="896">
        <v>28.6</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10658</v>
      </c>
      <c r="AB115" s="944"/>
      <c r="AC115" s="944"/>
      <c r="AD115" s="944"/>
      <c r="AE115" s="945"/>
      <c r="AF115" s="946">
        <v>10079</v>
      </c>
      <c r="AG115" s="944"/>
      <c r="AH115" s="944"/>
      <c r="AI115" s="944"/>
      <c r="AJ115" s="945"/>
      <c r="AK115" s="946">
        <v>20047</v>
      </c>
      <c r="AL115" s="944"/>
      <c r="AM115" s="944"/>
      <c r="AN115" s="944"/>
      <c r="AO115" s="945"/>
      <c r="AP115" s="947">
        <v>0.9</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2854</v>
      </c>
      <c r="AB116" s="798"/>
      <c r="AC116" s="798"/>
      <c r="AD116" s="798"/>
      <c r="AE116" s="799"/>
      <c r="AF116" s="800">
        <v>1473</v>
      </c>
      <c r="AG116" s="798"/>
      <c r="AH116" s="798"/>
      <c r="AI116" s="798"/>
      <c r="AJ116" s="799"/>
      <c r="AK116" s="800">
        <v>3308</v>
      </c>
      <c r="AL116" s="798"/>
      <c r="AM116" s="798"/>
      <c r="AN116" s="798"/>
      <c r="AO116" s="799"/>
      <c r="AP116" s="845">
        <v>0.1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17347</v>
      </c>
      <c r="DH116" s="798"/>
      <c r="DI116" s="798"/>
      <c r="DJ116" s="798"/>
      <c r="DK116" s="799"/>
      <c r="DL116" s="800">
        <v>1275155</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682859</v>
      </c>
      <c r="AB117" s="930"/>
      <c r="AC117" s="930"/>
      <c r="AD117" s="930"/>
      <c r="AE117" s="931"/>
      <c r="AF117" s="932">
        <v>676447</v>
      </c>
      <c r="AG117" s="930"/>
      <c r="AH117" s="930"/>
      <c r="AI117" s="930"/>
      <c r="AJ117" s="931"/>
      <c r="AK117" s="932">
        <v>775375</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289</v>
      </c>
      <c r="AG118" s="923"/>
      <c r="AH118" s="923"/>
      <c r="AI118" s="923"/>
      <c r="AJ118" s="924"/>
      <c r="AK118" s="925" t="s">
        <v>288</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8868423</v>
      </c>
      <c r="BR119" s="866"/>
      <c r="BS119" s="866"/>
      <c r="BT119" s="866"/>
      <c r="BU119" s="866"/>
      <c r="BV119" s="866">
        <v>10265040</v>
      </c>
      <c r="BW119" s="866"/>
      <c r="BX119" s="866"/>
      <c r="BY119" s="866"/>
      <c r="BZ119" s="866"/>
      <c r="CA119" s="866">
        <v>10015730</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435</v>
      </c>
      <c r="DH119" s="781"/>
      <c r="DI119" s="781"/>
      <c r="DJ119" s="781"/>
      <c r="DK119" s="782"/>
      <c r="DL119" s="783" t="s">
        <v>435</v>
      </c>
      <c r="DM119" s="781"/>
      <c r="DN119" s="781"/>
      <c r="DO119" s="781"/>
      <c r="DP119" s="782"/>
      <c r="DQ119" s="783" t="s">
        <v>435</v>
      </c>
      <c r="DR119" s="781"/>
      <c r="DS119" s="781"/>
      <c r="DT119" s="781"/>
      <c r="DU119" s="782"/>
      <c r="DV119" s="869" t="s">
        <v>435</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435</v>
      </c>
      <c r="AB120" s="798"/>
      <c r="AC120" s="798"/>
      <c r="AD120" s="798"/>
      <c r="AE120" s="799"/>
      <c r="AF120" s="800" t="s">
        <v>435</v>
      </c>
      <c r="AG120" s="798"/>
      <c r="AH120" s="798"/>
      <c r="AI120" s="798"/>
      <c r="AJ120" s="799"/>
      <c r="AK120" s="800" t="s">
        <v>435</v>
      </c>
      <c r="AL120" s="798"/>
      <c r="AM120" s="798"/>
      <c r="AN120" s="798"/>
      <c r="AO120" s="799"/>
      <c r="AP120" s="845" t="s">
        <v>435</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1624816</v>
      </c>
      <c r="BR120" s="863"/>
      <c r="BS120" s="863"/>
      <c r="BT120" s="863"/>
      <c r="BU120" s="863"/>
      <c r="BV120" s="863">
        <v>1748112</v>
      </c>
      <c r="BW120" s="863"/>
      <c r="BX120" s="863"/>
      <c r="BY120" s="863"/>
      <c r="BZ120" s="863"/>
      <c r="CA120" s="863">
        <v>1728847</v>
      </c>
      <c r="CB120" s="863"/>
      <c r="CC120" s="863"/>
      <c r="CD120" s="863"/>
      <c r="CE120" s="863"/>
      <c r="CF120" s="887">
        <v>76.3</v>
      </c>
      <c r="CG120" s="888"/>
      <c r="CH120" s="888"/>
      <c r="CI120" s="888"/>
      <c r="CJ120" s="888"/>
      <c r="CK120" s="889" t="s">
        <v>438</v>
      </c>
      <c r="CL120" s="873"/>
      <c r="CM120" s="873"/>
      <c r="CN120" s="873"/>
      <c r="CO120" s="874"/>
      <c r="CP120" s="893" t="s">
        <v>439</v>
      </c>
      <c r="CQ120" s="894"/>
      <c r="CR120" s="894"/>
      <c r="CS120" s="894"/>
      <c r="CT120" s="894"/>
      <c r="CU120" s="894"/>
      <c r="CV120" s="894"/>
      <c r="CW120" s="894"/>
      <c r="CX120" s="894"/>
      <c r="CY120" s="894"/>
      <c r="CZ120" s="894"/>
      <c r="DA120" s="894"/>
      <c r="DB120" s="894"/>
      <c r="DC120" s="894"/>
      <c r="DD120" s="894"/>
      <c r="DE120" s="894"/>
      <c r="DF120" s="895"/>
      <c r="DG120" s="882">
        <v>1778314</v>
      </c>
      <c r="DH120" s="863"/>
      <c r="DI120" s="863"/>
      <c r="DJ120" s="863"/>
      <c r="DK120" s="863"/>
      <c r="DL120" s="863">
        <v>1636897</v>
      </c>
      <c r="DM120" s="863"/>
      <c r="DN120" s="863"/>
      <c r="DO120" s="863"/>
      <c r="DP120" s="863"/>
      <c r="DQ120" s="863">
        <v>1529544</v>
      </c>
      <c r="DR120" s="863"/>
      <c r="DS120" s="863"/>
      <c r="DT120" s="863"/>
      <c r="DU120" s="863"/>
      <c r="DV120" s="864">
        <v>67.5</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435</v>
      </c>
      <c r="AB121" s="798"/>
      <c r="AC121" s="798"/>
      <c r="AD121" s="798"/>
      <c r="AE121" s="799"/>
      <c r="AF121" s="800" t="s">
        <v>435</v>
      </c>
      <c r="AG121" s="798"/>
      <c r="AH121" s="798"/>
      <c r="AI121" s="798"/>
      <c r="AJ121" s="799"/>
      <c r="AK121" s="800" t="s">
        <v>435</v>
      </c>
      <c r="AL121" s="798"/>
      <c r="AM121" s="798"/>
      <c r="AN121" s="798"/>
      <c r="AO121" s="799"/>
      <c r="AP121" s="845" t="s">
        <v>435</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554925</v>
      </c>
      <c r="BR121" s="835"/>
      <c r="BS121" s="835"/>
      <c r="BT121" s="835"/>
      <c r="BU121" s="835"/>
      <c r="BV121" s="835">
        <v>540958</v>
      </c>
      <c r="BW121" s="835"/>
      <c r="BX121" s="835"/>
      <c r="BY121" s="835"/>
      <c r="BZ121" s="835"/>
      <c r="CA121" s="835">
        <v>591960</v>
      </c>
      <c r="CB121" s="835"/>
      <c r="CC121" s="835"/>
      <c r="CD121" s="835"/>
      <c r="CE121" s="835"/>
      <c r="CF121" s="896">
        <v>26.1</v>
      </c>
      <c r="CG121" s="897"/>
      <c r="CH121" s="897"/>
      <c r="CI121" s="897"/>
      <c r="CJ121" s="897"/>
      <c r="CK121" s="890"/>
      <c r="CL121" s="876"/>
      <c r="CM121" s="876"/>
      <c r="CN121" s="876"/>
      <c r="CO121" s="877"/>
      <c r="CP121" s="856" t="s">
        <v>442</v>
      </c>
      <c r="CQ121" s="857"/>
      <c r="CR121" s="857"/>
      <c r="CS121" s="857"/>
      <c r="CT121" s="857"/>
      <c r="CU121" s="857"/>
      <c r="CV121" s="857"/>
      <c r="CW121" s="857"/>
      <c r="CX121" s="857"/>
      <c r="CY121" s="857"/>
      <c r="CZ121" s="857"/>
      <c r="DA121" s="857"/>
      <c r="DB121" s="857"/>
      <c r="DC121" s="857"/>
      <c r="DD121" s="857"/>
      <c r="DE121" s="857"/>
      <c r="DF121" s="858"/>
      <c r="DG121" s="834" t="s">
        <v>435</v>
      </c>
      <c r="DH121" s="835"/>
      <c r="DI121" s="835"/>
      <c r="DJ121" s="835"/>
      <c r="DK121" s="835"/>
      <c r="DL121" s="835" t="s">
        <v>435</v>
      </c>
      <c r="DM121" s="835"/>
      <c r="DN121" s="835"/>
      <c r="DO121" s="835"/>
      <c r="DP121" s="835"/>
      <c r="DQ121" s="835" t="s">
        <v>435</v>
      </c>
      <c r="DR121" s="835"/>
      <c r="DS121" s="835"/>
      <c r="DT121" s="835"/>
      <c r="DU121" s="835"/>
      <c r="DV121" s="812" t="s">
        <v>435</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435</v>
      </c>
      <c r="AB122" s="798"/>
      <c r="AC122" s="798"/>
      <c r="AD122" s="798"/>
      <c r="AE122" s="799"/>
      <c r="AF122" s="800" t="s">
        <v>435</v>
      </c>
      <c r="AG122" s="798"/>
      <c r="AH122" s="798"/>
      <c r="AI122" s="798"/>
      <c r="AJ122" s="799"/>
      <c r="AK122" s="800" t="s">
        <v>435</v>
      </c>
      <c r="AL122" s="798"/>
      <c r="AM122" s="798"/>
      <c r="AN122" s="798"/>
      <c r="AO122" s="799"/>
      <c r="AP122" s="845" t="s">
        <v>435</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5518838</v>
      </c>
      <c r="BR122" s="866"/>
      <c r="BS122" s="866"/>
      <c r="BT122" s="866"/>
      <c r="BU122" s="866"/>
      <c r="BV122" s="866">
        <v>5601013</v>
      </c>
      <c r="BW122" s="866"/>
      <c r="BX122" s="866"/>
      <c r="BY122" s="866"/>
      <c r="BZ122" s="866"/>
      <c r="CA122" s="866">
        <v>6234348</v>
      </c>
      <c r="CB122" s="866"/>
      <c r="CC122" s="866"/>
      <c r="CD122" s="866"/>
      <c r="CE122" s="866"/>
      <c r="CF122" s="867">
        <v>275.2</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223</v>
      </c>
      <c r="DH122" s="835"/>
      <c r="DI122" s="835"/>
      <c r="DJ122" s="835"/>
      <c r="DK122" s="835"/>
      <c r="DL122" s="835" t="s">
        <v>223</v>
      </c>
      <c r="DM122" s="835"/>
      <c r="DN122" s="835"/>
      <c r="DO122" s="835"/>
      <c r="DP122" s="835"/>
      <c r="DQ122" s="835" t="s">
        <v>223</v>
      </c>
      <c r="DR122" s="835"/>
      <c r="DS122" s="835"/>
      <c r="DT122" s="835"/>
      <c r="DU122" s="835"/>
      <c r="DV122" s="812" t="s">
        <v>223</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4526</v>
      </c>
      <c r="AB123" s="798"/>
      <c r="AC123" s="798"/>
      <c r="AD123" s="798"/>
      <c r="AE123" s="799"/>
      <c r="AF123" s="800">
        <v>4450</v>
      </c>
      <c r="AG123" s="798"/>
      <c r="AH123" s="798"/>
      <c r="AI123" s="798"/>
      <c r="AJ123" s="799"/>
      <c r="AK123" s="800">
        <v>12897</v>
      </c>
      <c r="AL123" s="798"/>
      <c r="AM123" s="798"/>
      <c r="AN123" s="798"/>
      <c r="AO123" s="799"/>
      <c r="AP123" s="845">
        <v>0.6</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7698579</v>
      </c>
      <c r="BR123" s="854"/>
      <c r="BS123" s="854"/>
      <c r="BT123" s="854"/>
      <c r="BU123" s="854"/>
      <c r="BV123" s="854">
        <v>7890083</v>
      </c>
      <c r="BW123" s="854"/>
      <c r="BX123" s="854"/>
      <c r="BY123" s="854"/>
      <c r="BZ123" s="854"/>
      <c r="CA123" s="854">
        <v>8555155</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52.1</v>
      </c>
      <c r="BR124" s="852"/>
      <c r="BS124" s="852"/>
      <c r="BT124" s="852"/>
      <c r="BU124" s="852"/>
      <c r="BV124" s="852">
        <v>102.7</v>
      </c>
      <c r="BW124" s="852"/>
      <c r="BX124" s="852"/>
      <c r="BY124" s="852"/>
      <c r="BZ124" s="852"/>
      <c r="CA124" s="852">
        <v>64.400000000000006</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4581</v>
      </c>
      <c r="AB126" s="798"/>
      <c r="AC126" s="798"/>
      <c r="AD126" s="798"/>
      <c r="AE126" s="799"/>
      <c r="AF126" s="800">
        <v>4566</v>
      </c>
      <c r="AG126" s="798"/>
      <c r="AH126" s="798"/>
      <c r="AI126" s="798"/>
      <c r="AJ126" s="799"/>
      <c r="AK126" s="800">
        <v>6370</v>
      </c>
      <c r="AL126" s="798"/>
      <c r="AM126" s="798"/>
      <c r="AN126" s="798"/>
      <c r="AO126" s="799"/>
      <c r="AP126" s="845">
        <v>0.3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1551</v>
      </c>
      <c r="AB127" s="798"/>
      <c r="AC127" s="798"/>
      <c r="AD127" s="798"/>
      <c r="AE127" s="799"/>
      <c r="AF127" s="800">
        <v>1063</v>
      </c>
      <c r="AG127" s="798"/>
      <c r="AH127" s="798"/>
      <c r="AI127" s="798"/>
      <c r="AJ127" s="799"/>
      <c r="AK127" s="800">
        <v>780</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64318</v>
      </c>
      <c r="AB128" s="819"/>
      <c r="AC128" s="819"/>
      <c r="AD128" s="819"/>
      <c r="AE128" s="820"/>
      <c r="AF128" s="821">
        <v>64378</v>
      </c>
      <c r="AG128" s="819"/>
      <c r="AH128" s="819"/>
      <c r="AI128" s="819"/>
      <c r="AJ128" s="820"/>
      <c r="AK128" s="821">
        <v>61814</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435</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2730459</v>
      </c>
      <c r="AB129" s="798"/>
      <c r="AC129" s="798"/>
      <c r="AD129" s="798"/>
      <c r="AE129" s="799"/>
      <c r="AF129" s="800">
        <v>2854196</v>
      </c>
      <c r="AG129" s="798"/>
      <c r="AH129" s="798"/>
      <c r="AI129" s="798"/>
      <c r="AJ129" s="799"/>
      <c r="AK129" s="800">
        <v>2800203</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223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487396</v>
      </c>
      <c r="AB130" s="798"/>
      <c r="AC130" s="798"/>
      <c r="AD130" s="798"/>
      <c r="AE130" s="799"/>
      <c r="AF130" s="800">
        <v>541962</v>
      </c>
      <c r="AG130" s="798"/>
      <c r="AH130" s="798"/>
      <c r="AI130" s="798"/>
      <c r="AJ130" s="799"/>
      <c r="AK130" s="800">
        <v>535116</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5.5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2243063</v>
      </c>
      <c r="AB131" s="781"/>
      <c r="AC131" s="781"/>
      <c r="AD131" s="781"/>
      <c r="AE131" s="782"/>
      <c r="AF131" s="783">
        <v>2312234</v>
      </c>
      <c r="AG131" s="781"/>
      <c r="AH131" s="781"/>
      <c r="AI131" s="781"/>
      <c r="AJ131" s="782"/>
      <c r="AK131" s="783">
        <v>2265087</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64.400000000000006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5.8466926700000004</v>
      </c>
      <c r="AB132" s="761"/>
      <c r="AC132" s="761"/>
      <c r="AD132" s="761"/>
      <c r="AE132" s="762"/>
      <c r="AF132" s="763">
        <v>3.0320028159999999</v>
      </c>
      <c r="AG132" s="761"/>
      <c r="AH132" s="761"/>
      <c r="AI132" s="761"/>
      <c r="AJ132" s="762"/>
      <c r="AK132" s="763">
        <v>7.8780638449999998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7.5</v>
      </c>
      <c r="AB133" s="740"/>
      <c r="AC133" s="740"/>
      <c r="AD133" s="740"/>
      <c r="AE133" s="741"/>
      <c r="AF133" s="739">
        <v>5.8</v>
      </c>
      <c r="AG133" s="740"/>
      <c r="AH133" s="740"/>
      <c r="AI133" s="740"/>
      <c r="AJ133" s="741"/>
      <c r="AK133" s="739">
        <v>5.5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827787</v>
      </c>
      <c r="L9" s="266">
        <v>182573</v>
      </c>
      <c r="M9" s="267">
        <v>189696</v>
      </c>
      <c r="N9" s="268">
        <v>-3.8</v>
      </c>
    </row>
    <row r="10" spans="1:16">
      <c r="A10" s="250"/>
      <c r="B10" s="246"/>
      <c r="C10" s="246"/>
      <c r="D10" s="246"/>
      <c r="E10" s="246"/>
      <c r="F10" s="246"/>
      <c r="G10" s="1166" t="s">
        <v>478</v>
      </c>
      <c r="H10" s="1167"/>
      <c r="I10" s="1167"/>
      <c r="J10" s="1168"/>
      <c r="K10" s="269">
        <v>71708</v>
      </c>
      <c r="L10" s="270">
        <v>15816</v>
      </c>
      <c r="M10" s="271">
        <v>21936</v>
      </c>
      <c r="N10" s="272">
        <v>-27.9</v>
      </c>
    </row>
    <row r="11" spans="1:16" ht="13.5" customHeight="1">
      <c r="A11" s="250"/>
      <c r="B11" s="246"/>
      <c r="C11" s="246"/>
      <c r="D11" s="246"/>
      <c r="E11" s="246"/>
      <c r="F11" s="246"/>
      <c r="G11" s="1166" t="s">
        <v>479</v>
      </c>
      <c r="H11" s="1167"/>
      <c r="I11" s="1167"/>
      <c r="J11" s="1168"/>
      <c r="K11" s="269">
        <v>154356</v>
      </c>
      <c r="L11" s="270">
        <v>34044</v>
      </c>
      <c r="M11" s="271">
        <v>29437</v>
      </c>
      <c r="N11" s="272">
        <v>15.7</v>
      </c>
    </row>
    <row r="12" spans="1:16" ht="13.5" customHeight="1">
      <c r="A12" s="250"/>
      <c r="B12" s="246"/>
      <c r="C12" s="246"/>
      <c r="D12" s="246"/>
      <c r="E12" s="246"/>
      <c r="F12" s="246"/>
      <c r="G12" s="1166" t="s">
        <v>480</v>
      </c>
      <c r="H12" s="1167"/>
      <c r="I12" s="1167"/>
      <c r="J12" s="1168"/>
      <c r="K12" s="269" t="s">
        <v>481</v>
      </c>
      <c r="L12" s="270" t="s">
        <v>481</v>
      </c>
      <c r="M12" s="271">
        <v>3160</v>
      </c>
      <c r="N12" s="272" t="s">
        <v>481</v>
      </c>
    </row>
    <row r="13" spans="1:16" ht="13.5" customHeight="1">
      <c r="A13" s="250"/>
      <c r="B13" s="246"/>
      <c r="C13" s="246"/>
      <c r="D13" s="246"/>
      <c r="E13" s="246"/>
      <c r="F13" s="246"/>
      <c r="G13" s="1166" t="s">
        <v>482</v>
      </c>
      <c r="H13" s="1167"/>
      <c r="I13" s="1167"/>
      <c r="J13" s="1168"/>
      <c r="K13" s="269" t="s">
        <v>481</v>
      </c>
      <c r="L13" s="270" t="s">
        <v>481</v>
      </c>
      <c r="M13" s="271" t="s">
        <v>481</v>
      </c>
      <c r="N13" s="272" t="s">
        <v>481</v>
      </c>
    </row>
    <row r="14" spans="1:16" ht="13.5" customHeight="1">
      <c r="A14" s="250"/>
      <c r="B14" s="246"/>
      <c r="C14" s="246"/>
      <c r="D14" s="246"/>
      <c r="E14" s="246"/>
      <c r="F14" s="246"/>
      <c r="G14" s="1166" t="s">
        <v>483</v>
      </c>
      <c r="H14" s="1167"/>
      <c r="I14" s="1167"/>
      <c r="J14" s="1168"/>
      <c r="K14" s="269">
        <v>18117</v>
      </c>
      <c r="L14" s="270">
        <v>3996</v>
      </c>
      <c r="M14" s="271">
        <v>9091</v>
      </c>
      <c r="N14" s="272">
        <v>-56</v>
      </c>
    </row>
    <row r="15" spans="1:16" ht="13.5" customHeight="1">
      <c r="A15" s="250"/>
      <c r="B15" s="246"/>
      <c r="C15" s="246"/>
      <c r="D15" s="246"/>
      <c r="E15" s="246"/>
      <c r="F15" s="246"/>
      <c r="G15" s="1166" t="s">
        <v>484</v>
      </c>
      <c r="H15" s="1167"/>
      <c r="I15" s="1167"/>
      <c r="J15" s="1168"/>
      <c r="K15" s="269" t="s">
        <v>481</v>
      </c>
      <c r="L15" s="270" t="s">
        <v>481</v>
      </c>
      <c r="M15" s="271">
        <v>4470</v>
      </c>
      <c r="N15" s="272" t="s">
        <v>481</v>
      </c>
    </row>
    <row r="16" spans="1:16">
      <c r="A16" s="250"/>
      <c r="B16" s="246"/>
      <c r="C16" s="246"/>
      <c r="D16" s="246"/>
      <c r="E16" s="246"/>
      <c r="F16" s="246"/>
      <c r="G16" s="1169" t="s">
        <v>485</v>
      </c>
      <c r="H16" s="1170"/>
      <c r="I16" s="1170"/>
      <c r="J16" s="1171"/>
      <c r="K16" s="270">
        <v>-84559</v>
      </c>
      <c r="L16" s="270">
        <v>-18650</v>
      </c>
      <c r="M16" s="271">
        <v>-19414</v>
      </c>
      <c r="N16" s="272">
        <v>-3.9</v>
      </c>
    </row>
    <row r="17" spans="1:16">
      <c r="A17" s="250"/>
      <c r="B17" s="246"/>
      <c r="C17" s="246"/>
      <c r="D17" s="246"/>
      <c r="E17" s="246"/>
      <c r="F17" s="246"/>
      <c r="G17" s="1169" t="s">
        <v>171</v>
      </c>
      <c r="H17" s="1170"/>
      <c r="I17" s="1170"/>
      <c r="J17" s="1171"/>
      <c r="K17" s="270">
        <v>987409</v>
      </c>
      <c r="L17" s="270">
        <v>217779</v>
      </c>
      <c r="M17" s="271">
        <v>238376</v>
      </c>
      <c r="N17" s="272">
        <v>-8.6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22.06</v>
      </c>
      <c r="L21" s="283">
        <v>21.75</v>
      </c>
      <c r="M21" s="284">
        <v>0.31</v>
      </c>
      <c r="N21" s="251"/>
      <c r="O21" s="285"/>
      <c r="P21" s="281"/>
    </row>
    <row r="22" spans="1:16" s="286" customFormat="1">
      <c r="A22" s="281"/>
      <c r="B22" s="251"/>
      <c r="C22" s="251"/>
      <c r="D22" s="251"/>
      <c r="E22" s="251"/>
      <c r="F22" s="251"/>
      <c r="G22" s="1163" t="s">
        <v>491</v>
      </c>
      <c r="H22" s="1164"/>
      <c r="I22" s="1164"/>
      <c r="J22" s="1165"/>
      <c r="K22" s="287">
        <v>95.9</v>
      </c>
      <c r="L22" s="288">
        <v>95.2</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581762</v>
      </c>
      <c r="L32" s="296">
        <v>128311</v>
      </c>
      <c r="M32" s="297">
        <v>139853</v>
      </c>
      <c r="N32" s="298">
        <v>-8.3000000000000007</v>
      </c>
    </row>
    <row r="33" spans="1:16" ht="13.5" customHeight="1">
      <c r="A33" s="250"/>
      <c r="B33" s="246"/>
      <c r="C33" s="246"/>
      <c r="D33" s="246"/>
      <c r="E33" s="246"/>
      <c r="F33" s="246"/>
      <c r="G33" s="1154" t="s">
        <v>496</v>
      </c>
      <c r="H33" s="1155"/>
      <c r="I33" s="1155"/>
      <c r="J33" s="1156"/>
      <c r="K33" s="296" t="s">
        <v>481</v>
      </c>
      <c r="L33" s="296" t="s">
        <v>481</v>
      </c>
      <c r="M33" s="297" t="s">
        <v>481</v>
      </c>
      <c r="N33" s="298" t="s">
        <v>481</v>
      </c>
    </row>
    <row r="34" spans="1:16" ht="27" customHeight="1">
      <c r="A34" s="250"/>
      <c r="B34" s="246"/>
      <c r="C34" s="246"/>
      <c r="D34" s="246"/>
      <c r="E34" s="246"/>
      <c r="F34" s="246"/>
      <c r="G34" s="1154" t="s">
        <v>497</v>
      </c>
      <c r="H34" s="1155"/>
      <c r="I34" s="1155"/>
      <c r="J34" s="1156"/>
      <c r="K34" s="296" t="s">
        <v>481</v>
      </c>
      <c r="L34" s="296" t="s">
        <v>481</v>
      </c>
      <c r="M34" s="297">
        <v>4</v>
      </c>
      <c r="N34" s="298" t="s">
        <v>481</v>
      </c>
    </row>
    <row r="35" spans="1:16" ht="27" customHeight="1">
      <c r="A35" s="250"/>
      <c r="B35" s="246"/>
      <c r="C35" s="246"/>
      <c r="D35" s="246"/>
      <c r="E35" s="246"/>
      <c r="F35" s="246"/>
      <c r="G35" s="1154" t="s">
        <v>498</v>
      </c>
      <c r="H35" s="1155"/>
      <c r="I35" s="1155"/>
      <c r="J35" s="1156"/>
      <c r="K35" s="296">
        <v>170258</v>
      </c>
      <c r="L35" s="296">
        <v>37551</v>
      </c>
      <c r="M35" s="297">
        <v>31890</v>
      </c>
      <c r="N35" s="298">
        <v>17.8</v>
      </c>
    </row>
    <row r="36" spans="1:16" ht="27" customHeight="1">
      <c r="A36" s="250"/>
      <c r="B36" s="246"/>
      <c r="C36" s="246"/>
      <c r="D36" s="246"/>
      <c r="E36" s="246"/>
      <c r="F36" s="246"/>
      <c r="G36" s="1154" t="s">
        <v>499</v>
      </c>
      <c r="H36" s="1155"/>
      <c r="I36" s="1155"/>
      <c r="J36" s="1156"/>
      <c r="K36" s="296" t="s">
        <v>481</v>
      </c>
      <c r="L36" s="296" t="s">
        <v>481</v>
      </c>
      <c r="M36" s="297">
        <v>5316</v>
      </c>
      <c r="N36" s="298" t="s">
        <v>481</v>
      </c>
    </row>
    <row r="37" spans="1:16" ht="13.5" customHeight="1">
      <c r="A37" s="250"/>
      <c r="B37" s="246"/>
      <c r="C37" s="246"/>
      <c r="D37" s="246"/>
      <c r="E37" s="246"/>
      <c r="F37" s="246"/>
      <c r="G37" s="1154" t="s">
        <v>500</v>
      </c>
      <c r="H37" s="1155"/>
      <c r="I37" s="1155"/>
      <c r="J37" s="1156"/>
      <c r="K37" s="296">
        <v>20047</v>
      </c>
      <c r="L37" s="296">
        <v>4421</v>
      </c>
      <c r="M37" s="297">
        <v>1757</v>
      </c>
      <c r="N37" s="298">
        <v>151.6</v>
      </c>
    </row>
    <row r="38" spans="1:16" ht="27" customHeight="1">
      <c r="A38" s="250"/>
      <c r="B38" s="246"/>
      <c r="C38" s="246"/>
      <c r="D38" s="246"/>
      <c r="E38" s="246"/>
      <c r="F38" s="246"/>
      <c r="G38" s="1157" t="s">
        <v>501</v>
      </c>
      <c r="H38" s="1158"/>
      <c r="I38" s="1158"/>
      <c r="J38" s="1159"/>
      <c r="K38" s="299">
        <v>3308</v>
      </c>
      <c r="L38" s="299">
        <v>730</v>
      </c>
      <c r="M38" s="300">
        <v>42</v>
      </c>
      <c r="N38" s="301">
        <v>1638.1</v>
      </c>
      <c r="O38" s="295"/>
    </row>
    <row r="39" spans="1:16">
      <c r="A39" s="250"/>
      <c r="B39" s="246"/>
      <c r="C39" s="246"/>
      <c r="D39" s="246"/>
      <c r="E39" s="246"/>
      <c r="F39" s="246"/>
      <c r="G39" s="1157" t="s">
        <v>502</v>
      </c>
      <c r="H39" s="1158"/>
      <c r="I39" s="1158"/>
      <c r="J39" s="1159"/>
      <c r="K39" s="302">
        <v>-61814</v>
      </c>
      <c r="L39" s="302">
        <v>-13633</v>
      </c>
      <c r="M39" s="303">
        <v>-8426</v>
      </c>
      <c r="N39" s="304">
        <v>61.8</v>
      </c>
      <c r="O39" s="295"/>
    </row>
    <row r="40" spans="1:16" ht="27" customHeight="1">
      <c r="A40" s="250"/>
      <c r="B40" s="246"/>
      <c r="C40" s="246"/>
      <c r="D40" s="246"/>
      <c r="E40" s="246"/>
      <c r="F40" s="246"/>
      <c r="G40" s="1154" t="s">
        <v>503</v>
      </c>
      <c r="H40" s="1155"/>
      <c r="I40" s="1155"/>
      <c r="J40" s="1156"/>
      <c r="K40" s="302">
        <v>-535116</v>
      </c>
      <c r="L40" s="302">
        <v>-118023</v>
      </c>
      <c r="M40" s="303">
        <v>-127711</v>
      </c>
      <c r="N40" s="304">
        <v>-7.6</v>
      </c>
      <c r="O40" s="295"/>
    </row>
    <row r="41" spans="1:16">
      <c r="A41" s="250"/>
      <c r="B41" s="246"/>
      <c r="C41" s="246"/>
      <c r="D41" s="246"/>
      <c r="E41" s="246"/>
      <c r="F41" s="246"/>
      <c r="G41" s="1160" t="s">
        <v>283</v>
      </c>
      <c r="H41" s="1161"/>
      <c r="I41" s="1161"/>
      <c r="J41" s="1162"/>
      <c r="K41" s="296">
        <v>178445</v>
      </c>
      <c r="L41" s="302">
        <v>39357</v>
      </c>
      <c r="M41" s="303">
        <v>42725</v>
      </c>
      <c r="N41" s="304">
        <v>-7.9</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658703</v>
      </c>
      <c r="J51" s="322">
        <v>133720</v>
      </c>
      <c r="K51" s="323">
        <v>53.2</v>
      </c>
      <c r="L51" s="324">
        <v>146641</v>
      </c>
      <c r="M51" s="325">
        <v>0.3</v>
      </c>
      <c r="N51" s="326">
        <v>52.9</v>
      </c>
    </row>
    <row r="52" spans="1:14">
      <c r="A52" s="250"/>
      <c r="B52" s="246"/>
      <c r="C52" s="246"/>
      <c r="D52" s="246"/>
      <c r="E52" s="246"/>
      <c r="F52" s="246"/>
      <c r="G52" s="327"/>
      <c r="H52" s="328" t="s">
        <v>514</v>
      </c>
      <c r="I52" s="329">
        <v>577666</v>
      </c>
      <c r="J52" s="330">
        <v>117269</v>
      </c>
      <c r="K52" s="331">
        <v>60.9</v>
      </c>
      <c r="L52" s="332">
        <v>68142</v>
      </c>
      <c r="M52" s="333">
        <v>-9.6999999999999993</v>
      </c>
      <c r="N52" s="334">
        <v>70.599999999999994</v>
      </c>
    </row>
    <row r="53" spans="1:14">
      <c r="A53" s="250"/>
      <c r="B53" s="246"/>
      <c r="C53" s="246"/>
      <c r="D53" s="246"/>
      <c r="E53" s="246"/>
      <c r="F53" s="246"/>
      <c r="G53" s="312" t="s">
        <v>515</v>
      </c>
      <c r="H53" s="313"/>
      <c r="I53" s="321">
        <v>2435161</v>
      </c>
      <c r="J53" s="322">
        <v>506165</v>
      </c>
      <c r="K53" s="323">
        <v>278.5</v>
      </c>
      <c r="L53" s="324">
        <v>174587</v>
      </c>
      <c r="M53" s="325">
        <v>19.100000000000001</v>
      </c>
      <c r="N53" s="326">
        <v>259.39999999999998</v>
      </c>
    </row>
    <row r="54" spans="1:14">
      <c r="A54" s="250"/>
      <c r="B54" s="246"/>
      <c r="C54" s="246"/>
      <c r="D54" s="246"/>
      <c r="E54" s="246"/>
      <c r="F54" s="246"/>
      <c r="G54" s="327"/>
      <c r="H54" s="328" t="s">
        <v>514</v>
      </c>
      <c r="I54" s="329">
        <v>594658</v>
      </c>
      <c r="J54" s="330">
        <v>123604</v>
      </c>
      <c r="K54" s="331">
        <v>5.4</v>
      </c>
      <c r="L54" s="332">
        <v>79695</v>
      </c>
      <c r="M54" s="333">
        <v>17</v>
      </c>
      <c r="N54" s="334">
        <v>-11.6</v>
      </c>
    </row>
    <row r="55" spans="1:14">
      <c r="A55" s="250"/>
      <c r="B55" s="246"/>
      <c r="C55" s="246"/>
      <c r="D55" s="246"/>
      <c r="E55" s="246"/>
      <c r="F55" s="246"/>
      <c r="G55" s="312" t="s">
        <v>516</v>
      </c>
      <c r="H55" s="313"/>
      <c r="I55" s="321">
        <v>1725737</v>
      </c>
      <c r="J55" s="322">
        <v>366944</v>
      </c>
      <c r="K55" s="323">
        <v>-27.5</v>
      </c>
      <c r="L55" s="324">
        <v>175675</v>
      </c>
      <c r="M55" s="325">
        <v>0.6</v>
      </c>
      <c r="N55" s="326">
        <v>-28.1</v>
      </c>
    </row>
    <row r="56" spans="1:14">
      <c r="A56" s="250"/>
      <c r="B56" s="246"/>
      <c r="C56" s="246"/>
      <c r="D56" s="246"/>
      <c r="E56" s="246"/>
      <c r="F56" s="246"/>
      <c r="G56" s="327"/>
      <c r="H56" s="328" t="s">
        <v>514</v>
      </c>
      <c r="I56" s="329">
        <v>687843</v>
      </c>
      <c r="J56" s="330">
        <v>146256</v>
      </c>
      <c r="K56" s="331">
        <v>18.3</v>
      </c>
      <c r="L56" s="332">
        <v>87698</v>
      </c>
      <c r="M56" s="333">
        <v>10</v>
      </c>
      <c r="N56" s="334">
        <v>8.3000000000000007</v>
      </c>
    </row>
    <row r="57" spans="1:14">
      <c r="A57" s="250"/>
      <c r="B57" s="246"/>
      <c r="C57" s="246"/>
      <c r="D57" s="246"/>
      <c r="E57" s="246"/>
      <c r="F57" s="246"/>
      <c r="G57" s="312" t="s">
        <v>517</v>
      </c>
      <c r="H57" s="313"/>
      <c r="I57" s="321">
        <v>1154704</v>
      </c>
      <c r="J57" s="322">
        <v>248644</v>
      </c>
      <c r="K57" s="323">
        <v>-32.200000000000003</v>
      </c>
      <c r="L57" s="324">
        <v>280458</v>
      </c>
      <c r="M57" s="325">
        <v>59.6</v>
      </c>
      <c r="N57" s="326">
        <v>-91.8</v>
      </c>
    </row>
    <row r="58" spans="1:14">
      <c r="A58" s="250"/>
      <c r="B58" s="246"/>
      <c r="C58" s="246"/>
      <c r="D58" s="246"/>
      <c r="E58" s="246"/>
      <c r="F58" s="246"/>
      <c r="G58" s="327"/>
      <c r="H58" s="328" t="s">
        <v>514</v>
      </c>
      <c r="I58" s="329">
        <v>773984</v>
      </c>
      <c r="J58" s="330">
        <v>166663</v>
      </c>
      <c r="K58" s="331">
        <v>14</v>
      </c>
      <c r="L58" s="332">
        <v>127286</v>
      </c>
      <c r="M58" s="333">
        <v>45.1</v>
      </c>
      <c r="N58" s="334">
        <v>-31.1</v>
      </c>
    </row>
    <row r="59" spans="1:14">
      <c r="A59" s="250"/>
      <c r="B59" s="246"/>
      <c r="C59" s="246"/>
      <c r="D59" s="246"/>
      <c r="E59" s="246"/>
      <c r="F59" s="246"/>
      <c r="G59" s="312" t="s">
        <v>518</v>
      </c>
      <c r="H59" s="313"/>
      <c r="I59" s="321">
        <v>2001195</v>
      </c>
      <c r="J59" s="322">
        <v>441375</v>
      </c>
      <c r="K59" s="323">
        <v>77.5</v>
      </c>
      <c r="L59" s="324">
        <v>291945</v>
      </c>
      <c r="M59" s="325">
        <v>4.0999999999999996</v>
      </c>
      <c r="N59" s="326">
        <v>73.400000000000006</v>
      </c>
    </row>
    <row r="60" spans="1:14">
      <c r="A60" s="250"/>
      <c r="B60" s="246"/>
      <c r="C60" s="246"/>
      <c r="D60" s="246"/>
      <c r="E60" s="246"/>
      <c r="F60" s="246"/>
      <c r="G60" s="327"/>
      <c r="H60" s="328" t="s">
        <v>514</v>
      </c>
      <c r="I60" s="335">
        <v>1409715</v>
      </c>
      <c r="J60" s="330">
        <v>310921</v>
      </c>
      <c r="K60" s="331">
        <v>86.6</v>
      </c>
      <c r="L60" s="332">
        <v>127651</v>
      </c>
      <c r="M60" s="333">
        <v>0.3</v>
      </c>
      <c r="N60" s="334">
        <v>86.3</v>
      </c>
    </row>
    <row r="61" spans="1:14">
      <c r="A61" s="250"/>
      <c r="B61" s="246"/>
      <c r="C61" s="246"/>
      <c r="D61" s="246"/>
      <c r="E61" s="246"/>
      <c r="F61" s="246"/>
      <c r="G61" s="312" t="s">
        <v>519</v>
      </c>
      <c r="H61" s="336"/>
      <c r="I61" s="337">
        <v>1595100</v>
      </c>
      <c r="J61" s="338">
        <v>339370</v>
      </c>
      <c r="K61" s="339">
        <v>69.900000000000006</v>
      </c>
      <c r="L61" s="340">
        <v>213861</v>
      </c>
      <c r="M61" s="341">
        <v>16.7</v>
      </c>
      <c r="N61" s="326">
        <v>53.2</v>
      </c>
    </row>
    <row r="62" spans="1:14">
      <c r="A62" s="250"/>
      <c r="B62" s="246"/>
      <c r="C62" s="246"/>
      <c r="D62" s="246"/>
      <c r="E62" s="246"/>
      <c r="F62" s="246"/>
      <c r="G62" s="327"/>
      <c r="H62" s="328" t="s">
        <v>514</v>
      </c>
      <c r="I62" s="329">
        <v>808773</v>
      </c>
      <c r="J62" s="330">
        <v>172943</v>
      </c>
      <c r="K62" s="331">
        <v>37</v>
      </c>
      <c r="L62" s="332">
        <v>98094</v>
      </c>
      <c r="M62" s="333">
        <v>12.5</v>
      </c>
      <c r="N62" s="334">
        <v>24.5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17.920000000000002</v>
      </c>
      <c r="G47" s="12">
        <v>21.17</v>
      </c>
      <c r="H47" s="12">
        <v>24.71</v>
      </c>
      <c r="I47" s="12">
        <v>29.78</v>
      </c>
      <c r="J47" s="13">
        <v>30.52</v>
      </c>
    </row>
    <row r="48" spans="2:10" ht="57.75" customHeight="1">
      <c r="B48" s="14"/>
      <c r="C48" s="1174" t="s">
        <v>4</v>
      </c>
      <c r="D48" s="1174"/>
      <c r="E48" s="1175"/>
      <c r="F48" s="15">
        <v>1.52</v>
      </c>
      <c r="G48" s="16">
        <v>1.32</v>
      </c>
      <c r="H48" s="16">
        <v>0.39</v>
      </c>
      <c r="I48" s="16">
        <v>1.9</v>
      </c>
      <c r="J48" s="17">
        <v>0.04</v>
      </c>
    </row>
    <row r="49" spans="2:10" ht="57.75" customHeight="1" thickBot="1">
      <c r="B49" s="18"/>
      <c r="C49" s="1176" t="s">
        <v>5</v>
      </c>
      <c r="D49" s="1176"/>
      <c r="E49" s="1177"/>
      <c r="F49" s="19">
        <v>5.09</v>
      </c>
      <c r="G49" s="20">
        <v>2.98</v>
      </c>
      <c r="H49" s="20">
        <v>1.68</v>
      </c>
      <c r="I49" s="20">
        <v>7.66</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2018-04-20T08:51:48Z</cp:lastPrinted>
  <dcterms:created xsi:type="dcterms:W3CDTF">2018-01-24T03:27:03Z</dcterms:created>
  <dcterms:modified xsi:type="dcterms:W3CDTF">2018-04-24T09:36:25Z</dcterms:modified>
  <cp:category/>
</cp:coreProperties>
</file>