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1303-15439\D\07財政状況等に関する調査及びヒアリング\H29\290207平成２７年度財政状況資料集の作成及び提出について\03　各町から\５月提出分\05　様似町○\"/>
    </mc:Choice>
  </mc:AlternateContent>
  <bookViews>
    <workbookView xWindow="0" yWindow="0" windowWidth="20490" windowHeight="7905"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<sst xmlns="http://schemas.openxmlformats.org/spreadsheetml/2006/main" count="1016" uniqueCount="549">
  <si>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</si>
  <si>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</si>
  <si>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</si>
  <si>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</si>
  <si>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</si>
  <si>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</si>
  <si>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</si>
  <si>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</si>
  <si>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</si>
  <si>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</si>
  <si>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</si>
  <si>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</si>
  <si>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</si>
  <si>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</si>
  <si>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</si>
  <si>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</si>
  <si>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</si>
  <si>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</si>
  <si>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</si>
  <si>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</si>
  <si>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</si>
  <si>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</si>
  <si>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</si>
  <si>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</si>
  <si>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</si>
  <si>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</si>
  <si>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</si>
  <si>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</si>
  <si>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</si>
  <si>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</si>
  <si>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</si>
  <si>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</si>
  <si>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</si>
  <si>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</si>
  <si>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</si>
  <si>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</si>
  <si>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</si>
  <si>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</si>
  <si>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</si>
  <si>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</si>
  <si>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</si>
  <si>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</si>
  <si>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</si>
  <si>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</si>
  <si>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</si>
  <si>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</si>
  <si>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</si>
  <si>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</si>
  <si>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</si>
  <si>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</si>
  <si>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</si>
  <si>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</si>
  <si>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</si>
  <si>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</si>
  <si>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</si>
  <si>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</si>
  <si>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</si>
  <si>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</si>
  <si>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</si>
  <si>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</si>
  <si>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</si>
  <si>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</si>
  <si>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</si>
  <si>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</si>
  <si>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</si>
  <si>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</si>
  <si>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</si>
  <si>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</si>
  <si>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</si>
  <si>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</si>
  <si>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</si>
  <si>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</si>
  <si>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</si>
  <si>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</si>
  <si>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</si>
  <si>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</si>
  <si>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</si>
  <si>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</si>
  <si>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</si>
  <si>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</si>
  <si>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</si>
  <si>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様似町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</si>
  <si>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</si>
  <si>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</si>
  <si>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</si>
  <si>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</si>
  <si>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</si>
  <si>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</si>
  <si>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</si>
  <si>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</si>
  <si>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</si>
  <si>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</si>
  <si>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</si>
  <si>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</si>
  <si>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</si>
  <si>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</si>
  <si>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</si>
  <si>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</si>
  <si>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</si>
  <si>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</si>
  <si>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</si>
  <si>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</si>
  <si>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</si>
  <si>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</si>
  <si>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</si>
  <si>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</si>
  <si>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</si>
  <si>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</si>
  <si>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</si>
  <si>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</si>
  <si>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</si>
  <si>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</si>
  <si>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</si>
  <si>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</si>
  <si>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</si>
  <si>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</si>
  <si>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</si>
  <si>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</si>
  <si>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</si>
  <si>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</si>
  <si>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</si>
  <si>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</si>
  <si>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</si>
  <si>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</si>
  <si>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</si>
  <si>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</si>
  <si>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</si>
  <si>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</si>
  <si>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</si>
  <si>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</si>
  <si>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</si>
  <si>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</si>
  <si>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</si>
  <si>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</si>
  <si>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</si>
  <si>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</si>
  <si>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</si>
  <si>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</si>
  <si>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</si>
  <si>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</si>
  <si>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</si>
  <si>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</si>
  <si>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</si>
  <si>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</si>
  <si>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</si>
  <si>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</si>
  <si>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</si>
  <si>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</si>
  <si>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</si>
  <si>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</si>
  <si>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</si>
  <si>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</si>
  <si>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</si>
  <si>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</si>
  <si>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</si>
  <si>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</si>
  <si>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</si>
  <si>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</si>
  <si>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</si>
  <si>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</si>
  <si>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</si>
  <si>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</si>
  <si>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</si>
  <si>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</si>
  <si>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</si>
  <si>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</si>
  <si>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</si>
  <si>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</si>
  <si>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</si>
  <si>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</si>
  <si>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</si>
  <si>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</si>
  <si>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</si>
  <si>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</si>
  <si>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</si>
  <si>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</si>
  <si>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</si>
  <si>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</si>
  <si>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</si>
  <si>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</si>
  <si>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</si>
  <si>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</si>
  <si>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</si>
  <si>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</si>
  <si>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</si>
  <si>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</si>
  <si>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</si>
  <si>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</si>
  <si>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</si>
  <si>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</si>
  <si>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</si>
  <si>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</si>
  <si>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北海道様似町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</si>
  <si>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</si>
  <si>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</si>
  <si>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</si>
  <si>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</si>
  <si>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</si>
  <si>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</si>
  <si>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</si>
  <si>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</si>
  <si>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</si>
  <si>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</si>
  <si>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</si>
  <si>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</si>
  <si>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</si>
  <si>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</si>
  <si>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</si>
  <si>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</si>
  <si>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</si>
  <si>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</si>
  <si>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</si>
  <si>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</si>
  <si>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</si>
  <si>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</si>
  <si>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</si>
  <si>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</si>
  <si>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</si>
  <si>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</si>
  <si>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</si>
  <si>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</si>
  <si>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</si>
  <si>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</si>
  <si>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</si>
  <si>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</si>
  <si>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</si>
  <si>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</si>
  <si>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</si>
  <si>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</si>
  <si>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</si>
  <si>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</si>
  <si>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</si>
  <si>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</si>
  <si>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</si>
  <si>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</si>
  <si>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</si>
  <si>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</si>
  <si>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</si>
  <si>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</si>
  <si>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</si>
  <si>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</si>
  <si>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</si>
  <si>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</si>
  <si>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</si>
  <si>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</si>
  <si>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</si>
  <si>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</si>
  <si>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</si>
  <si>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</si>
  <si>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</si>
  <si>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</si>
  <si>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</si>
  <si>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</si>
  <si>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</si>
  <si>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</si>
  <si>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</si>
  <si>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</si>
  <si>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</si>
  <si>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</si>
  <si>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</si>
  <si>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</si>
  <si>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</si>
  <si>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</si>
  <si>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</si>
  <si>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</si>
  <si>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</si>
  <si>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</si>
  <si>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</si>
  <si>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</si>
  <si>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</si>
  <si>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</si>
  <si>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</si>
  <si>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</si>
  <si>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</si>
  <si>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</si>
  <si>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</si>
  <si>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</si>
  <si>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</si>
  <si>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</si>
  <si>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</si>
  <si>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</si>
  <si>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</si>
  <si>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</si>
  <si>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</si>
  <si>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</si>
  <si>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</si>
  <si>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</si>
  <si>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</si>
  <si>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</si>
  <si>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</si>
  <si>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</si>
  <si>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</si>
  <si>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</si>
  <si>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</si>
  <si>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</si>
  <si>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</si>
  <si>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</si>
  <si>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</si>
  <si>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</si>
  <si>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</si>
  <si>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</si>
  <si>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</si>
  <si>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</si>
  <si>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</si>
  <si>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</si>
  <si>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</si>
  <si>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</si>
  <si>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</si>
  <si>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</si>
  <si>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</si>
  <si>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</si>
  <si>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</si>
  <si>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</si>
  <si>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</si>
  <si>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</si>
  <si>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</si>
  <si>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</si>
  <si>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</si>
  <si>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</si>
  <si>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</si>
  <si>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</si>
  <si>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</si>
  <si>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</si>
  <si>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</si>
  <si>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</si>
  <si>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</si>
  <si>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</si>
  <si>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</si>
  <si>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</si>
  <si>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</si>
  <si>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</si>
  <si>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</si>
  <si>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</si>
  <si>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</si>
  <si>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</si>
  <si>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</si>
  <si>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</si>
  <si>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</si>
  <si>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</si>
  <si>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</si>
  <si>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北海道様似町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</si>
  <si>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</si>
  <si>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</si>
  <si>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</si>
  <si>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</si>
  <si>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</si>
  <si>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</si>
  <si>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</si>
  <si>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</si>
  <si>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</si>
  <si>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</si>
  <si>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</si>
  <si>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</si>
  <si>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</si>
  <si>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</si>
  <si>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</si>
  <si>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</si>
  <si>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</si>
  <si>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</si>
  <si>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</si>
  <si>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</si>
  <si>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</si>
  <si>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</si>
  <si>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</si>
  <si>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</si>
  <si>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</si>
  <si>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</si>
  <si>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</si>
  <si>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</si>
  <si>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</si>
  <si>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</si>
  <si>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</si>
  <si>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</si>
  <si>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</si>
  <si>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</si>
  <si>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</si>
  <si>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</si>
  <si>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</si>
  <si>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</si>
  <si>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</si>
  <si>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</si>
  <si>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</si>
  <si>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</si>
  <si>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</si>
  <si>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</si>
  <si>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</si>
  <si>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</si>
  <si>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</si>
  <si>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</si>
  <si>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</si>
  <si>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</si>
  <si>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</si>
  <si>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</si>
  <si>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</si>
  <si>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</si>
  <si>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</si>
  <si>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</si>
  <si>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</si>
  <si>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</si>
  <si>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</si>
  <si>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</si>
  <si>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</si>
  <si>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</si>
  <si>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</si>
  <si>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</si>
  <si>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</si>
  <si>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</si>
  <si>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</si>
  <si>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</si>
  <si>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</si>
  <si>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</si>
  <si>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</si>
  <si>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</si>
  <si>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</si>
  <si>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</si>
  <si>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</si>
  <si>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</si>
  <si>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</si>
  <si>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</si>
  <si>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</si>
  <si>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</si>
  <si>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</si>
  <si>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</si>
  <si>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</si>
  <si>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</si>
  <si>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</si>
  <si>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</si>
  <si>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</si>
  <si>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</si>
  <si>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</si>
  <si>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</si>
  <si>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</si>
  <si>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</si>
  <si>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</si>
  <si>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</si>
  <si>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</si>
  <si>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</si>
  <si>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</si>
  <si>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</si>
  <si>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</si>
  <si>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国民健康保険事業特別会計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</si>
  <si>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</si>
  <si>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</si>
  <si>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</si>
  <si>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</si>
  <si>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</si>
  <si>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</si>
  <si>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</si>
  <si>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</si>
  <si>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</si>
  <si>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</si>
  <si>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</si>
  <si>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</si>
  <si>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</si>
  <si>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</si>
  <si>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</si>
  <si>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</si>
  <si>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</si>
  <si>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</si>
  <si>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</si>
  <si>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</si>
  <si>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</si>
  <si>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</si>
  <si>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</si>
  <si>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</si>
  <si>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</si>
  <si>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</si>
  <si>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</si>
  <si>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</si>
  <si>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</si>
  <si>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</si>
  <si>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</si>
  <si>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</si>
  <si>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</si>
  <si>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</si>
  <si>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</si>
  <si>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</si>
  <si>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</si>
  <si>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</si>
  <si>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</si>
  <si>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</si>
  <si>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</si>
  <si>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</si>
  <si>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</si>
  <si>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</si>
  <si>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</si>
  <si>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</si>
  <si>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</si>
  <si>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</si>
  <si>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</si>
  <si>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</si>
  <si>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</si>
  <si>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</si>
  <si>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</si>
  <si>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</si>
  <si>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</si>
  <si>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</si>
  <si>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</si>
  <si>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</si>
  <si>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</si>
  <si>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</si>
  <si>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</si>
  <si>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</si>
  <si>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</si>
  <si>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</si>
  <si>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</si>
  <si>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</si>
  <si>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</si>
  <si>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</si>
  <si>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</si>
  <si>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</si>
  <si>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</si>
  <si>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</si>
  <si>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</si>
  <si>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</si>
  <si>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</si>
  <si>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</si>
  <si>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</si>
  <si>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</si>
  <si>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</si>
  <si>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</si>
  <si>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</si>
  <si>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</si>
  <si>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国民健康保険事業特別会計</t>
  </si>
  <si>
    <t>一般会計</t>
  </si>
  <si>
    <t>介護保険特別会計</t>
  </si>
  <si>
    <t>下水道事業特別会計</t>
  </si>
  <si>
    <t>後期高齢者医療特別会計</t>
  </si>
  <si>
    <t>その他会計（赤字）</t>
  </si>
  <si>
    <t>その他会計（黒字）</t>
  </si>
  <si>
    <t>日高東部衛生組合</t>
    <rPh sb="0" eb="2">
      <t>ヒダカ</t>
    </rPh>
    <rPh sb="2" eb="4">
      <t>トウブ</t>
    </rPh>
    <rPh sb="4" eb="6">
      <t>エイセイ</t>
    </rPh>
    <rPh sb="6" eb="8">
      <t>クミアイ</t>
    </rPh>
    <phoneticPr fontId="2"/>
  </si>
  <si>
    <t>日高東部消防組合</t>
    <rPh sb="0" eb="2">
      <t>ヒダカ</t>
    </rPh>
    <rPh sb="2" eb="4">
      <t>トウブ</t>
    </rPh>
    <rPh sb="4" eb="6">
      <t>ショウボウ</t>
    </rPh>
    <rPh sb="6" eb="8">
      <t>クミアイ</t>
    </rPh>
    <phoneticPr fontId="2"/>
  </si>
  <si>
    <t>日高管内地方税滞納整理機構</t>
    <rPh sb="0" eb="2">
      <t>ヒダカ</t>
    </rPh>
    <rPh sb="2" eb="4">
      <t>カンナイ</t>
    </rPh>
    <rPh sb="4" eb="7">
      <t>チホウゼイ</t>
    </rPh>
    <rPh sb="7" eb="9">
      <t>タイノウ</t>
    </rPh>
    <rPh sb="9" eb="11">
      <t>セイリ</t>
    </rPh>
    <rPh sb="11" eb="13">
      <t>キコウ</t>
    </rPh>
    <phoneticPr fontId="2"/>
  </si>
  <si>
    <t>日高地区交通災害共済組合</t>
    <rPh sb="0" eb="2">
      <t>ヒダカ</t>
    </rPh>
    <rPh sb="2" eb="4">
      <t>チク</t>
    </rPh>
    <rPh sb="4" eb="6">
      <t>コウツウ</t>
    </rPh>
    <rPh sb="6" eb="8">
      <t>サイガイ</t>
    </rPh>
    <rPh sb="8" eb="10">
      <t>キョウサイ</t>
    </rPh>
    <rPh sb="10" eb="12">
      <t>クミアイ</t>
    </rPh>
    <phoneticPr fontId="2"/>
  </si>
  <si>
    <t>様似観光開発公社</t>
    <rPh sb="0" eb="2">
      <t>サマニ</t>
    </rPh>
    <rPh sb="2" eb="4">
      <t>カンコウ</t>
    </rPh>
    <rPh sb="4" eb="6">
      <t>カイハツ</t>
    </rPh>
    <rPh sb="6" eb="8">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</si>
  <si>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</si>
  <si>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</si>
  <si>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</si>
  <si>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</si>
  <si>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</si>
  <si>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</si>
  <si>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</si>
  <si>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</si>
  <si>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</si>
  <si>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</si>
  <si>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</si>
  <si>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人件費や公債費等の増加、地方交付税の減少により財政状況が悪化したため、財政収支均衡を図るため「行財政運営の基本的考え方」を平成16年度に策定し、これに基づく実施計画により、人件費の独自削減や職員採用の抑制、経常経費の大幅な見直しなど行財政改革に取り組むとともに、積立金も増額することができ、将来負担比率の分子は年々減少しているものの、平成25年度より着工した小学校の改築事業及びH27から2ヵ年で実施している特別養護老人ホーム移転改築事業等の影響で、将来負担比率が増加していることから、今後は起債償還状況を見ながら投資的事業の計画的な実施を行い、将来負担比率の減少に努めなければならない。
</t>
    <rPh sb="226" eb="228">
      <t>ショウライ</t>
    </rPh>
    <rPh sb="228" eb="230">
      <t>フタン</t>
    </rPh>
    <rPh sb="230" eb="232">
      <t>ヒリツ</t>
    </rPh>
    <rPh sb="244" eb="246">
      <t>コンゴ</t>
    </rPh>
    <rPh sb="247" eb="249">
      <t>キサイ</t>
    </rPh>
    <rPh sb="249" eb="251">
      <t>ショウカン</t>
    </rPh>
    <rPh sb="251" eb="253">
      <t>ジョウキョウ</t>
    </rPh>
    <rPh sb="254" eb="255">
      <t>ミ</t>
    </rPh>
    <rPh sb="258" eb="261">
      <t>トウシテキ</t>
    </rPh>
    <rPh sb="261" eb="263">
      <t>ジギョウ</t>
    </rPh>
    <rPh sb="264" eb="267">
      <t>ケイカクテキ</t>
    </rPh>
    <rPh sb="268" eb="270">
      <t>ジッシ</t>
    </rPh>
    <rPh sb="271" eb="272">
      <t>オコナ</t>
    </rPh>
    <rPh sb="274" eb="276">
      <t>ショウライ</t>
    </rPh>
    <rPh sb="276" eb="278">
      <t>フタン</t>
    </rPh>
    <rPh sb="278" eb="280">
      <t>ヒリツ</t>
    </rPh>
    <rPh sb="281" eb="283">
      <t>ゲンショウ</t>
    </rPh>
    <rPh sb="284" eb="285">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</si>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</sst>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87286</c:v>
                </c:pt>
                <c:pt idx="1">
                  <c:v>133720</c:v>
                </c:pt>
                <c:pt idx="2">
                  <c:v>506165</c:v>
                </c:pt>
                <c:pt idx="3">
                  <c:v>366944</c:v>
                </c:pt>
                <c:pt idx="4">
                  <c:v>248644</c:v>
                </c:pt>
              </c:numCache>
            </c:numRef>
          </c:val>
          <c:smooth val="0"/>
        </c:ser>
        <c:dLbls>
          <c:showLegendKey val="0"/>
          <c:showVal val="0"/>
          <c:showCatName val="0"/>
          <c:showSerName val="0"/>
          <c:showPercent val="0"/>
          <c:showBubbleSize val="0"/>
        </c:dLbls>
        <c:marker val="1"/>
        <c:smooth val="0"/>
        <c:axId val="242906072"/>
        <c:axId val="242906464"/>
      </c:lineChart>
      <c:catAx>
        <c:axId val="242906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2906464"/>
        <c:crosses val="autoZero"/>
        <c:auto val="1"/>
        <c:lblAlgn val="ctr"/>
        <c:lblOffset val="100"/>
        <c:tickLblSkip val="1"/>
        <c:tickMarkSkip val="1"/>
        <c:noMultiLvlLbl val="0"/>
      </c:catAx>
      <c:valAx>
        <c:axId val="242906464"/>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2906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0.87</c:v>
                </c:pt>
                <c:pt idx="1">
                  <c:v>1.52</c:v>
                </c:pt>
                <c:pt idx="2">
                  <c:v>1.32</c:v>
                </c:pt>
                <c:pt idx="3">
                  <c:v>0.39</c:v>
                </c:pt>
                <c:pt idx="4">
                  <c:v>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13.35</c:v>
                </c:pt>
                <c:pt idx="1">
                  <c:v>17.920000000000002</c:v>
                </c:pt>
                <c:pt idx="2">
                  <c:v>21.17</c:v>
                </c:pt>
                <c:pt idx="3">
                  <c:v>24.71</c:v>
                </c:pt>
                <c:pt idx="4">
                  <c:v>29.78</c:v>
                </c:pt>
              </c:numCache>
            </c:numRef>
          </c:val>
        </c:ser>
        <c:dLbls>
          <c:showLegendKey val="0"/>
          <c:showVal val="0"/>
          <c:showCatName val="0"/>
          <c:showSerName val="0"/>
          <c:showPercent val="0"/>
          <c:showBubbleSize val="0"/>
        </c:dLbls>
        <c:gapWidth val="250"/>
        <c:overlap val="100"/>
        <c:axId val="242908032"/>
        <c:axId val="242908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1.04</c:v>
                </c:pt>
                <c:pt idx="1">
                  <c:v>5.09</c:v>
                </c:pt>
                <c:pt idx="2">
                  <c:v>2.98</c:v>
                </c:pt>
                <c:pt idx="3">
                  <c:v>1.68</c:v>
                </c:pt>
                <c:pt idx="4">
                  <c:v>7.66</c:v>
                </c:pt>
              </c:numCache>
            </c:numRef>
          </c:val>
          <c:smooth val="0"/>
        </c:ser>
        <c:dLbls>
          <c:showLegendKey val="0"/>
          <c:showVal val="0"/>
          <c:showCatName val="0"/>
          <c:showSerName val="0"/>
          <c:showPercent val="0"/>
          <c:showBubbleSize val="0"/>
        </c:dLbls>
        <c:marker val="1"/>
        <c:smooth val="0"/>
        <c:axId val="242908032"/>
        <c:axId val="242908424"/>
      </c:lineChart>
      <c:catAx>
        <c:axId val="24290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2908424"/>
        <c:crosses val="autoZero"/>
        <c:auto val="1"/>
        <c:lblAlgn val="ctr"/>
        <c:lblOffset val="100"/>
        <c:tickLblSkip val="1"/>
        <c:tickMarkSkip val="1"/>
        <c:noMultiLvlLbl val="0"/>
      </c:catAx>
      <c:valAx>
        <c:axId val="242908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90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0.11</c:v>
                </c:pt>
                <c:pt idx="2">
                  <c:v>#N/A</c:v>
                </c:pt>
                <c:pt idx="3">
                  <c:v>0.1</c:v>
                </c:pt>
                <c:pt idx="4">
                  <c:v>#N/A</c:v>
                </c:pt>
                <c:pt idx="5">
                  <c:v>0.09</c:v>
                </c:pt>
                <c:pt idx="6">
                  <c:v>#N/A</c:v>
                </c:pt>
                <c:pt idx="7">
                  <c:v>7.0000000000000007E-2</c:v>
                </c:pt>
                <c:pt idx="8">
                  <c:v>#N/A</c:v>
                </c:pt>
                <c:pt idx="9">
                  <c:v>0.06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0.18</c:v>
                </c:pt>
                <c:pt idx="2">
                  <c:v>#N/A</c:v>
                </c:pt>
                <c:pt idx="3">
                  <c:v>0.23</c:v>
                </c:pt>
                <c:pt idx="4">
                  <c:v>#N/A</c:v>
                </c:pt>
                <c:pt idx="5">
                  <c:v>0.03</c:v>
                </c:pt>
                <c:pt idx="6">
                  <c:v>#N/A</c:v>
                </c:pt>
                <c:pt idx="7">
                  <c:v>0.22</c:v>
                </c:pt>
                <c:pt idx="8">
                  <c:v>#N/A</c:v>
                </c:pt>
                <c:pt idx="9">
                  <c:v>0.32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0.86</c:v>
                </c:pt>
                <c:pt idx="2">
                  <c:v>#N/A</c:v>
                </c:pt>
                <c:pt idx="3">
                  <c:v>1.51</c:v>
                </c:pt>
                <c:pt idx="4">
                  <c:v>#N/A</c:v>
                </c:pt>
                <c:pt idx="5">
                  <c:v>1.31</c:v>
                </c:pt>
                <c:pt idx="6">
                  <c:v>#N/A</c:v>
                </c:pt>
                <c:pt idx="7">
                  <c:v>0.38</c:v>
                </c:pt>
                <c:pt idx="8">
                  <c:v>#N/A</c:v>
                </c:pt>
                <c:pt idx="9">
                  <c:v>1.9</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4.1399999999999997</c:v>
                </c:pt>
                <c:pt idx="2">
                  <c:v>#N/A</c:v>
                </c:pt>
                <c:pt idx="3">
                  <c:v>3.42</c:v>
                </c:pt>
                <c:pt idx="4">
                  <c:v>#N/A</c:v>
                </c:pt>
                <c:pt idx="5">
                  <c:v>2.95</c:v>
                </c:pt>
                <c:pt idx="6">
                  <c:v>#N/A</c:v>
                </c:pt>
                <c:pt idx="7">
                  <c:v>3.86</c:v>
                </c:pt>
                <c:pt idx="8">
                  <c:v>#N/A</c:v>
                </c:pt>
                <c:pt idx="9">
                  <c:v>2.99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4.41</c:v>
                </c:pt>
                <c:pt idx="2">
                  <c:v>#N/A</c:v>
                </c:pt>
                <c:pt idx="3">
                  <c:v>3.67</c:v>
                </c:pt>
                <c:pt idx="4">
                  <c:v>#N/A</c:v>
                </c:pt>
                <c:pt idx="5">
                  <c:v>3.13</c:v>
                </c:pt>
                <c:pt idx="6">
                  <c:v>#N/A</c:v>
                </c:pt>
                <c:pt idx="7">
                  <c:v>3.41</c:v>
                </c:pt>
                <c:pt idx="8">
                  <c:v>#N/A</c:v>
                </c:pt>
                <c:pt idx="9">
                  <c:v>3.88</c:v>
                </c:pt>
              </c:numCache>
            </c:numRef>
          </c:val>
        </c:ser>
        <c:dLbls>
          <c:showLegendKey val="0"/>
          <c:showVal val="0"/>
          <c:showCatName val="0"/>
          <c:showSerName val="0"/>
          <c:showPercent val="0"/>
          <c:showBubbleSize val="0"/>
        </c:dLbls>
        <c:gapWidth val="150"/>
        <c:overlap val="100"/>
        <c:axId val="415699368"/>
        <c:axId val="415699760"/>
      </c:barChart>
      <c:catAx>
        <c:axId val="415699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5699760"/>
        <c:crosses val="autoZero"/>
        <c:auto val="1"/>
        <c:lblAlgn val="ctr"/>
        <c:lblOffset val="100"/>
        <c:tickLblSkip val="1"/>
        <c:tickMarkSkip val="1"/>
        <c:noMultiLvlLbl val="0"/>
      </c:catAx>
      <c:valAx>
        <c:axId val="415699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699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654</c:v>
                </c:pt>
                <c:pt idx="5">
                  <c:v>565</c:v>
                </c:pt>
                <c:pt idx="8">
                  <c:v>567</c:v>
                </c:pt>
                <c:pt idx="11">
                  <c:v>551</c:v>
                </c:pt>
                <c:pt idx="14">
                  <c:v>607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2</c:v>
                </c:pt>
                <c:pt idx="9">
                  <c:v>3</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c:v>
                </c:pt>
                <c:pt idx="3">
                  <c:v>8</c:v>
                </c:pt>
                <c:pt idx="6">
                  <c:v>9</c:v>
                </c:pt>
                <c:pt idx="9">
                  <c:v>11</c:v>
                </c:pt>
                <c:pt idx="12">
                  <c:v>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c:v>
                </c:pt>
                <c:pt idx="3">
                  <c:v>1</c:v>
                </c:pt>
                <c:pt idx="6">
                  <c:v>1</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184</c:v>
                </c:pt>
                <c:pt idx="3">
                  <c:v>200</c:v>
                </c:pt>
                <c:pt idx="6">
                  <c:v>200</c:v>
                </c:pt>
                <c:pt idx="9">
                  <c:v>181</c:v>
                </c:pt>
                <c:pt idx="12">
                  <c:v>181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764</c:v>
                </c:pt>
                <c:pt idx="3">
                  <c:v>548</c:v>
                </c:pt>
                <c:pt idx="6">
                  <c:v>556</c:v>
                </c:pt>
                <c:pt idx="9">
                  <c:v>488</c:v>
                </c:pt>
                <c:pt idx="12">
                  <c:v>484</c:v>
                </c:pt>
              </c:numCache>
            </c:numRef>
          </c:val>
        </c:ser>
        <c:dLbls>
          <c:showLegendKey val="0"/>
          <c:showVal val="0"/>
          <c:showCatName val="0"/>
          <c:showSerName val="0"/>
          <c:showPercent val="0"/>
          <c:showBubbleSize val="0"/>
        </c:dLbls>
        <c:gapWidth val="100"/>
        <c:overlap val="100"/>
        <c:axId val="241847448"/>
        <c:axId val="241847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305</c:v>
                </c:pt>
                <c:pt idx="2">
                  <c:v>#N/A</c:v>
                </c:pt>
                <c:pt idx="3">
                  <c:v>#N/A</c:v>
                </c:pt>
                <c:pt idx="4">
                  <c:v>192</c:v>
                </c:pt>
                <c:pt idx="5">
                  <c:v>#N/A</c:v>
                </c:pt>
                <c:pt idx="6">
                  <c:v>#N/A</c:v>
                </c:pt>
                <c:pt idx="7">
                  <c:v>201</c:v>
                </c:pt>
                <c:pt idx="8">
                  <c:v>#N/A</c:v>
                </c:pt>
                <c:pt idx="9">
                  <c:v>#N/A</c:v>
                </c:pt>
                <c:pt idx="10">
                  <c:v>132</c:v>
                </c:pt>
                <c:pt idx="11">
                  <c:v>#N/A</c:v>
                </c:pt>
                <c:pt idx="12">
                  <c:v>#N/A</c:v>
                </c:pt>
                <c:pt idx="13">
                  <c:v>69</c:v>
                </c:pt>
                <c:pt idx="14">
                  <c:v>#N/A</c:v>
                </c:pt>
              </c:numCache>
            </c:numRef>
          </c:val>
          <c:smooth val="0"/>
        </c:ser>
        <c:dLbls>
          <c:showLegendKey val="0"/>
          <c:showVal val="0"/>
          <c:showCatName val="0"/>
          <c:showSerName val="0"/>
          <c:showPercent val="0"/>
          <c:showBubbleSize val="0"/>
        </c:dLbls>
        <c:marker val="1"/>
        <c:smooth val="0"/>
        <c:axId val="241847448"/>
        <c:axId val="241847840"/>
      </c:lineChart>
      <c:catAx>
        <c:axId val="241847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1847840"/>
        <c:crosses val="autoZero"/>
        <c:auto val="1"/>
        <c:lblAlgn val="ctr"/>
        <c:lblOffset val="100"/>
        <c:tickLblSkip val="1"/>
        <c:tickMarkSkip val="1"/>
        <c:noMultiLvlLbl val="0"/>
      </c:catAx>
      <c:valAx>
        <c:axId val="241847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847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4490</c:v>
                </c:pt>
                <c:pt idx="5">
                  <c:v>4463</c:v>
                </c:pt>
                <c:pt idx="8">
                  <c:v>5662</c:v>
                </c:pt>
                <c:pt idx="11">
                  <c:v>5519</c:v>
                </c:pt>
                <c:pt idx="14">
                  <c:v>5601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462</c:v>
                </c:pt>
                <c:pt idx="5">
                  <c:v>450</c:v>
                </c:pt>
                <c:pt idx="8">
                  <c:v>477</c:v>
                </c:pt>
                <c:pt idx="11">
                  <c:v>555</c:v>
                </c:pt>
                <c:pt idx="14">
                  <c:v>541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1407</c:v>
                </c:pt>
                <c:pt idx="5">
                  <c:v>1686</c:v>
                </c:pt>
                <c:pt idx="8">
                  <c:v>1725</c:v>
                </c:pt>
                <c:pt idx="11">
                  <c:v>1625</c:v>
                </c:pt>
                <c:pt idx="14">
                  <c:v>1748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806</c:v>
                </c:pt>
                <c:pt idx="3">
                  <c:v>801</c:v>
                </c:pt>
                <c:pt idx="6">
                  <c:v>795</c:v>
                </c:pt>
                <c:pt idx="9">
                  <c:v>711</c:v>
                </c:pt>
                <c:pt idx="12">
                  <c:v>649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c:v>
                </c:pt>
                <c:pt idx="3">
                  <c:v>1</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2000</c:v>
                </c:pt>
                <c:pt idx="3">
                  <c:v>1924</c:v>
                </c:pt>
                <c:pt idx="6">
                  <c:v>1843</c:v>
                </c:pt>
                <c:pt idx="9">
                  <c:v>1778</c:v>
                </c:pt>
                <c:pt idx="12">
                  <c:v>1637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31</c:v>
                </c:pt>
                <c:pt idx="3">
                  <c:v>26</c:v>
                </c:pt>
                <c:pt idx="6">
                  <c:v>22</c:v>
                </c:pt>
                <c:pt idx="9">
                  <c:v>17</c:v>
                </c:pt>
                <c:pt idx="12">
                  <c:v>1275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4775</c:v>
                </c:pt>
                <c:pt idx="3">
                  <c:v>4875</c:v>
                </c:pt>
                <c:pt idx="6">
                  <c:v>5709</c:v>
                </c:pt>
                <c:pt idx="9">
                  <c:v>6362</c:v>
                </c:pt>
                <c:pt idx="12">
                  <c:v>6704</c:v>
                </c:pt>
              </c:numCache>
            </c:numRef>
          </c:val>
        </c:ser>
        <c:dLbls>
          <c:showLegendKey val="0"/>
          <c:showVal val="0"/>
          <c:showCatName val="0"/>
          <c:showSerName val="0"/>
          <c:showPercent val="0"/>
          <c:showBubbleSize val="0"/>
        </c:dLbls>
        <c:gapWidth val="100"/>
        <c:overlap val="100"/>
        <c:axId val="415698584"/>
        <c:axId val="415698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1255</c:v>
                </c:pt>
                <c:pt idx="2">
                  <c:v>#N/A</c:v>
                </c:pt>
                <c:pt idx="3">
                  <c:v>#N/A</c:v>
                </c:pt>
                <c:pt idx="4">
                  <c:v>1027</c:v>
                </c:pt>
                <c:pt idx="5">
                  <c:v>#N/A</c:v>
                </c:pt>
                <c:pt idx="6">
                  <c:v>#N/A</c:v>
                </c:pt>
                <c:pt idx="7">
                  <c:v>504</c:v>
                </c:pt>
                <c:pt idx="8">
                  <c:v>#N/A</c:v>
                </c:pt>
                <c:pt idx="9">
                  <c:v>#N/A</c:v>
                </c:pt>
                <c:pt idx="10">
                  <c:v>1170</c:v>
                </c:pt>
                <c:pt idx="11">
                  <c:v>#N/A</c:v>
                </c:pt>
                <c:pt idx="12">
                  <c:v>#N/A</c:v>
                </c:pt>
                <c:pt idx="13">
                  <c:v>2375</c:v>
                </c:pt>
                <c:pt idx="14">
                  <c:v>#N/A</c:v>
                </c:pt>
              </c:numCache>
            </c:numRef>
          </c:val>
          <c:smooth val="0"/>
        </c:ser>
        <c:dLbls>
          <c:showLegendKey val="0"/>
          <c:showVal val="0"/>
          <c:showCatName val="0"/>
          <c:showSerName val="0"/>
          <c:showPercent val="0"/>
          <c:showBubbleSize val="0"/>
        </c:dLbls>
        <c:marker val="1"/>
        <c:smooth val="0"/>
        <c:axId val="415698584"/>
        <c:axId val="415698192"/>
      </c:lineChart>
      <c:catAx>
        <c:axId val="415698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5698192"/>
        <c:crosses val="autoZero"/>
        <c:auto val="1"/>
        <c:lblAlgn val="ctr"/>
        <c:lblOffset val="100"/>
        <c:tickLblSkip val="1"/>
        <c:tickMarkSkip val="1"/>
        <c:noMultiLvlLbl val="0"/>
      </c:catAx>
      <c:valAx>
        <c:axId val="415698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698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{E3B5D10E-5AFF-4B29-B158-98B9103A3F99}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{94B87F8D-254A-4D06-8935-D2A310BEFAFC}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{6643D2AD-78AC-4258-A5C1-D5E2730A2C7A}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{004C4DEC-D78C-4AE7-AC8A-95FA3A9FAB7D}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{530C908E-7ECD-4841-A9B2-DCC4444D0147}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{6585D933-AD60-4B3E-AB1D-06EF40FABFC5}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{E09426D0-4A60-4A58-A265-CBC131ADE76B}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{E041E7F2-8F0C-4855-8C7B-5A67F7AFC87B}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{3B66627B-1D5B-4A13-82DB-930C88C3D5D2}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{C10D49B1-2F28-46E0-833F-038F8F9F988C}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20518744"/>
        <c:axId val="418983544"/>
      </c:scatterChart>
      <c:valAx>
        <c:axId val="4205187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8983544"/>
        <c:crosses val="autoZero"/>
        <c:crossBetween val="midCat"/>
      </c:valAx>
      <c:valAx>
        <c:axId val="4189835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0518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{1D56BB1C-E05C-4EC7-A007-39D8E3021E80}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{D6F3A5F1-6A6B-472C-B75B-6AA9C09670D8}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{31E8309F-E3AD-428F-B824-DDE3932E5317}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{A0328130-CCEB-46EA-B590-BA6015C3A6DB}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{A66B2FC7-6FA1-4BC9-ACD2-BC8464BBF32B}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16.100000000000001</c:v>
                </c:pt>
                <c:pt idx="1">
                  <c:v>12.4</c:v>
                </c:pt>
                <c:pt idx="2">
                  <c:v>10</c:v>
                </c:pt>
                <c:pt idx="3">
                  <c:v>7.5</c:v>
                </c:pt>
                <c:pt idx="4">
                  <c:v>5.8</c:v>
                </c:pt>
              </c:numCache>
            </c:numRef>
          </c:xVal>
          <c:yVal>
            <c:numRef>
              <c:f>公会計指標分析・財政指標組合せ分析表!$K$73:$O$73</c:f>
              <c:numCache>
                <c:formatCode>#,##0.0;"▲ "#,##0.0</c:formatCode>
                <c:ptCount val="5"/>
                <c:pt idx="0">
                  <c:v>54.8</c:v>
                </c:pt>
                <c:pt idx="1">
                  <c:v>43.7</c:v>
                </c:pt>
                <c:pt idx="2">
                  <c:v>21.5</c:v>
                </c:pt>
                <c:pt idx="3">
                  <c:v>52.1</c:v>
                </c:pt>
                <c:pt idx="4">
                  <c:v>102.7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{84F8192F-4AAF-4627-926C-470E487FA712}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{33B74CD6-40F9-4F2D-BFC1-64FCEC2C0CBE}</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{AAE7314A-9EA7-498A-947F-0E7BD2C87F69}</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{8013A8ED-05ED-4D67-8792-2D300B290015}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{2356545C-80A4-4414-818E-449C230F5E48}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7.8</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418984328"/>
        <c:axId val="418984720"/>
      </c:scatterChart>
      <c:valAx>
        <c:axId val="418984328"/>
        <c:scaling>
          <c:orientation val="minMax"/>
          <c:max val="17"/>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8984720"/>
        <c:crosses val="autoZero"/>
        <c:crossBetween val="midCat"/>
      </c:valAx>
      <c:valAx>
        <c:axId val="418984720"/>
        <c:scaling>
          <c:orientation val="minMax"/>
          <c:max val="12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8984328"/>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北海道様似町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公債費の元利償還金については、過去の国の景気浮揚政策を背景とした地方交付税の拡大に伴い、道路整備や下水道、ごみ処理施設、交流促進施設などの社会資本整備を積極的に行い、財源を起債の発行に求めたことにより、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年度では最大となる</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9,300</a:t>
          </a:r>
          <a:r>
            <a:rPr kumimoji="1" lang="ja-JP" altLang="ja-JP" sz="1100">
              <a:solidFill>
                <a:schemeClr val="dk1"/>
              </a:solidFill>
              <a:effectLst/>
              <a:latin typeface="+mn-lt"/>
              <a:ea typeface="+mn-ea"/>
              <a:cs typeface="+mn-cs"/>
            </a:rPr>
            <a:t>万円を決算した。</a:t>
          </a:r>
          <a:endParaRPr lang="ja-JP" altLang="ja-JP" sz="1400">
            <a:effectLst/>
          </a:endParaRPr>
        </a:p>
        <a:p>
          <a:r>
            <a:rPr kumimoji="1" lang="ja-JP" altLang="ja-JP" sz="1100">
              <a:solidFill>
                <a:schemeClr val="dk1"/>
              </a:solidFill>
              <a:effectLst/>
              <a:latin typeface="+mn-lt"/>
              <a:ea typeface="+mn-ea"/>
              <a:cs typeface="+mn-cs"/>
            </a:rPr>
            <a:t>　以上のことから、公債費負担軽減のため、平成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年度までの</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年間の公債費負担適正化計画を策定し、新たな起債を抑制、償還期限の完了などにより、公債費は年々減少している。</a:t>
          </a:r>
          <a:endParaRPr lang="ja-JP" altLang="ja-JP" sz="1400">
            <a:effectLst/>
          </a:endParaRPr>
        </a:p>
        <a:p>
          <a:r>
            <a:rPr kumimoji="1" lang="ja-JP" altLang="ja-JP" sz="1100">
              <a:solidFill>
                <a:schemeClr val="dk1"/>
              </a:solidFill>
              <a:effectLst/>
              <a:latin typeface="+mn-lt"/>
              <a:ea typeface="+mn-ea"/>
              <a:cs typeface="+mn-cs"/>
            </a:rPr>
            <a:t>また、算入公債費等は</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億円余りから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億円後半で推移しているのは、後年度交付税算入される有利な起債に財源を求めてきたものだが、今後においては公債費の減少に伴い、年々減少する見込みである。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北海道様似町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人件費や公債費等の増加、地方交付税の減少により財政状況が悪化したため、財政収支均衡を図るため「行財政運営の基本的考え方」を平成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に策定し、これに基づく実施計画により、人件費の独自削減や職員採用の抑制、経常経費の大幅な見直しなど行財政改革に取り組むとともに、積立金も増額することができ、将来負担比率の分子は年々減少しているものの、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年度より着工した小学校の改築事業</a:t>
          </a:r>
          <a:r>
            <a:rPr kumimoji="1" lang="ja-JP" altLang="en-US"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ヵ年で実施している特別養護老人ホーム移転改築事業</a:t>
          </a:r>
          <a:r>
            <a:rPr kumimoji="1" lang="ja-JP" altLang="ja-JP" sz="1100">
              <a:solidFill>
                <a:schemeClr val="dk1"/>
              </a:solidFill>
              <a:effectLst/>
              <a:latin typeface="+mn-lt"/>
              <a:ea typeface="+mn-ea"/>
              <a:cs typeface="+mn-cs"/>
            </a:rPr>
            <a:t>等の影響で、地方債現在高が増加している。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北海道様似町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4,644
4,631
364.30
4,904,228
4,849,877
54,277
2,854,196
6,704,458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102.7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北海道様似町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4,644
4,631
364.30
4,904,228
4,849,877
54,277
2,854,196
6,704,458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102.7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北海道様似町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4,644
4,631
364.30
4,904,228
4,849,877
54,277
2,854,196
6,704,458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102.7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北海道様似町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4,644
4,631
364.30
4,904,228
4,849,877
54,277
2,854,196
6,704,458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102.7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過疎化による人口減少及び高齢化に加えて、景気低迷による税収の減少などの影響から</a:t>
          </a:r>
          <a:r>
            <a:rPr kumimoji="1" lang="en-US" altLang="ja-JP" sz="1100">
              <a:solidFill>
                <a:schemeClr val="dk1"/>
              </a:solidFill>
              <a:effectLst/>
              <a:latin typeface="+mn-lt"/>
              <a:ea typeface="+mn-ea"/>
              <a:cs typeface="+mn-cs"/>
            </a:rPr>
            <a:t>H23</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H26</a:t>
          </a:r>
          <a:r>
            <a:rPr kumimoji="1" lang="ja-JP" altLang="en-US" sz="1100">
              <a:solidFill>
                <a:schemeClr val="dk1"/>
              </a:solidFill>
              <a:effectLst/>
              <a:latin typeface="+mn-lt"/>
              <a:ea typeface="+mn-ea"/>
              <a:cs typeface="+mn-cs"/>
            </a:rPr>
            <a:t>までは</a:t>
          </a:r>
          <a:r>
            <a:rPr kumimoji="1" lang="ja-JP" altLang="ja-JP" sz="1100">
              <a:solidFill>
                <a:schemeClr val="dk1"/>
              </a:solidFill>
              <a:effectLst/>
              <a:latin typeface="+mn-lt"/>
              <a:ea typeface="+mn-ea"/>
              <a:cs typeface="+mn-cs"/>
            </a:rPr>
            <a:t>類似団体を下回ってい</a:t>
          </a:r>
          <a:r>
            <a:rPr kumimoji="1" lang="ja-JP" altLang="en-US" sz="1100">
              <a:solidFill>
                <a:schemeClr val="dk1"/>
              </a:solidFill>
              <a:effectLst/>
              <a:latin typeface="+mn-lt"/>
              <a:ea typeface="+mn-ea"/>
              <a:cs typeface="+mn-cs"/>
            </a:rPr>
            <a:t>たが、</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は同水準となった。今後も</a:t>
          </a:r>
          <a:r>
            <a:rPr kumimoji="1" lang="ja-JP" altLang="ja-JP" sz="1100">
              <a:solidFill>
                <a:schemeClr val="dk1"/>
              </a:solidFill>
              <a:effectLst/>
              <a:latin typeface="+mn-lt"/>
              <a:ea typeface="+mn-ea"/>
              <a:cs typeface="+mn-cs"/>
            </a:rPr>
            <a:t>町税収納率のさらなる向上に努めるとともに、歳出全般にわたり徹底した見直しを図る。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9978</xdr:rowOff>
    </xdr:from>
    <xdr:to>
      <xdr:col>7</xdr:col>
      <xdr:colOff>152400</xdr:colOff>
      <xdr:row>44</xdr:row>
      <xdr:rowOff>9978</xdr:rowOff>
    </xdr:to>
    <xdr:cxnSp macro="">
      <xdr:nvCxnSpPr>
        <xdr:cNvPr id="69" name="直線コネクタ 68"/>
        <xdr:cNvCxnSpPr/>
      </xdr:nvCxnSpPr>
      <xdr:spPr>
        <a:xfrm>
          <a:off x="4114800" y="7553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9978</xdr:rowOff>
    </xdr:from>
    <xdr:to>
      <xdr:col>6</xdr:col>
      <xdr:colOff>0</xdr:colOff>
      <xdr:row>44</xdr:row>
      <xdr:rowOff>9978</xdr:rowOff>
    </xdr:to>
    <xdr:cxnSp macro="">
      <xdr:nvCxnSpPr>
        <xdr:cNvPr id="72" name="直線コネクタ 71"/>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9978</xdr:rowOff>
    </xdr:to>
    <xdr:cxnSp macro="">
      <xdr:nvCxnSpPr>
        <xdr:cNvPr id="75" name="直線コネクタ 74"/>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44</xdr:row>
      <xdr:rowOff>9978</xdr:rowOff>
    </xdr:to>
    <xdr:cxnSp macro="">
      <xdr:nvCxnSpPr>
        <xdr:cNvPr id="78" name="直線コネクタ 77"/>
        <xdr:cNvCxnSpPr/>
      </xdr:nvCxnSpPr>
      <xdr:spPr>
        <a:xfrm>
          <a:off x="1447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88" name="円/楕円 87"/>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147155</xdr:rowOff>
    </xdr:from>
    <xdr:ext cx="762000" cy="259045"/>
    <xdr:sp macro="" textlink="">
      <xdr:nvSpPr>
        <xdr:cNvPr id="89" name="財政力該当値テキスト"/>
        <xdr:cNvSpPr txBox="1"/>
      </xdr:nvSpPr>
      <xdr:spPr>
        <a:xfrm>
          <a:off x="50419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130628</xdr:rowOff>
    </xdr:from>
    <xdr:to>
      <xdr:col>6</xdr:col>
      <xdr:colOff>50800</xdr:colOff>
      <xdr:row>44</xdr:row>
      <xdr:rowOff>60778</xdr:rowOff>
    </xdr:to>
    <xdr:sp macro="" textlink="">
      <xdr:nvSpPr>
        <xdr:cNvPr id="90" name="円/楕円 89"/>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91" name="テキスト ボックス 90"/>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130628</xdr:rowOff>
    </xdr:from>
    <xdr:to>
      <xdr:col>4</xdr:col>
      <xdr:colOff>533400</xdr:colOff>
      <xdr:row>44</xdr:row>
      <xdr:rowOff>60778</xdr:rowOff>
    </xdr:to>
    <xdr:sp macro="" textlink="">
      <xdr:nvSpPr>
        <xdr:cNvPr id="92" name="円/楕円 91"/>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93" name="テキスト ボックス 92"/>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130628</xdr:rowOff>
    </xdr:from>
    <xdr:to>
      <xdr:col>3</xdr:col>
      <xdr:colOff>330200</xdr:colOff>
      <xdr:row>44</xdr:row>
      <xdr:rowOff>60778</xdr:rowOff>
    </xdr:to>
    <xdr:sp macro="" textlink="">
      <xdr:nvSpPr>
        <xdr:cNvPr id="94" name="円/楕円 93"/>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95" name="テキスト ボックス 94"/>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7" name="テキスト ボックス 96"/>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を下回ってはいるが、平成２５年度より着工した小学校の改築事業や中学校の移転改築事業等の影響で前年度と比較して数値が上昇している。今後においても特別養護老人ホームの移転改築事業をはじめとした大規模事業が予定されているため、今後、公債費は増加要因を孕んでいることから、職員配置の適正化による人件費の削減、施設の維持管理費の見直し等により、経常経費の削減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56515</xdr:rowOff>
    </xdr:from>
    <xdr:to>
      <xdr:col>7</xdr:col>
      <xdr:colOff>152400</xdr:colOff>
      <xdr:row>62</xdr:row>
      <xdr:rowOff>140970</xdr:rowOff>
    </xdr:to>
    <xdr:cxnSp macro="">
      <xdr:nvCxnSpPr>
        <xdr:cNvPr id="132" name="直線コネクタ 131"/>
        <xdr:cNvCxnSpPr/>
      </xdr:nvCxnSpPr>
      <xdr:spPr>
        <a:xfrm>
          <a:off x="4114800" y="10686415"/>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56515</xdr:rowOff>
    </xdr:from>
    <xdr:to>
      <xdr:col>6</xdr:col>
      <xdr:colOff>0</xdr:colOff>
      <xdr:row>62</xdr:row>
      <xdr:rowOff>84667</xdr:rowOff>
    </xdr:to>
    <xdr:cxnSp macro="">
      <xdr:nvCxnSpPr>
        <xdr:cNvPr id="135" name="直線コネクタ 134"/>
        <xdr:cNvCxnSpPr/>
      </xdr:nvCxnSpPr>
      <xdr:spPr>
        <a:xfrm flipV="1">
          <a:off x="3225800" y="1068641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87630</xdr:rowOff>
    </xdr:from>
    <xdr:to>
      <xdr:col>6</xdr:col>
      <xdr:colOff>50800</xdr:colOff>
      <xdr:row>64</xdr:row>
      <xdr:rowOff>17780</xdr:rowOff>
    </xdr:to>
    <xdr:sp macro="" textlink="">
      <xdr:nvSpPr>
        <xdr:cNvPr id="136" name="フローチャート : 判断 135"/>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37" name="テキスト ボックス 136"/>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163619</xdr:rowOff>
    </xdr:from>
    <xdr:to>
      <xdr:col>4</xdr:col>
      <xdr:colOff>482600</xdr:colOff>
      <xdr:row>62</xdr:row>
      <xdr:rowOff>84667</xdr:rowOff>
    </xdr:to>
    <xdr:cxnSp macro="">
      <xdr:nvCxnSpPr>
        <xdr:cNvPr id="138" name="直線コネクタ 137"/>
        <xdr:cNvCxnSpPr/>
      </xdr:nvCxnSpPr>
      <xdr:spPr>
        <a:xfrm>
          <a:off x="2336800" y="10622069"/>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39" name="フローチャート :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69444</xdr:rowOff>
    </xdr:from>
    <xdr:ext cx="762000" cy="259045"/>
    <xdr:sp macro="" textlink="">
      <xdr:nvSpPr>
        <xdr:cNvPr id="140" name="テキスト ボックス 139"/>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163619</xdr:rowOff>
    </xdr:from>
    <xdr:to>
      <xdr:col>3</xdr:col>
      <xdr:colOff>279400</xdr:colOff>
      <xdr:row>63</xdr:row>
      <xdr:rowOff>33867</xdr:rowOff>
    </xdr:to>
    <xdr:cxnSp macro="">
      <xdr:nvCxnSpPr>
        <xdr:cNvPr id="141" name="直線コネクタ 140"/>
        <xdr:cNvCxnSpPr/>
      </xdr:nvCxnSpPr>
      <xdr:spPr>
        <a:xfrm flipV="1">
          <a:off x="1447800" y="10622069"/>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150495</xdr:rowOff>
    </xdr:from>
    <xdr:to>
      <xdr:col>3</xdr:col>
      <xdr:colOff>330200</xdr:colOff>
      <xdr:row>63</xdr:row>
      <xdr:rowOff>80645</xdr:rowOff>
    </xdr:to>
    <xdr:sp macro="" textlink="">
      <xdr:nvSpPr>
        <xdr:cNvPr id="142" name="フローチャート : 判断 141"/>
        <xdr:cNvSpPr/>
      </xdr:nvSpPr>
      <xdr:spPr>
        <a:xfrm>
          <a:off x="2286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65422</xdr:rowOff>
    </xdr:from>
    <xdr:ext cx="762000" cy="259045"/>
    <xdr:sp macro="" textlink="">
      <xdr:nvSpPr>
        <xdr:cNvPr id="143" name="テキスト ボックス 142"/>
        <xdr:cNvSpPr txBox="1"/>
      </xdr:nvSpPr>
      <xdr:spPr>
        <a:xfrm>
          <a:off x="1955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71544</xdr:rowOff>
    </xdr:from>
    <xdr:to>
      <xdr:col>2</xdr:col>
      <xdr:colOff>127000</xdr:colOff>
      <xdr:row>64</xdr:row>
      <xdr:rowOff>1694</xdr:rowOff>
    </xdr:to>
    <xdr:sp macro="" textlink="">
      <xdr:nvSpPr>
        <xdr:cNvPr id="144" name="フローチャート : 判断 143"/>
        <xdr:cNvSpPr/>
      </xdr:nvSpPr>
      <xdr:spPr>
        <a:xfrm>
          <a:off x="1397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157921</xdr:rowOff>
    </xdr:from>
    <xdr:ext cx="762000" cy="259045"/>
    <xdr:sp macro="" textlink="">
      <xdr:nvSpPr>
        <xdr:cNvPr id="145" name="テキスト ボックス 144"/>
        <xdr:cNvSpPr txBox="1"/>
      </xdr:nvSpPr>
      <xdr:spPr>
        <a:xfrm>
          <a:off x="1066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51" name="円/楕円 150"/>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62247</xdr:rowOff>
    </xdr:from>
    <xdr:ext cx="762000" cy="259045"/>
    <xdr:sp macro="" textlink="">
      <xdr:nvSpPr>
        <xdr:cNvPr id="152" name="財政構造の弾力性該当値テキスト"/>
        <xdr:cNvSpPr txBox="1"/>
      </xdr:nvSpPr>
      <xdr:spPr>
        <a:xfrm>
          <a:off x="5041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5715</xdr:rowOff>
    </xdr:from>
    <xdr:to>
      <xdr:col>6</xdr:col>
      <xdr:colOff>50800</xdr:colOff>
      <xdr:row>62</xdr:row>
      <xdr:rowOff>107315</xdr:rowOff>
    </xdr:to>
    <xdr:sp macro="" textlink="">
      <xdr:nvSpPr>
        <xdr:cNvPr id="153" name="円/楕円 152"/>
        <xdr:cNvSpPr/>
      </xdr:nvSpPr>
      <xdr:spPr>
        <a:xfrm>
          <a:off x="4064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117492</xdr:rowOff>
    </xdr:from>
    <xdr:ext cx="736600" cy="259045"/>
    <xdr:sp macro="" textlink="">
      <xdr:nvSpPr>
        <xdr:cNvPr id="154" name="テキスト ボックス 153"/>
        <xdr:cNvSpPr txBox="1"/>
      </xdr:nvSpPr>
      <xdr:spPr>
        <a:xfrm>
          <a:off x="3733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33867</xdr:rowOff>
    </xdr:from>
    <xdr:to>
      <xdr:col>4</xdr:col>
      <xdr:colOff>533400</xdr:colOff>
      <xdr:row>62</xdr:row>
      <xdr:rowOff>135467</xdr:rowOff>
    </xdr:to>
    <xdr:sp macro="" textlink="">
      <xdr:nvSpPr>
        <xdr:cNvPr id="155" name="円/楕円 154"/>
        <xdr:cNvSpPr/>
      </xdr:nvSpPr>
      <xdr:spPr>
        <a:xfrm>
          <a:off x="3175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145644</xdr:rowOff>
    </xdr:from>
    <xdr:ext cx="762000" cy="259045"/>
    <xdr:sp macro="" textlink="">
      <xdr:nvSpPr>
        <xdr:cNvPr id="156" name="テキスト ボックス 155"/>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112819</xdr:rowOff>
    </xdr:from>
    <xdr:to>
      <xdr:col>3</xdr:col>
      <xdr:colOff>330200</xdr:colOff>
      <xdr:row>62</xdr:row>
      <xdr:rowOff>42969</xdr:rowOff>
    </xdr:to>
    <xdr:sp macro="" textlink="">
      <xdr:nvSpPr>
        <xdr:cNvPr id="157" name="円/楕円 156"/>
        <xdr:cNvSpPr/>
      </xdr:nvSpPr>
      <xdr:spPr>
        <a:xfrm>
          <a:off x="2286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53146</xdr:rowOff>
    </xdr:from>
    <xdr:ext cx="762000" cy="259045"/>
    <xdr:sp macro="" textlink="">
      <xdr:nvSpPr>
        <xdr:cNvPr id="158" name="テキスト ボックス 157"/>
        <xdr:cNvSpPr txBox="1"/>
      </xdr:nvSpPr>
      <xdr:spPr>
        <a:xfrm>
          <a:off x="1955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154517</xdr:rowOff>
    </xdr:from>
    <xdr:to>
      <xdr:col>2</xdr:col>
      <xdr:colOff>127000</xdr:colOff>
      <xdr:row>63</xdr:row>
      <xdr:rowOff>84667</xdr:rowOff>
    </xdr:to>
    <xdr:sp macro="" textlink="">
      <xdr:nvSpPr>
        <xdr:cNvPr id="159" name="円/楕円 158"/>
        <xdr:cNvSpPr/>
      </xdr:nvSpPr>
      <xdr:spPr>
        <a:xfrm>
          <a:off x="1397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94844</xdr:rowOff>
    </xdr:from>
    <xdr:ext cx="762000" cy="259045"/>
    <xdr:sp macro="" textlink="">
      <xdr:nvSpPr>
        <xdr:cNvPr id="160" name="テキスト ボックス 159"/>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[345,608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保育園・幼稚園の施設運営や維持管理、町道の維持などを直営で行っているため、</a:t>
          </a:r>
          <a:r>
            <a:rPr kumimoji="1" lang="en-US" altLang="ja-JP" sz="1100">
              <a:solidFill>
                <a:schemeClr val="dk1"/>
              </a:solidFill>
              <a:effectLst/>
              <a:latin typeface="+mn-lt"/>
              <a:ea typeface="+mn-ea"/>
              <a:cs typeface="+mn-cs"/>
            </a:rPr>
            <a:t>H23</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H26</a:t>
          </a:r>
          <a:r>
            <a:rPr kumimoji="1" lang="ja-JP" altLang="en-US" sz="1100">
              <a:solidFill>
                <a:schemeClr val="dk1"/>
              </a:solidFill>
              <a:effectLst/>
              <a:latin typeface="+mn-lt"/>
              <a:ea typeface="+mn-ea"/>
              <a:cs typeface="+mn-cs"/>
            </a:rPr>
            <a:t>までは</a:t>
          </a:r>
          <a:r>
            <a:rPr kumimoji="1" lang="ja-JP" altLang="ja-JP" sz="1100">
              <a:solidFill>
                <a:schemeClr val="dk1"/>
              </a:solidFill>
              <a:effectLst/>
              <a:latin typeface="+mn-lt"/>
              <a:ea typeface="+mn-ea"/>
              <a:cs typeface="+mn-cs"/>
            </a:rPr>
            <a:t>平均より高い状況</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には水準を下まわったが引き続き高い状況で</a:t>
          </a:r>
          <a:r>
            <a:rPr kumimoji="1" lang="ja-JP" altLang="ja-JP" sz="1100">
              <a:solidFill>
                <a:schemeClr val="dk1"/>
              </a:solidFill>
              <a:effectLst/>
              <a:latin typeface="+mn-lt"/>
              <a:ea typeface="+mn-ea"/>
              <a:cs typeface="+mn-cs"/>
            </a:rPr>
            <a:t>あることから、今後においても職員配置の適正化による人件費の削減、施設の維持管理費の見直し等により、経費の削減に努める。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55282</xdr:rowOff>
    </xdr:from>
    <xdr:to>
      <xdr:col>7</xdr:col>
      <xdr:colOff>152400</xdr:colOff>
      <xdr:row>82</xdr:row>
      <xdr:rowOff>81434</xdr:rowOff>
    </xdr:to>
    <xdr:cxnSp macro="">
      <xdr:nvCxnSpPr>
        <xdr:cNvPr id="196" name="直線コネクタ 195"/>
        <xdr:cNvCxnSpPr/>
      </xdr:nvCxnSpPr>
      <xdr:spPr>
        <a:xfrm>
          <a:off x="4114800" y="14114182"/>
          <a:ext cx="8382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36043</xdr:rowOff>
    </xdr:from>
    <xdr:to>
      <xdr:col>6</xdr:col>
      <xdr:colOff>0</xdr:colOff>
      <xdr:row>82</xdr:row>
      <xdr:rowOff>55282</xdr:rowOff>
    </xdr:to>
    <xdr:cxnSp macro="">
      <xdr:nvCxnSpPr>
        <xdr:cNvPr id="199" name="直線コネクタ 198"/>
        <xdr:cNvCxnSpPr/>
      </xdr:nvCxnSpPr>
      <xdr:spPr>
        <a:xfrm>
          <a:off x="3225800" y="14094943"/>
          <a:ext cx="889000" cy="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108609</xdr:rowOff>
    </xdr:from>
    <xdr:to>
      <xdr:col>6</xdr:col>
      <xdr:colOff>50800</xdr:colOff>
      <xdr:row>82</xdr:row>
      <xdr:rowOff>38759</xdr:rowOff>
    </xdr:to>
    <xdr:sp macro="" textlink="">
      <xdr:nvSpPr>
        <xdr:cNvPr id="200" name="フローチャート : 判断 199"/>
        <xdr:cNvSpPr/>
      </xdr:nvSpPr>
      <xdr:spPr>
        <a:xfrm>
          <a:off x="4064000" y="139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48936</xdr:rowOff>
    </xdr:from>
    <xdr:ext cx="736600" cy="259045"/>
    <xdr:sp macro="" textlink="">
      <xdr:nvSpPr>
        <xdr:cNvPr id="201" name="テキスト ボックス 200"/>
        <xdr:cNvSpPr txBox="1"/>
      </xdr:nvSpPr>
      <xdr:spPr>
        <a:xfrm>
          <a:off x="3733800" y="13764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6637</xdr:rowOff>
    </xdr:from>
    <xdr:to>
      <xdr:col>4</xdr:col>
      <xdr:colOff>482600</xdr:colOff>
      <xdr:row>82</xdr:row>
      <xdr:rowOff>36043</xdr:rowOff>
    </xdr:to>
    <xdr:cxnSp macro="">
      <xdr:nvCxnSpPr>
        <xdr:cNvPr id="202" name="直線コネクタ 201"/>
        <xdr:cNvCxnSpPr/>
      </xdr:nvCxnSpPr>
      <xdr:spPr>
        <a:xfrm>
          <a:off x="2336800" y="14065537"/>
          <a:ext cx="889000" cy="2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89863</xdr:rowOff>
    </xdr:from>
    <xdr:to>
      <xdr:col>4</xdr:col>
      <xdr:colOff>533400</xdr:colOff>
      <xdr:row>82</xdr:row>
      <xdr:rowOff>20013</xdr:rowOff>
    </xdr:to>
    <xdr:sp macro="" textlink="">
      <xdr:nvSpPr>
        <xdr:cNvPr id="203" name="フローチャート : 判断 202"/>
        <xdr:cNvSpPr/>
      </xdr:nvSpPr>
      <xdr:spPr>
        <a:xfrm>
          <a:off x="3175000" y="139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30190</xdr:rowOff>
    </xdr:from>
    <xdr:ext cx="762000" cy="259045"/>
    <xdr:sp macro="" textlink="">
      <xdr:nvSpPr>
        <xdr:cNvPr id="204" name="テキスト ボックス 203"/>
        <xdr:cNvSpPr txBox="1"/>
      </xdr:nvSpPr>
      <xdr:spPr>
        <a:xfrm>
          <a:off x="2844800" y="1374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168404</xdr:rowOff>
    </xdr:from>
    <xdr:to>
      <xdr:col>3</xdr:col>
      <xdr:colOff>279400</xdr:colOff>
      <xdr:row>82</xdr:row>
      <xdr:rowOff>6637</xdr:rowOff>
    </xdr:to>
    <xdr:cxnSp macro="">
      <xdr:nvCxnSpPr>
        <xdr:cNvPr id="205" name="直線コネクタ 204"/>
        <xdr:cNvCxnSpPr/>
      </xdr:nvCxnSpPr>
      <xdr:spPr>
        <a:xfrm>
          <a:off x="1447800" y="14055854"/>
          <a:ext cx="889000" cy="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81642</xdr:rowOff>
    </xdr:from>
    <xdr:to>
      <xdr:col>3</xdr:col>
      <xdr:colOff>330200</xdr:colOff>
      <xdr:row>82</xdr:row>
      <xdr:rowOff>11792</xdr:rowOff>
    </xdr:to>
    <xdr:sp macro="" textlink="">
      <xdr:nvSpPr>
        <xdr:cNvPr id="206" name="フローチャート : 判断 205"/>
        <xdr:cNvSpPr/>
      </xdr:nvSpPr>
      <xdr:spPr>
        <a:xfrm>
          <a:off x="2286000" y="139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21969</xdr:rowOff>
    </xdr:from>
    <xdr:ext cx="762000" cy="259045"/>
    <xdr:sp macro="" textlink="">
      <xdr:nvSpPr>
        <xdr:cNvPr id="207" name="テキスト ボックス 206"/>
        <xdr:cNvSpPr txBox="1"/>
      </xdr:nvSpPr>
      <xdr:spPr>
        <a:xfrm>
          <a:off x="1955800" y="1373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82618</xdr:rowOff>
    </xdr:from>
    <xdr:to>
      <xdr:col>2</xdr:col>
      <xdr:colOff>127000</xdr:colOff>
      <xdr:row>82</xdr:row>
      <xdr:rowOff>12768</xdr:rowOff>
    </xdr:to>
    <xdr:sp macro="" textlink="">
      <xdr:nvSpPr>
        <xdr:cNvPr id="208" name="フローチャート : 判断 207"/>
        <xdr:cNvSpPr/>
      </xdr:nvSpPr>
      <xdr:spPr>
        <a:xfrm>
          <a:off x="1397000" y="1397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22945</xdr:rowOff>
    </xdr:from>
    <xdr:ext cx="762000" cy="259045"/>
    <xdr:sp macro="" textlink="">
      <xdr:nvSpPr>
        <xdr:cNvPr id="209" name="テキスト ボックス 208"/>
        <xdr:cNvSpPr txBox="1"/>
      </xdr:nvSpPr>
      <xdr:spPr>
        <a:xfrm>
          <a:off x="1066800" y="1373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30634</xdr:rowOff>
    </xdr:from>
    <xdr:to>
      <xdr:col>7</xdr:col>
      <xdr:colOff>203200</xdr:colOff>
      <xdr:row>82</xdr:row>
      <xdr:rowOff>132234</xdr:rowOff>
    </xdr:to>
    <xdr:sp macro="" textlink="">
      <xdr:nvSpPr>
        <xdr:cNvPr id="215" name="円/楕円 214"/>
        <xdr:cNvSpPr/>
      </xdr:nvSpPr>
      <xdr:spPr>
        <a:xfrm>
          <a:off x="4902200" y="1408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47161</xdr:rowOff>
    </xdr:from>
    <xdr:ext cx="762000" cy="259045"/>
    <xdr:sp macro="" textlink="">
      <xdr:nvSpPr>
        <xdr:cNvPr id="216" name="人件費・物件費等の状況該当値テキスト"/>
        <xdr:cNvSpPr txBox="1"/>
      </xdr:nvSpPr>
      <xdr:spPr>
        <a:xfrm>
          <a:off x="5041900" y="1393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345,608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4482</xdr:rowOff>
    </xdr:from>
    <xdr:to>
      <xdr:col>6</xdr:col>
      <xdr:colOff>50800</xdr:colOff>
      <xdr:row>82</xdr:row>
      <xdr:rowOff>106082</xdr:rowOff>
    </xdr:to>
    <xdr:sp macro="" textlink="">
      <xdr:nvSpPr>
        <xdr:cNvPr id="217" name="円/楕円 216"/>
        <xdr:cNvSpPr/>
      </xdr:nvSpPr>
      <xdr:spPr>
        <a:xfrm>
          <a:off x="4064000" y="1406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90859</xdr:rowOff>
    </xdr:from>
    <xdr:ext cx="736600" cy="259045"/>
    <xdr:sp macro="" textlink="">
      <xdr:nvSpPr>
        <xdr:cNvPr id="218" name="テキスト ボックス 217"/>
        <xdr:cNvSpPr txBox="1"/>
      </xdr:nvSpPr>
      <xdr:spPr>
        <a:xfrm>
          <a:off x="3733800" y="14149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322,848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156693</xdr:rowOff>
    </xdr:from>
    <xdr:to>
      <xdr:col>4</xdr:col>
      <xdr:colOff>533400</xdr:colOff>
      <xdr:row>82</xdr:row>
      <xdr:rowOff>86843</xdr:rowOff>
    </xdr:to>
    <xdr:sp macro="" textlink="">
      <xdr:nvSpPr>
        <xdr:cNvPr id="219" name="円/楕円 218"/>
        <xdr:cNvSpPr/>
      </xdr:nvSpPr>
      <xdr:spPr>
        <a:xfrm>
          <a:off x="3175000" y="1404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71620</xdr:rowOff>
    </xdr:from>
    <xdr:ext cx="762000" cy="259045"/>
    <xdr:sp macro="" textlink="">
      <xdr:nvSpPr>
        <xdr:cNvPr id="220" name="テキスト ボックス 219"/>
        <xdr:cNvSpPr txBox="1"/>
      </xdr:nvSpPr>
      <xdr:spPr>
        <a:xfrm>
          <a:off x="2844800" y="1413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306,104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127287</xdr:rowOff>
    </xdr:from>
    <xdr:to>
      <xdr:col>3</xdr:col>
      <xdr:colOff>330200</xdr:colOff>
      <xdr:row>82</xdr:row>
      <xdr:rowOff>57437</xdr:rowOff>
    </xdr:to>
    <xdr:sp macro="" textlink="">
      <xdr:nvSpPr>
        <xdr:cNvPr id="221" name="円/楕円 220"/>
        <xdr:cNvSpPr/>
      </xdr:nvSpPr>
      <xdr:spPr>
        <a:xfrm>
          <a:off x="2286000" y="1401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42214</xdr:rowOff>
    </xdr:from>
    <xdr:ext cx="762000" cy="259045"/>
    <xdr:sp macro="" textlink="">
      <xdr:nvSpPr>
        <xdr:cNvPr id="222" name="テキスト ボックス 221"/>
        <xdr:cNvSpPr txBox="1"/>
      </xdr:nvSpPr>
      <xdr:spPr>
        <a:xfrm>
          <a:off x="1955800" y="141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280,513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117604</xdr:rowOff>
    </xdr:from>
    <xdr:to>
      <xdr:col>2</xdr:col>
      <xdr:colOff>127000</xdr:colOff>
      <xdr:row>82</xdr:row>
      <xdr:rowOff>47754</xdr:rowOff>
    </xdr:to>
    <xdr:sp macro="" textlink="">
      <xdr:nvSpPr>
        <xdr:cNvPr id="223" name="円/楕円 222"/>
        <xdr:cNvSpPr/>
      </xdr:nvSpPr>
      <xdr:spPr>
        <a:xfrm>
          <a:off x="1397000" y="1400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32531</xdr:rowOff>
    </xdr:from>
    <xdr:ext cx="762000" cy="259045"/>
    <xdr:sp macro="" textlink="">
      <xdr:nvSpPr>
        <xdr:cNvPr id="224" name="テキスト ボックス 223"/>
        <xdr:cNvSpPr txBox="1"/>
      </xdr:nvSpPr>
      <xdr:spPr>
        <a:xfrm>
          <a:off x="1066800" y="140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272,086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国の臨時特例措置や職員構成の変化に伴う経験年数階層の変動により、年ごとに数値の増減はあるものの、給与水準の適正化を図っているところであり、類似団体平均との比較においても同等の水準で推移し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121709</xdr:rowOff>
    </xdr:from>
    <xdr:to>
      <xdr:col>24</xdr:col>
      <xdr:colOff>558800</xdr:colOff>
      <xdr:row>86</xdr:row>
      <xdr:rowOff>161925</xdr:rowOff>
    </xdr:to>
    <xdr:cxnSp macro="">
      <xdr:nvCxnSpPr>
        <xdr:cNvPr id="258" name="直線コネクタ 257"/>
        <xdr:cNvCxnSpPr/>
      </xdr:nvCxnSpPr>
      <xdr:spPr>
        <a:xfrm>
          <a:off x="16179800" y="1486640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97579</xdr:rowOff>
    </xdr:from>
    <xdr:to>
      <xdr:col>23</xdr:col>
      <xdr:colOff>406400</xdr:colOff>
      <xdr:row>86</xdr:row>
      <xdr:rowOff>121709</xdr:rowOff>
    </xdr:to>
    <xdr:cxnSp macro="">
      <xdr:nvCxnSpPr>
        <xdr:cNvPr id="261" name="直線コネクタ 260"/>
        <xdr:cNvCxnSpPr/>
      </xdr:nvCxnSpPr>
      <xdr:spPr>
        <a:xfrm>
          <a:off x="15290800" y="1484227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42757</xdr:rowOff>
    </xdr:from>
    <xdr:to>
      <xdr:col>23</xdr:col>
      <xdr:colOff>457200</xdr:colOff>
      <xdr:row>86</xdr:row>
      <xdr:rowOff>144357</xdr:rowOff>
    </xdr:to>
    <xdr:sp macro="" textlink="">
      <xdr:nvSpPr>
        <xdr:cNvPr id="262" name="フローチャート : 判断 261"/>
        <xdr:cNvSpPr/>
      </xdr:nvSpPr>
      <xdr:spPr>
        <a:xfrm>
          <a:off x="16129000" y="147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154534</xdr:rowOff>
    </xdr:from>
    <xdr:ext cx="736600" cy="259045"/>
    <xdr:sp macro="" textlink="">
      <xdr:nvSpPr>
        <xdr:cNvPr id="263" name="テキスト ボックス 262"/>
        <xdr:cNvSpPr txBox="1"/>
      </xdr:nvSpPr>
      <xdr:spPr>
        <a:xfrm>
          <a:off x="15798800" y="14556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97579</xdr:rowOff>
    </xdr:from>
    <xdr:to>
      <xdr:col>22</xdr:col>
      <xdr:colOff>203200</xdr:colOff>
      <xdr:row>88</xdr:row>
      <xdr:rowOff>84455</xdr:rowOff>
    </xdr:to>
    <xdr:cxnSp macro="">
      <xdr:nvCxnSpPr>
        <xdr:cNvPr id="264" name="直線コネクタ 263"/>
        <xdr:cNvCxnSpPr/>
      </xdr:nvCxnSpPr>
      <xdr:spPr>
        <a:xfrm flipV="1">
          <a:off x="14401800" y="14842279"/>
          <a:ext cx="8890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38736</xdr:rowOff>
    </xdr:from>
    <xdr:to>
      <xdr:col>22</xdr:col>
      <xdr:colOff>254000</xdr:colOff>
      <xdr:row>86</xdr:row>
      <xdr:rowOff>140336</xdr:rowOff>
    </xdr:to>
    <xdr:sp macro="" textlink="">
      <xdr:nvSpPr>
        <xdr:cNvPr id="265" name="フローチャート : 判断 264"/>
        <xdr:cNvSpPr/>
      </xdr:nvSpPr>
      <xdr:spPr>
        <a:xfrm>
          <a:off x="15240000" y="1478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150513</xdr:rowOff>
    </xdr:from>
    <xdr:ext cx="762000" cy="259045"/>
    <xdr:sp macro="" textlink="">
      <xdr:nvSpPr>
        <xdr:cNvPr id="266" name="テキスト ボックス 265"/>
        <xdr:cNvSpPr txBox="1"/>
      </xdr:nvSpPr>
      <xdr:spPr>
        <a:xfrm>
          <a:off x="14909800" y="1455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68368</xdr:rowOff>
    </xdr:from>
    <xdr:to>
      <xdr:col>21</xdr:col>
      <xdr:colOff>0</xdr:colOff>
      <xdr:row>88</xdr:row>
      <xdr:rowOff>84455</xdr:rowOff>
    </xdr:to>
    <xdr:cxnSp macro="">
      <xdr:nvCxnSpPr>
        <xdr:cNvPr id="267" name="直線コネクタ 266"/>
        <xdr:cNvCxnSpPr/>
      </xdr:nvCxnSpPr>
      <xdr:spPr>
        <a:xfrm>
          <a:off x="13512800" y="1515596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1482</xdr:rowOff>
    </xdr:from>
    <xdr:to>
      <xdr:col>21</xdr:col>
      <xdr:colOff>50800</xdr:colOff>
      <xdr:row>88</xdr:row>
      <xdr:rowOff>103082</xdr:rowOff>
    </xdr:to>
    <xdr:sp macro="" textlink="">
      <xdr:nvSpPr>
        <xdr:cNvPr id="268" name="フローチャート : 判断 267"/>
        <xdr:cNvSpPr/>
      </xdr:nvSpPr>
      <xdr:spPr>
        <a:xfrm>
          <a:off x="14351000" y="1508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113259</xdr:rowOff>
    </xdr:from>
    <xdr:ext cx="762000" cy="259045"/>
    <xdr:sp macro="" textlink="">
      <xdr:nvSpPr>
        <xdr:cNvPr id="269" name="テキスト ボックス 268"/>
        <xdr:cNvSpPr txBox="1"/>
      </xdr:nvSpPr>
      <xdr:spPr>
        <a:xfrm>
          <a:off x="14020800" y="1485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164888</xdr:rowOff>
    </xdr:from>
    <xdr:to>
      <xdr:col>19</xdr:col>
      <xdr:colOff>533400</xdr:colOff>
      <xdr:row>88</xdr:row>
      <xdr:rowOff>95038</xdr:rowOff>
    </xdr:to>
    <xdr:sp macro="" textlink="">
      <xdr:nvSpPr>
        <xdr:cNvPr id="270" name="フローチャート : 判断 269"/>
        <xdr:cNvSpPr/>
      </xdr:nvSpPr>
      <xdr:spPr>
        <a:xfrm>
          <a:off x="13462000" y="1508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105215</xdr:rowOff>
    </xdr:from>
    <xdr:ext cx="762000" cy="259045"/>
    <xdr:sp macro="" textlink="">
      <xdr:nvSpPr>
        <xdr:cNvPr id="271" name="テキスト ボックス 270"/>
        <xdr:cNvSpPr txBox="1"/>
      </xdr:nvSpPr>
      <xdr:spPr>
        <a:xfrm>
          <a:off x="13131800" y="148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111125</xdr:rowOff>
    </xdr:from>
    <xdr:to>
      <xdr:col>24</xdr:col>
      <xdr:colOff>609600</xdr:colOff>
      <xdr:row>87</xdr:row>
      <xdr:rowOff>41275</xdr:rowOff>
    </xdr:to>
    <xdr:sp macro="" textlink="">
      <xdr:nvSpPr>
        <xdr:cNvPr id="277" name="円/楕円 276"/>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83202</xdr:rowOff>
    </xdr:from>
    <xdr:ext cx="762000" cy="259045"/>
    <xdr:sp macro="" textlink="">
      <xdr:nvSpPr>
        <xdr:cNvPr id="278" name="給与水準   （国との比較）該当値テキスト"/>
        <xdr:cNvSpPr txBox="1"/>
      </xdr:nvSpPr>
      <xdr:spPr>
        <a:xfrm>
          <a:off x="17106900" y="148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70909</xdr:rowOff>
    </xdr:from>
    <xdr:to>
      <xdr:col>23</xdr:col>
      <xdr:colOff>457200</xdr:colOff>
      <xdr:row>87</xdr:row>
      <xdr:rowOff>1059</xdr:rowOff>
    </xdr:to>
    <xdr:sp macro="" textlink="">
      <xdr:nvSpPr>
        <xdr:cNvPr id="279" name="円/楕円 278"/>
        <xdr:cNvSpPr/>
      </xdr:nvSpPr>
      <xdr:spPr>
        <a:xfrm>
          <a:off x="16129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157286</xdr:rowOff>
    </xdr:from>
    <xdr:ext cx="736600" cy="259045"/>
    <xdr:sp macro="" textlink="">
      <xdr:nvSpPr>
        <xdr:cNvPr id="280" name="テキスト ボックス 279"/>
        <xdr:cNvSpPr txBox="1"/>
      </xdr:nvSpPr>
      <xdr:spPr>
        <a:xfrm>
          <a:off x="15798800" y="1490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46779</xdr:rowOff>
    </xdr:from>
    <xdr:to>
      <xdr:col>22</xdr:col>
      <xdr:colOff>254000</xdr:colOff>
      <xdr:row>86</xdr:row>
      <xdr:rowOff>148379</xdr:rowOff>
    </xdr:to>
    <xdr:sp macro="" textlink="">
      <xdr:nvSpPr>
        <xdr:cNvPr id="281" name="円/楕円 280"/>
        <xdr:cNvSpPr/>
      </xdr:nvSpPr>
      <xdr:spPr>
        <a:xfrm>
          <a:off x="15240000" y="147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133156</xdr:rowOff>
    </xdr:from>
    <xdr:ext cx="762000" cy="259045"/>
    <xdr:sp macro="" textlink="">
      <xdr:nvSpPr>
        <xdr:cNvPr id="282" name="テキスト ボックス 281"/>
        <xdr:cNvSpPr txBox="1"/>
      </xdr:nvSpPr>
      <xdr:spPr>
        <a:xfrm>
          <a:off x="14909800" y="1487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33655</xdr:rowOff>
    </xdr:from>
    <xdr:to>
      <xdr:col>21</xdr:col>
      <xdr:colOff>50800</xdr:colOff>
      <xdr:row>88</xdr:row>
      <xdr:rowOff>135255</xdr:rowOff>
    </xdr:to>
    <xdr:sp macro="" textlink="">
      <xdr:nvSpPr>
        <xdr:cNvPr id="283" name="円/楕円 282"/>
        <xdr:cNvSpPr/>
      </xdr:nvSpPr>
      <xdr:spPr>
        <a:xfrm>
          <a:off x="14351000" y="151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120032</xdr:rowOff>
    </xdr:from>
    <xdr:ext cx="762000" cy="259045"/>
    <xdr:sp macro="" textlink="">
      <xdr:nvSpPr>
        <xdr:cNvPr id="284" name="テキスト ボックス 283"/>
        <xdr:cNvSpPr txBox="1"/>
      </xdr:nvSpPr>
      <xdr:spPr>
        <a:xfrm>
          <a:off x="14020800" y="1520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17568</xdr:rowOff>
    </xdr:from>
    <xdr:to>
      <xdr:col>19</xdr:col>
      <xdr:colOff>533400</xdr:colOff>
      <xdr:row>88</xdr:row>
      <xdr:rowOff>119168</xdr:rowOff>
    </xdr:to>
    <xdr:sp macro="" textlink="">
      <xdr:nvSpPr>
        <xdr:cNvPr id="285" name="円/楕円 284"/>
        <xdr:cNvSpPr/>
      </xdr:nvSpPr>
      <xdr:spPr>
        <a:xfrm>
          <a:off x="13462000" y="151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103945</xdr:rowOff>
    </xdr:from>
    <xdr:ext cx="762000" cy="259045"/>
    <xdr:sp macro="" textlink="">
      <xdr:nvSpPr>
        <xdr:cNvPr id="286" name="テキスト ボックス 285"/>
        <xdr:cNvSpPr txBox="1"/>
      </xdr:nvSpPr>
      <xdr:spPr>
        <a:xfrm>
          <a:off x="13131800" y="1519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も依然として高い数値のまま横ばで推移しているが、「人口１人当たり人件費・物件費等決算額の分析欄」にも記載のとおり、保育園・幼稚園の施設運営や維持管理、町道の維持などを直営で行っていることが要因に挙げられる。</a:t>
          </a:r>
          <a:endParaRPr lang="ja-JP" altLang="ja-JP" sz="1400">
            <a:effectLst/>
          </a:endParaRPr>
        </a:p>
        <a:p>
          <a:r>
            <a:rPr kumimoji="1" lang="ja-JP" altLang="ja-JP" sz="1100">
              <a:solidFill>
                <a:schemeClr val="dk1"/>
              </a:solidFill>
              <a:effectLst/>
              <a:latin typeface="+mn-lt"/>
              <a:ea typeface="+mn-ea"/>
              <a:cs typeface="+mn-cs"/>
            </a:rPr>
            <a:t>　今後においても職員配置の適正化等の取り組みを行い、更なる効率的な行政運営を図る。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130963</xdr:rowOff>
    </xdr:from>
    <xdr:to>
      <xdr:col>24</xdr:col>
      <xdr:colOff>558800</xdr:colOff>
      <xdr:row>61</xdr:row>
      <xdr:rowOff>142545</xdr:rowOff>
    </xdr:to>
    <xdr:cxnSp macro="">
      <xdr:nvCxnSpPr>
        <xdr:cNvPr id="318" name="直線コネクタ 317"/>
        <xdr:cNvCxnSpPr/>
      </xdr:nvCxnSpPr>
      <xdr:spPr>
        <a:xfrm>
          <a:off x="16179800" y="10589413"/>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9"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89218</xdr:rowOff>
    </xdr:from>
    <xdr:to>
      <xdr:col>23</xdr:col>
      <xdr:colOff>406400</xdr:colOff>
      <xdr:row>61</xdr:row>
      <xdr:rowOff>130963</xdr:rowOff>
    </xdr:to>
    <xdr:cxnSp macro="">
      <xdr:nvCxnSpPr>
        <xdr:cNvPr id="321" name="直線コネクタ 320"/>
        <xdr:cNvCxnSpPr/>
      </xdr:nvCxnSpPr>
      <xdr:spPr>
        <a:xfrm>
          <a:off x="15290800" y="10547668"/>
          <a:ext cx="889000" cy="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107797</xdr:rowOff>
    </xdr:from>
    <xdr:to>
      <xdr:col>23</xdr:col>
      <xdr:colOff>457200</xdr:colOff>
      <xdr:row>61</xdr:row>
      <xdr:rowOff>37947</xdr:rowOff>
    </xdr:to>
    <xdr:sp macro="" textlink="">
      <xdr:nvSpPr>
        <xdr:cNvPr id="322" name="フローチャート : 判断 321"/>
        <xdr:cNvSpPr/>
      </xdr:nvSpPr>
      <xdr:spPr>
        <a:xfrm>
          <a:off x="16129000" y="1039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48124</xdr:rowOff>
    </xdr:from>
    <xdr:ext cx="736600" cy="259045"/>
    <xdr:sp macro="" textlink="">
      <xdr:nvSpPr>
        <xdr:cNvPr id="323" name="テキスト ボックス 322"/>
        <xdr:cNvSpPr txBox="1"/>
      </xdr:nvSpPr>
      <xdr:spPr>
        <a:xfrm>
          <a:off x="15798800" y="10163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73051</xdr:rowOff>
    </xdr:from>
    <xdr:to>
      <xdr:col>22</xdr:col>
      <xdr:colOff>203200</xdr:colOff>
      <xdr:row>61</xdr:row>
      <xdr:rowOff>89218</xdr:rowOff>
    </xdr:to>
    <xdr:cxnSp macro="">
      <xdr:nvCxnSpPr>
        <xdr:cNvPr id="324" name="直線コネクタ 323"/>
        <xdr:cNvCxnSpPr/>
      </xdr:nvCxnSpPr>
      <xdr:spPr>
        <a:xfrm>
          <a:off x="14401800" y="10531501"/>
          <a:ext cx="8890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96456</xdr:rowOff>
    </xdr:from>
    <xdr:to>
      <xdr:col>22</xdr:col>
      <xdr:colOff>254000</xdr:colOff>
      <xdr:row>61</xdr:row>
      <xdr:rowOff>26606</xdr:rowOff>
    </xdr:to>
    <xdr:sp macro="" textlink="">
      <xdr:nvSpPr>
        <xdr:cNvPr id="325" name="フローチャート : 判断 324"/>
        <xdr:cNvSpPr/>
      </xdr:nvSpPr>
      <xdr:spPr>
        <a:xfrm>
          <a:off x="15240000" y="1038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36783</xdr:rowOff>
    </xdr:from>
    <xdr:ext cx="762000" cy="259045"/>
    <xdr:sp macro="" textlink="">
      <xdr:nvSpPr>
        <xdr:cNvPr id="326" name="テキスト ボックス 325"/>
        <xdr:cNvSpPr txBox="1"/>
      </xdr:nvSpPr>
      <xdr:spPr>
        <a:xfrm>
          <a:off x="14909800" y="1015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68466</xdr:rowOff>
    </xdr:from>
    <xdr:to>
      <xdr:col>21</xdr:col>
      <xdr:colOff>0</xdr:colOff>
      <xdr:row>61</xdr:row>
      <xdr:rowOff>73051</xdr:rowOff>
    </xdr:to>
    <xdr:cxnSp macro="">
      <xdr:nvCxnSpPr>
        <xdr:cNvPr id="327" name="直線コネクタ 326"/>
        <xdr:cNvCxnSpPr/>
      </xdr:nvCxnSpPr>
      <xdr:spPr>
        <a:xfrm>
          <a:off x="13512800" y="10526916"/>
          <a:ext cx="889000" cy="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93320</xdr:rowOff>
    </xdr:from>
    <xdr:to>
      <xdr:col>21</xdr:col>
      <xdr:colOff>50800</xdr:colOff>
      <xdr:row>61</xdr:row>
      <xdr:rowOff>23470</xdr:rowOff>
    </xdr:to>
    <xdr:sp macro="" textlink="">
      <xdr:nvSpPr>
        <xdr:cNvPr id="328" name="フローチャート : 判断 327"/>
        <xdr:cNvSpPr/>
      </xdr:nvSpPr>
      <xdr:spPr>
        <a:xfrm>
          <a:off x="14351000" y="1038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33647</xdr:rowOff>
    </xdr:from>
    <xdr:ext cx="762000" cy="259045"/>
    <xdr:sp macro="" textlink="">
      <xdr:nvSpPr>
        <xdr:cNvPr id="329" name="テキスト ボックス 328"/>
        <xdr:cNvSpPr txBox="1"/>
      </xdr:nvSpPr>
      <xdr:spPr>
        <a:xfrm>
          <a:off x="14020800" y="1014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91872</xdr:rowOff>
    </xdr:from>
    <xdr:to>
      <xdr:col>19</xdr:col>
      <xdr:colOff>533400</xdr:colOff>
      <xdr:row>61</xdr:row>
      <xdr:rowOff>22022</xdr:rowOff>
    </xdr:to>
    <xdr:sp macro="" textlink="">
      <xdr:nvSpPr>
        <xdr:cNvPr id="330" name="フローチャート : 判断 329"/>
        <xdr:cNvSpPr/>
      </xdr:nvSpPr>
      <xdr:spPr>
        <a:xfrm>
          <a:off x="13462000" y="1037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32199</xdr:rowOff>
    </xdr:from>
    <xdr:ext cx="762000" cy="259045"/>
    <xdr:sp macro="" textlink="">
      <xdr:nvSpPr>
        <xdr:cNvPr id="331" name="テキスト ボックス 330"/>
        <xdr:cNvSpPr txBox="1"/>
      </xdr:nvSpPr>
      <xdr:spPr>
        <a:xfrm>
          <a:off x="13131800" y="10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91745</xdr:rowOff>
    </xdr:from>
    <xdr:to>
      <xdr:col>24</xdr:col>
      <xdr:colOff>609600</xdr:colOff>
      <xdr:row>62</xdr:row>
      <xdr:rowOff>21895</xdr:rowOff>
    </xdr:to>
    <xdr:sp macro="" textlink="">
      <xdr:nvSpPr>
        <xdr:cNvPr id="337" name="円/楕円 336"/>
        <xdr:cNvSpPr/>
      </xdr:nvSpPr>
      <xdr:spPr>
        <a:xfrm>
          <a:off x="16967200" y="105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63822</xdr:rowOff>
    </xdr:from>
    <xdr:ext cx="762000" cy="259045"/>
    <xdr:sp macro="" textlink="">
      <xdr:nvSpPr>
        <xdr:cNvPr id="338" name="定員管理の状況該当値テキスト"/>
        <xdr:cNvSpPr txBox="1"/>
      </xdr:nvSpPr>
      <xdr:spPr>
        <a:xfrm>
          <a:off x="17106900" y="1052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80163</xdr:rowOff>
    </xdr:from>
    <xdr:to>
      <xdr:col>23</xdr:col>
      <xdr:colOff>457200</xdr:colOff>
      <xdr:row>62</xdr:row>
      <xdr:rowOff>10313</xdr:rowOff>
    </xdr:to>
    <xdr:sp macro="" textlink="">
      <xdr:nvSpPr>
        <xdr:cNvPr id="339" name="円/楕円 338"/>
        <xdr:cNvSpPr/>
      </xdr:nvSpPr>
      <xdr:spPr>
        <a:xfrm>
          <a:off x="16129000" y="1053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166540</xdr:rowOff>
    </xdr:from>
    <xdr:ext cx="736600" cy="259045"/>
    <xdr:sp macro="" textlink="">
      <xdr:nvSpPr>
        <xdr:cNvPr id="340" name="テキスト ボックス 339"/>
        <xdr:cNvSpPr txBox="1"/>
      </xdr:nvSpPr>
      <xdr:spPr>
        <a:xfrm>
          <a:off x="15798800" y="10624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38418</xdr:rowOff>
    </xdr:from>
    <xdr:to>
      <xdr:col>22</xdr:col>
      <xdr:colOff>254000</xdr:colOff>
      <xdr:row>61</xdr:row>
      <xdr:rowOff>140018</xdr:rowOff>
    </xdr:to>
    <xdr:sp macro="" textlink="">
      <xdr:nvSpPr>
        <xdr:cNvPr id="341" name="円/楕円 340"/>
        <xdr:cNvSpPr/>
      </xdr:nvSpPr>
      <xdr:spPr>
        <a:xfrm>
          <a:off x="15240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124795</xdr:rowOff>
    </xdr:from>
    <xdr:ext cx="762000" cy="259045"/>
    <xdr:sp macro="" textlink="">
      <xdr:nvSpPr>
        <xdr:cNvPr id="342" name="テキスト ボックス 341"/>
        <xdr:cNvSpPr txBox="1"/>
      </xdr:nvSpPr>
      <xdr:spPr>
        <a:xfrm>
          <a:off x="14909800" y="105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22251</xdr:rowOff>
    </xdr:from>
    <xdr:to>
      <xdr:col>21</xdr:col>
      <xdr:colOff>50800</xdr:colOff>
      <xdr:row>61</xdr:row>
      <xdr:rowOff>123851</xdr:rowOff>
    </xdr:to>
    <xdr:sp macro="" textlink="">
      <xdr:nvSpPr>
        <xdr:cNvPr id="343" name="円/楕円 342"/>
        <xdr:cNvSpPr/>
      </xdr:nvSpPr>
      <xdr:spPr>
        <a:xfrm>
          <a:off x="14351000" y="1048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108628</xdr:rowOff>
    </xdr:from>
    <xdr:ext cx="762000" cy="259045"/>
    <xdr:sp macro="" textlink="">
      <xdr:nvSpPr>
        <xdr:cNvPr id="344" name="テキスト ボックス 343"/>
        <xdr:cNvSpPr txBox="1"/>
      </xdr:nvSpPr>
      <xdr:spPr>
        <a:xfrm>
          <a:off x="14020800" y="10567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17666</xdr:rowOff>
    </xdr:from>
    <xdr:to>
      <xdr:col>19</xdr:col>
      <xdr:colOff>533400</xdr:colOff>
      <xdr:row>61</xdr:row>
      <xdr:rowOff>119266</xdr:rowOff>
    </xdr:to>
    <xdr:sp macro="" textlink="">
      <xdr:nvSpPr>
        <xdr:cNvPr id="345" name="円/楕円 344"/>
        <xdr:cNvSpPr/>
      </xdr:nvSpPr>
      <xdr:spPr>
        <a:xfrm>
          <a:off x="13462000" y="1047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104043</xdr:rowOff>
    </xdr:from>
    <xdr:ext cx="762000" cy="259045"/>
    <xdr:sp macro="" textlink="">
      <xdr:nvSpPr>
        <xdr:cNvPr id="346" name="テキスト ボックス 345"/>
        <xdr:cNvSpPr txBox="1"/>
      </xdr:nvSpPr>
      <xdr:spPr>
        <a:xfrm>
          <a:off x="13131800" y="1056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将来負担比率の分析欄」に記載のとおり、過去の積極的な社会資本整備により類似団体平均を上回っていたが、公債費の償還に伴い年々順調に減少し、平成２５年度には北海道平均と同等の水準まで改善された。今後においても収支均衡を図りながら健全な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165608</xdr:rowOff>
    </xdr:from>
    <xdr:to>
      <xdr:col>24</xdr:col>
      <xdr:colOff>558800</xdr:colOff>
      <xdr:row>41</xdr:row>
      <xdr:rowOff>76200</xdr:rowOff>
    </xdr:to>
    <xdr:cxnSp macro="">
      <xdr:nvCxnSpPr>
        <xdr:cNvPr id="377" name="直線コネクタ 376"/>
        <xdr:cNvCxnSpPr/>
      </xdr:nvCxnSpPr>
      <xdr:spPr>
        <a:xfrm flipV="1">
          <a:off x="16179800" y="7023608"/>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76200</xdr:rowOff>
    </xdr:from>
    <xdr:to>
      <xdr:col>23</xdr:col>
      <xdr:colOff>406400</xdr:colOff>
      <xdr:row>42</xdr:row>
      <xdr:rowOff>25400</xdr:rowOff>
    </xdr:to>
    <xdr:cxnSp macro="">
      <xdr:nvCxnSpPr>
        <xdr:cNvPr id="380" name="直線コネクタ 379"/>
        <xdr:cNvCxnSpPr/>
      </xdr:nvCxnSpPr>
      <xdr:spPr>
        <a:xfrm flipV="1">
          <a:off x="15290800" y="71056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2" name="テキスト ボックス 381"/>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42</xdr:row>
      <xdr:rowOff>141224</xdr:rowOff>
    </xdr:to>
    <xdr:cxnSp macro="">
      <xdr:nvCxnSpPr>
        <xdr:cNvPr id="383" name="直線コネクタ 382"/>
        <xdr:cNvCxnSpPr/>
      </xdr:nvCxnSpPr>
      <xdr:spPr>
        <a:xfrm flipV="1">
          <a:off x="14401800" y="722630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5" name="テキスト ボックス 384"/>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141224</xdr:rowOff>
    </xdr:from>
    <xdr:to>
      <xdr:col>21</xdr:col>
      <xdr:colOff>0</xdr:colOff>
      <xdr:row>43</xdr:row>
      <xdr:rowOff>148336</xdr:rowOff>
    </xdr:to>
    <xdr:cxnSp macro="">
      <xdr:nvCxnSpPr>
        <xdr:cNvPr id="386" name="直線コネクタ 385"/>
        <xdr:cNvCxnSpPr/>
      </xdr:nvCxnSpPr>
      <xdr:spPr>
        <a:xfrm flipV="1">
          <a:off x="13512800" y="7342124"/>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88" name="テキスト ボックス 387"/>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0" name="テキスト ボックス 389"/>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96" name="円/楕円 395"/>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131335</xdr:rowOff>
    </xdr:from>
    <xdr:ext cx="762000" cy="259045"/>
    <xdr:sp macro="" textlink="">
      <xdr:nvSpPr>
        <xdr:cNvPr id="397" name="公債費負担の状況該当値テキスト"/>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25400</xdr:rowOff>
    </xdr:from>
    <xdr:to>
      <xdr:col>23</xdr:col>
      <xdr:colOff>457200</xdr:colOff>
      <xdr:row>41</xdr:row>
      <xdr:rowOff>127000</xdr:rowOff>
    </xdr:to>
    <xdr:sp macro="" textlink="">
      <xdr:nvSpPr>
        <xdr:cNvPr id="398" name="円/楕円 397"/>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399" name="テキスト ボックス 398"/>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400" name="円/楕円 399"/>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401" name="テキスト ボックス 400"/>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90424</xdr:rowOff>
    </xdr:from>
    <xdr:to>
      <xdr:col>21</xdr:col>
      <xdr:colOff>50800</xdr:colOff>
      <xdr:row>43</xdr:row>
      <xdr:rowOff>20574</xdr:rowOff>
    </xdr:to>
    <xdr:sp macro="" textlink="">
      <xdr:nvSpPr>
        <xdr:cNvPr id="402" name="円/楕円 401"/>
        <xdr:cNvSpPr/>
      </xdr:nvSpPr>
      <xdr:spPr>
        <a:xfrm>
          <a:off x="14351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5351</xdr:rowOff>
    </xdr:from>
    <xdr:ext cx="762000" cy="259045"/>
    <xdr:sp macro="" textlink="">
      <xdr:nvSpPr>
        <xdr:cNvPr id="403" name="テキスト ボックス 402"/>
        <xdr:cNvSpPr txBox="1"/>
      </xdr:nvSpPr>
      <xdr:spPr>
        <a:xfrm>
          <a:off x="14020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97536</xdr:rowOff>
    </xdr:from>
    <xdr:to>
      <xdr:col>19</xdr:col>
      <xdr:colOff>533400</xdr:colOff>
      <xdr:row>44</xdr:row>
      <xdr:rowOff>27686</xdr:rowOff>
    </xdr:to>
    <xdr:sp macro="" textlink="">
      <xdr:nvSpPr>
        <xdr:cNvPr id="404" name="円/楕円 403"/>
        <xdr:cNvSpPr/>
      </xdr:nvSpPr>
      <xdr:spPr>
        <a:xfrm>
          <a:off x="13462000" y="746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12463</xdr:rowOff>
    </xdr:from>
    <xdr:ext cx="762000" cy="259045"/>
    <xdr:sp macro="" textlink="">
      <xdr:nvSpPr>
        <xdr:cNvPr id="405" name="テキスト ボックス 404"/>
        <xdr:cNvSpPr txBox="1"/>
      </xdr:nvSpPr>
      <xdr:spPr>
        <a:xfrm>
          <a:off x="13131800" y="75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過去の積極的な社会資本整備により類似団体平均を大きく上回っており、公債費の償還に伴い年々順調に減少していたが、小学校改築事業に伴う起債の調達により数値が悪化</a:t>
          </a:r>
          <a:r>
            <a:rPr kumimoji="1" lang="ja-JP" altLang="en-US" sz="1100" baseline="0">
              <a:solidFill>
                <a:schemeClr val="dk1"/>
              </a:solidFill>
              <a:effectLst/>
              <a:latin typeface="+mn-lt"/>
              <a:ea typeface="+mn-ea"/>
              <a:cs typeface="+mn-cs"/>
            </a:rPr>
            <a:t>、合わせて</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ヵ年で事業を実施する「特別養護老人ホーム移転改築事業」債務負担行為の計上により数値が上昇していることが要因に挙げられる</a:t>
          </a:r>
          <a:r>
            <a:rPr kumimoji="1" lang="ja-JP" altLang="ja-JP" sz="1100" baseline="0">
              <a:solidFill>
                <a:schemeClr val="dk1"/>
              </a:solidFill>
              <a:effectLst/>
              <a:latin typeface="+mn-lt"/>
              <a:ea typeface="+mn-ea"/>
              <a:cs typeface="+mn-cs"/>
            </a:rPr>
            <a:t>事から、今後においても収支均衡を図りながら健全な財政運営に努める。</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154446</xdr:rowOff>
    </xdr:from>
    <xdr:to>
      <xdr:col>24</xdr:col>
      <xdr:colOff>558800</xdr:colOff>
      <xdr:row>21</xdr:row>
      <xdr:rowOff>146967</xdr:rowOff>
    </xdr:to>
    <xdr:cxnSp macro="">
      <xdr:nvCxnSpPr>
        <xdr:cNvPr id="439" name="直線コネクタ 438"/>
        <xdr:cNvCxnSpPr/>
      </xdr:nvCxnSpPr>
      <xdr:spPr>
        <a:xfrm>
          <a:off x="16179800" y="3069096"/>
          <a:ext cx="838200" cy="67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0"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87136</xdr:rowOff>
    </xdr:from>
    <xdr:to>
      <xdr:col>23</xdr:col>
      <xdr:colOff>406400</xdr:colOff>
      <xdr:row>17</xdr:row>
      <xdr:rowOff>154446</xdr:rowOff>
    </xdr:to>
    <xdr:cxnSp macro="">
      <xdr:nvCxnSpPr>
        <xdr:cNvPr id="442" name="直線コネクタ 441"/>
        <xdr:cNvCxnSpPr/>
      </xdr:nvCxnSpPr>
      <xdr:spPr>
        <a:xfrm>
          <a:off x="15290800" y="2658886"/>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3" name="フローチャート :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87136</xdr:rowOff>
    </xdr:from>
    <xdr:to>
      <xdr:col>22</xdr:col>
      <xdr:colOff>203200</xdr:colOff>
      <xdr:row>17</xdr:row>
      <xdr:rowOff>41840</xdr:rowOff>
    </xdr:to>
    <xdr:cxnSp macro="">
      <xdr:nvCxnSpPr>
        <xdr:cNvPr id="445" name="直線コネクタ 444"/>
        <xdr:cNvCxnSpPr/>
      </xdr:nvCxnSpPr>
      <xdr:spPr>
        <a:xfrm flipV="1">
          <a:off x="14401800" y="2658886"/>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6" name="フローチャート :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41840</xdr:rowOff>
    </xdr:from>
    <xdr:to>
      <xdr:col>21</xdr:col>
      <xdr:colOff>0</xdr:colOff>
      <xdr:row>18</xdr:row>
      <xdr:rowOff>19191</xdr:rowOff>
    </xdr:to>
    <xdr:cxnSp macro="">
      <xdr:nvCxnSpPr>
        <xdr:cNvPr id="448" name="直線コネクタ 447"/>
        <xdr:cNvCxnSpPr/>
      </xdr:nvCxnSpPr>
      <xdr:spPr>
        <a:xfrm flipV="1">
          <a:off x="13512800" y="2956490"/>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167428</xdr:rowOff>
    </xdr:from>
    <xdr:to>
      <xdr:col>21</xdr:col>
      <xdr:colOff>50800</xdr:colOff>
      <xdr:row>14</xdr:row>
      <xdr:rowOff>97578</xdr:rowOff>
    </xdr:to>
    <xdr:sp macro="" textlink="">
      <xdr:nvSpPr>
        <xdr:cNvPr id="449" name="フローチャート : 判断 448"/>
        <xdr:cNvSpPr/>
      </xdr:nvSpPr>
      <xdr:spPr>
        <a:xfrm>
          <a:off x="14351000" y="239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107755</xdr:rowOff>
    </xdr:from>
    <xdr:ext cx="762000" cy="259045"/>
    <xdr:sp macro="" textlink="">
      <xdr:nvSpPr>
        <xdr:cNvPr id="450" name="テキスト ボックス 449"/>
        <xdr:cNvSpPr txBox="1"/>
      </xdr:nvSpPr>
      <xdr:spPr>
        <a:xfrm>
          <a:off x="14020800" y="216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20250</xdr:rowOff>
    </xdr:from>
    <xdr:to>
      <xdr:col>19</xdr:col>
      <xdr:colOff>533400</xdr:colOff>
      <xdr:row>15</xdr:row>
      <xdr:rowOff>121850</xdr:rowOff>
    </xdr:to>
    <xdr:sp macro="" textlink="">
      <xdr:nvSpPr>
        <xdr:cNvPr id="451" name="フローチャート : 判断 450"/>
        <xdr:cNvSpPr/>
      </xdr:nvSpPr>
      <xdr:spPr>
        <a:xfrm>
          <a:off x="13462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132027</xdr:rowOff>
    </xdr:from>
    <xdr:ext cx="762000" cy="259045"/>
    <xdr:sp macro="" textlink="">
      <xdr:nvSpPr>
        <xdr:cNvPr id="452" name="テキスト ボックス 451"/>
        <xdr:cNvSpPr txBox="1"/>
      </xdr:nvSpPr>
      <xdr:spPr>
        <a:xfrm>
          <a:off x="13131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21</xdr:row>
      <xdr:rowOff>96167</xdr:rowOff>
    </xdr:from>
    <xdr:to>
      <xdr:col>24</xdr:col>
      <xdr:colOff>609600</xdr:colOff>
      <xdr:row>22</xdr:row>
      <xdr:rowOff>26317</xdr:rowOff>
    </xdr:to>
    <xdr:sp macro="" textlink="">
      <xdr:nvSpPr>
        <xdr:cNvPr id="458" name="円/楕円 457"/>
        <xdr:cNvSpPr/>
      </xdr:nvSpPr>
      <xdr:spPr>
        <a:xfrm>
          <a:off x="16967200" y="369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163494</xdr:rowOff>
    </xdr:from>
    <xdr:ext cx="762000" cy="259045"/>
    <xdr:sp macro="" textlink="">
      <xdr:nvSpPr>
        <xdr:cNvPr id="459" name="将来負担の状況該当値テキスト"/>
        <xdr:cNvSpPr txBox="1"/>
      </xdr:nvSpPr>
      <xdr:spPr>
        <a:xfrm>
          <a:off x="17106900" y="359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103646</xdr:rowOff>
    </xdr:from>
    <xdr:to>
      <xdr:col>23</xdr:col>
      <xdr:colOff>457200</xdr:colOff>
      <xdr:row>18</xdr:row>
      <xdr:rowOff>33796</xdr:rowOff>
    </xdr:to>
    <xdr:sp macro="" textlink="">
      <xdr:nvSpPr>
        <xdr:cNvPr id="460" name="円/楕円 459"/>
        <xdr:cNvSpPr/>
      </xdr:nvSpPr>
      <xdr:spPr>
        <a:xfrm>
          <a:off x="16129000" y="301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18573</xdr:rowOff>
    </xdr:from>
    <xdr:ext cx="736600" cy="259045"/>
    <xdr:sp macro="" textlink="">
      <xdr:nvSpPr>
        <xdr:cNvPr id="461" name="テキスト ボックス 460"/>
        <xdr:cNvSpPr txBox="1"/>
      </xdr:nvSpPr>
      <xdr:spPr>
        <a:xfrm>
          <a:off x="15798800" y="310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36336</xdr:rowOff>
    </xdr:from>
    <xdr:to>
      <xdr:col>22</xdr:col>
      <xdr:colOff>254000</xdr:colOff>
      <xdr:row>15</xdr:row>
      <xdr:rowOff>137936</xdr:rowOff>
    </xdr:to>
    <xdr:sp macro="" textlink="">
      <xdr:nvSpPr>
        <xdr:cNvPr id="462" name="円/楕円 461"/>
        <xdr:cNvSpPr/>
      </xdr:nvSpPr>
      <xdr:spPr>
        <a:xfrm>
          <a:off x="15240000" y="260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122713</xdr:rowOff>
    </xdr:from>
    <xdr:ext cx="762000" cy="259045"/>
    <xdr:sp macro="" textlink="">
      <xdr:nvSpPr>
        <xdr:cNvPr id="463" name="テキスト ボックス 462"/>
        <xdr:cNvSpPr txBox="1"/>
      </xdr:nvSpPr>
      <xdr:spPr>
        <a:xfrm>
          <a:off x="14909800" y="269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162490</xdr:rowOff>
    </xdr:from>
    <xdr:to>
      <xdr:col>21</xdr:col>
      <xdr:colOff>50800</xdr:colOff>
      <xdr:row>17</xdr:row>
      <xdr:rowOff>92640</xdr:rowOff>
    </xdr:to>
    <xdr:sp macro="" textlink="">
      <xdr:nvSpPr>
        <xdr:cNvPr id="464" name="円/楕円 463"/>
        <xdr:cNvSpPr/>
      </xdr:nvSpPr>
      <xdr:spPr>
        <a:xfrm>
          <a:off x="14351000" y="290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77417</xdr:rowOff>
    </xdr:from>
    <xdr:ext cx="762000" cy="259045"/>
    <xdr:sp macro="" textlink="">
      <xdr:nvSpPr>
        <xdr:cNvPr id="465" name="テキスト ボックス 464"/>
        <xdr:cNvSpPr txBox="1"/>
      </xdr:nvSpPr>
      <xdr:spPr>
        <a:xfrm>
          <a:off x="14020800" y="299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139841</xdr:rowOff>
    </xdr:from>
    <xdr:to>
      <xdr:col>19</xdr:col>
      <xdr:colOff>533400</xdr:colOff>
      <xdr:row>18</xdr:row>
      <xdr:rowOff>69991</xdr:rowOff>
    </xdr:to>
    <xdr:sp macro="" textlink="">
      <xdr:nvSpPr>
        <xdr:cNvPr id="466" name="円/楕円 465"/>
        <xdr:cNvSpPr/>
      </xdr:nvSpPr>
      <xdr:spPr>
        <a:xfrm>
          <a:off x="13462000" y="305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54768</xdr:rowOff>
    </xdr:from>
    <xdr:ext cx="762000" cy="259045"/>
    <xdr:sp macro="" textlink="">
      <xdr:nvSpPr>
        <xdr:cNvPr id="467" name="テキスト ボックス 466"/>
        <xdr:cNvSpPr txBox="1"/>
      </xdr:nvSpPr>
      <xdr:spPr>
        <a:xfrm>
          <a:off x="13131800" y="314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北海道様似町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4,644
4,631
364.30
4,904,228
4,849,877
54,277
2,854,196
6,704,458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102.7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べて高い水準となっているが、主な要因としては基幹産業である農林水産業などの第１次産業をはじめ、第２次、第３次産業も含まれる産業形態であり、各分野にわたり担当職員の専任配置が必要となっていることと、幼稚園・保育園を町直営で行っているため職員数が多くなっている。</a:t>
          </a:r>
          <a:endParaRPr lang="ja-JP" altLang="ja-JP" sz="1400">
            <a:effectLst/>
          </a:endParaRPr>
        </a:p>
        <a:p>
          <a:r>
            <a:rPr kumimoji="1" lang="ja-JP" altLang="ja-JP" sz="1100">
              <a:solidFill>
                <a:schemeClr val="dk1"/>
              </a:solidFill>
              <a:effectLst/>
              <a:latin typeface="+mn-lt"/>
              <a:ea typeface="+mn-ea"/>
              <a:cs typeface="+mn-cs"/>
            </a:rPr>
            <a:t>　また、行財政改革の取組として新規採用職員の採用抑制を行っていたことにより、職員の平均年齢が上昇していることも比率の高い要因に挙げられる。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165862</xdr:rowOff>
    </xdr:from>
    <xdr:to>
      <xdr:col>7</xdr:col>
      <xdr:colOff>15875</xdr:colOff>
      <xdr:row>38</xdr:row>
      <xdr:rowOff>21844</xdr:rowOff>
    </xdr:to>
    <xdr:cxnSp macro="">
      <xdr:nvCxnSpPr>
        <xdr:cNvPr id="64" name="直線コネクタ 63"/>
        <xdr:cNvCxnSpPr/>
      </xdr:nvCxnSpPr>
      <xdr:spPr>
        <a:xfrm flipV="1">
          <a:off x="3987800" y="65095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3556</xdr:rowOff>
    </xdr:from>
    <xdr:to>
      <xdr:col>5</xdr:col>
      <xdr:colOff>549275</xdr:colOff>
      <xdr:row>38</xdr:row>
      <xdr:rowOff>21844</xdr:rowOff>
    </xdr:to>
    <xdr:cxnSp macro="">
      <xdr:nvCxnSpPr>
        <xdr:cNvPr id="67" name="直線コネクタ 66"/>
        <xdr:cNvCxnSpPr/>
      </xdr:nvCxnSpPr>
      <xdr:spPr>
        <a:xfrm>
          <a:off x="3098800" y="65186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156718</xdr:rowOff>
    </xdr:from>
    <xdr:to>
      <xdr:col>4</xdr:col>
      <xdr:colOff>346075</xdr:colOff>
      <xdr:row>38</xdr:row>
      <xdr:rowOff>3556</xdr:rowOff>
    </xdr:to>
    <xdr:cxnSp macro="">
      <xdr:nvCxnSpPr>
        <xdr:cNvPr id="70" name="直線コネクタ 69"/>
        <xdr:cNvCxnSpPr/>
      </xdr:nvCxnSpPr>
      <xdr:spPr>
        <a:xfrm>
          <a:off x="2209800" y="6500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89916</xdr:rowOff>
    </xdr:from>
    <xdr:to>
      <xdr:col>4</xdr:col>
      <xdr:colOff>396875</xdr:colOff>
      <xdr:row>37</xdr:row>
      <xdr:rowOff>20066</xdr:rowOff>
    </xdr:to>
    <xdr:sp macro="" textlink="">
      <xdr:nvSpPr>
        <xdr:cNvPr id="71" name="フローチャート :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30243</xdr:rowOff>
    </xdr:from>
    <xdr:ext cx="762000" cy="259045"/>
    <xdr:sp macro="" textlink="">
      <xdr:nvSpPr>
        <xdr:cNvPr id="72" name="テキスト ボックス 71"/>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156718</xdr:rowOff>
    </xdr:from>
    <xdr:to>
      <xdr:col>3</xdr:col>
      <xdr:colOff>142875</xdr:colOff>
      <xdr:row>38</xdr:row>
      <xdr:rowOff>35560</xdr:rowOff>
    </xdr:to>
    <xdr:cxnSp macro="">
      <xdr:nvCxnSpPr>
        <xdr:cNvPr id="73" name="直線コネクタ 72"/>
        <xdr:cNvCxnSpPr/>
      </xdr:nvCxnSpPr>
      <xdr:spPr>
        <a:xfrm flipV="1">
          <a:off x="1320800" y="65003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103632</xdr:rowOff>
    </xdr:from>
    <xdr:to>
      <xdr:col>3</xdr:col>
      <xdr:colOff>193675</xdr:colOff>
      <xdr:row>37</xdr:row>
      <xdr:rowOff>33782</xdr:rowOff>
    </xdr:to>
    <xdr:sp macro="" textlink="">
      <xdr:nvSpPr>
        <xdr:cNvPr id="74" name="フローチャート :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43959</xdr:rowOff>
    </xdr:from>
    <xdr:ext cx="762000" cy="259045"/>
    <xdr:sp macro="" textlink="">
      <xdr:nvSpPr>
        <xdr:cNvPr id="75" name="テキスト ボックス 74"/>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6" name="フローチャート :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77" name="テキスト ボックス 76"/>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115062</xdr:rowOff>
    </xdr:from>
    <xdr:to>
      <xdr:col>7</xdr:col>
      <xdr:colOff>66675</xdr:colOff>
      <xdr:row>38</xdr:row>
      <xdr:rowOff>45212</xdr:rowOff>
    </xdr:to>
    <xdr:sp macro="" textlink="">
      <xdr:nvSpPr>
        <xdr:cNvPr id="83" name="円/楕円 82"/>
        <xdr:cNvSpPr/>
      </xdr:nvSpPr>
      <xdr:spPr>
        <a:xfrm>
          <a:off x="4775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87139</xdr:rowOff>
    </xdr:from>
    <xdr:ext cx="762000" cy="259045"/>
    <xdr:sp macro="" textlink="">
      <xdr:nvSpPr>
        <xdr:cNvPr id="84" name="人件費該当値テキスト"/>
        <xdr:cNvSpPr txBox="1"/>
      </xdr:nvSpPr>
      <xdr:spPr>
        <a:xfrm>
          <a:off x="4914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142494</xdr:rowOff>
    </xdr:from>
    <xdr:to>
      <xdr:col>5</xdr:col>
      <xdr:colOff>600075</xdr:colOff>
      <xdr:row>38</xdr:row>
      <xdr:rowOff>72644</xdr:rowOff>
    </xdr:to>
    <xdr:sp macro="" textlink="">
      <xdr:nvSpPr>
        <xdr:cNvPr id="85" name="円/楕円 84"/>
        <xdr:cNvSpPr/>
      </xdr:nvSpPr>
      <xdr:spPr>
        <a:xfrm>
          <a:off x="3937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57421</xdr:rowOff>
    </xdr:from>
    <xdr:ext cx="736600" cy="259045"/>
    <xdr:sp macro="" textlink="">
      <xdr:nvSpPr>
        <xdr:cNvPr id="86" name="テキスト ボックス 85"/>
        <xdr:cNvSpPr txBox="1"/>
      </xdr:nvSpPr>
      <xdr:spPr>
        <a:xfrm>
          <a:off x="3606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124206</xdr:rowOff>
    </xdr:from>
    <xdr:to>
      <xdr:col>4</xdr:col>
      <xdr:colOff>396875</xdr:colOff>
      <xdr:row>38</xdr:row>
      <xdr:rowOff>54356</xdr:rowOff>
    </xdr:to>
    <xdr:sp macro="" textlink="">
      <xdr:nvSpPr>
        <xdr:cNvPr id="87" name="円/楕円 86"/>
        <xdr:cNvSpPr/>
      </xdr:nvSpPr>
      <xdr:spPr>
        <a:xfrm>
          <a:off x="3048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39133</xdr:rowOff>
    </xdr:from>
    <xdr:ext cx="762000" cy="259045"/>
    <xdr:sp macro="" textlink="">
      <xdr:nvSpPr>
        <xdr:cNvPr id="88" name="テキスト ボックス 87"/>
        <xdr:cNvSpPr txBox="1"/>
      </xdr:nvSpPr>
      <xdr:spPr>
        <a:xfrm>
          <a:off x="2717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105918</xdr:rowOff>
    </xdr:from>
    <xdr:to>
      <xdr:col>3</xdr:col>
      <xdr:colOff>193675</xdr:colOff>
      <xdr:row>38</xdr:row>
      <xdr:rowOff>36068</xdr:rowOff>
    </xdr:to>
    <xdr:sp macro="" textlink="">
      <xdr:nvSpPr>
        <xdr:cNvPr id="89" name="円/楕円 88"/>
        <xdr:cNvSpPr/>
      </xdr:nvSpPr>
      <xdr:spPr>
        <a:xfrm>
          <a:off x="2159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20845</xdr:rowOff>
    </xdr:from>
    <xdr:ext cx="762000" cy="259045"/>
    <xdr:sp macro="" textlink="">
      <xdr:nvSpPr>
        <xdr:cNvPr id="90" name="テキスト ボックス 89"/>
        <xdr:cNvSpPr txBox="1"/>
      </xdr:nvSpPr>
      <xdr:spPr>
        <a:xfrm>
          <a:off x="1828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156210</xdr:rowOff>
    </xdr:from>
    <xdr:to>
      <xdr:col>1</xdr:col>
      <xdr:colOff>676275</xdr:colOff>
      <xdr:row>38</xdr:row>
      <xdr:rowOff>86360</xdr:rowOff>
    </xdr:to>
    <xdr:sp macro="" textlink="">
      <xdr:nvSpPr>
        <xdr:cNvPr id="91" name="円/楕円 90"/>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71137</xdr:rowOff>
    </xdr:from>
    <xdr:ext cx="762000" cy="259045"/>
    <xdr:sp macro="" textlink="">
      <xdr:nvSpPr>
        <xdr:cNvPr id="92" name="テキスト ボックス 91"/>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原油価格の動向に伴う燃料費の増減が大きく影響しているほか、電気料金の値上げや施設の維持管理に係る委託料の増が</a:t>
          </a:r>
          <a:r>
            <a:rPr kumimoji="1" lang="ja-JP" altLang="en-US" sz="1100">
              <a:solidFill>
                <a:schemeClr val="dk1"/>
              </a:solidFill>
              <a:effectLst/>
              <a:latin typeface="+mn-lt"/>
              <a:ea typeface="+mn-ea"/>
              <a:cs typeface="+mn-cs"/>
            </a:rPr>
            <a:t>あることから</a:t>
          </a:r>
          <a:r>
            <a:rPr kumimoji="1" lang="ja-JP" altLang="ja-JP" sz="1100">
              <a:solidFill>
                <a:schemeClr val="dk1"/>
              </a:solidFill>
              <a:effectLst/>
              <a:latin typeface="+mn-lt"/>
              <a:ea typeface="+mn-ea"/>
              <a:cs typeface="+mn-cs"/>
            </a:rPr>
            <a:t>、今後も経費節減に努め、物件費の抑制を図る。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46990</xdr:rowOff>
    </xdr:from>
    <xdr:to>
      <xdr:col>24</xdr:col>
      <xdr:colOff>31750</xdr:colOff>
      <xdr:row>18</xdr:row>
      <xdr:rowOff>127000</xdr:rowOff>
    </xdr:to>
    <xdr:cxnSp macro="">
      <xdr:nvCxnSpPr>
        <xdr:cNvPr id="125" name="直線コネクタ 124"/>
        <xdr:cNvCxnSpPr/>
      </xdr:nvCxnSpPr>
      <xdr:spPr>
        <a:xfrm>
          <a:off x="15671800" y="296164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1270</xdr:rowOff>
    </xdr:from>
    <xdr:to>
      <xdr:col>22</xdr:col>
      <xdr:colOff>565150</xdr:colOff>
      <xdr:row>17</xdr:row>
      <xdr:rowOff>46990</xdr:rowOff>
    </xdr:to>
    <xdr:cxnSp macro="">
      <xdr:nvCxnSpPr>
        <xdr:cNvPr id="128" name="直線コネクタ 127"/>
        <xdr:cNvCxnSpPr/>
      </xdr:nvCxnSpPr>
      <xdr:spPr>
        <a:xfrm>
          <a:off x="14782800" y="2915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15240</xdr:rowOff>
    </xdr:from>
    <xdr:to>
      <xdr:col>22</xdr:col>
      <xdr:colOff>615950</xdr:colOff>
      <xdr:row>16</xdr:row>
      <xdr:rowOff>116840</xdr:rowOff>
    </xdr:to>
    <xdr:sp macro="" textlink="">
      <xdr:nvSpPr>
        <xdr:cNvPr id="129" name="フローチャート : 判断 128"/>
        <xdr:cNvSpPr/>
      </xdr:nvSpPr>
      <xdr:spPr>
        <a:xfrm>
          <a:off x="15621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127017</xdr:rowOff>
    </xdr:from>
    <xdr:ext cx="736600" cy="259045"/>
    <xdr:sp macro="" textlink="">
      <xdr:nvSpPr>
        <xdr:cNvPr id="130" name="テキスト ボックス 129"/>
        <xdr:cNvSpPr txBox="1"/>
      </xdr:nvSpPr>
      <xdr:spPr>
        <a:xfrm>
          <a:off x="15290800" y="2527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17</xdr:row>
      <xdr:rowOff>1270</xdr:rowOff>
    </xdr:to>
    <xdr:cxnSp macro="">
      <xdr:nvCxnSpPr>
        <xdr:cNvPr id="131" name="直線コネクタ 130"/>
        <xdr:cNvCxnSpPr/>
      </xdr:nvCxnSpPr>
      <xdr:spPr>
        <a:xfrm>
          <a:off x="13893800" y="2847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2" name="フローチャート :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33" name="テキスト ボックス 13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43180</xdr:rowOff>
    </xdr:from>
    <xdr:to>
      <xdr:col>20</xdr:col>
      <xdr:colOff>158750</xdr:colOff>
      <xdr:row>16</xdr:row>
      <xdr:rowOff>104140</xdr:rowOff>
    </xdr:to>
    <xdr:cxnSp macro="">
      <xdr:nvCxnSpPr>
        <xdr:cNvPr id="134" name="直線コネクタ 133"/>
        <xdr:cNvCxnSpPr/>
      </xdr:nvCxnSpPr>
      <xdr:spPr>
        <a:xfrm>
          <a:off x="13004800" y="2786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5" name="フローチャート : 判断 134"/>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36" name="テキスト ボックス 135"/>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7" name="フローチャート : 判断 136"/>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38" name="テキスト ボックス 137"/>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76200</xdr:rowOff>
    </xdr:from>
    <xdr:to>
      <xdr:col>24</xdr:col>
      <xdr:colOff>82550</xdr:colOff>
      <xdr:row>19</xdr:row>
      <xdr:rowOff>6350</xdr:rowOff>
    </xdr:to>
    <xdr:sp macro="" textlink="">
      <xdr:nvSpPr>
        <xdr:cNvPr id="144" name="円/楕円 143"/>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48277</xdr:rowOff>
    </xdr:from>
    <xdr:ext cx="762000" cy="259045"/>
    <xdr:sp macro="" textlink="">
      <xdr:nvSpPr>
        <xdr:cNvPr id="145"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167640</xdr:rowOff>
    </xdr:from>
    <xdr:to>
      <xdr:col>22</xdr:col>
      <xdr:colOff>615950</xdr:colOff>
      <xdr:row>17</xdr:row>
      <xdr:rowOff>97790</xdr:rowOff>
    </xdr:to>
    <xdr:sp macro="" textlink="">
      <xdr:nvSpPr>
        <xdr:cNvPr id="146" name="円/楕円 145"/>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82567</xdr:rowOff>
    </xdr:from>
    <xdr:ext cx="736600" cy="259045"/>
    <xdr:sp macro="" textlink="">
      <xdr:nvSpPr>
        <xdr:cNvPr id="147" name="テキスト ボックス 146"/>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121920</xdr:rowOff>
    </xdr:from>
    <xdr:to>
      <xdr:col>21</xdr:col>
      <xdr:colOff>412750</xdr:colOff>
      <xdr:row>17</xdr:row>
      <xdr:rowOff>52070</xdr:rowOff>
    </xdr:to>
    <xdr:sp macro="" textlink="">
      <xdr:nvSpPr>
        <xdr:cNvPr id="148" name="円/楕円 147"/>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36847</xdr:rowOff>
    </xdr:from>
    <xdr:ext cx="762000" cy="259045"/>
    <xdr:sp macro="" textlink="">
      <xdr:nvSpPr>
        <xdr:cNvPr id="149" name="テキスト ボックス 148"/>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53340</xdr:rowOff>
    </xdr:from>
    <xdr:to>
      <xdr:col>20</xdr:col>
      <xdr:colOff>209550</xdr:colOff>
      <xdr:row>16</xdr:row>
      <xdr:rowOff>154940</xdr:rowOff>
    </xdr:to>
    <xdr:sp macro="" textlink="">
      <xdr:nvSpPr>
        <xdr:cNvPr id="150" name="円/楕円 149"/>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51" name="テキスト ボックス 150"/>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52" name="円/楕円 151"/>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53" name="テキスト ボックス 152"/>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当町の乳幼児や障害者等の急増がないことにより、安定的に推移している。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4535</xdr:rowOff>
    </xdr:from>
    <xdr:to>
      <xdr:col>7</xdr:col>
      <xdr:colOff>15875</xdr:colOff>
      <xdr:row>55</xdr:row>
      <xdr:rowOff>20865</xdr:rowOff>
    </xdr:to>
    <xdr:cxnSp macro="">
      <xdr:nvCxnSpPr>
        <xdr:cNvPr id="187" name="直線コネクタ 186"/>
        <xdr:cNvCxnSpPr/>
      </xdr:nvCxnSpPr>
      <xdr:spPr>
        <a:xfrm>
          <a:off x="3987800" y="94342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55</xdr:row>
      <xdr:rowOff>4535</xdr:rowOff>
    </xdr:to>
    <xdr:cxnSp macro="">
      <xdr:nvCxnSpPr>
        <xdr:cNvPr id="190" name="直線コネクタ 189"/>
        <xdr:cNvCxnSpPr/>
      </xdr:nvCxnSpPr>
      <xdr:spPr>
        <a:xfrm>
          <a:off x="3098800" y="93853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1" name="フローチャート : 判断 190"/>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2" name="テキスト ボックス 191"/>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55</xdr:row>
      <xdr:rowOff>20865</xdr:rowOff>
    </xdr:to>
    <xdr:cxnSp macro="">
      <xdr:nvCxnSpPr>
        <xdr:cNvPr id="193" name="直線コネクタ 192"/>
        <xdr:cNvCxnSpPr/>
      </xdr:nvCxnSpPr>
      <xdr:spPr>
        <a:xfrm flipV="1">
          <a:off x="2209800" y="9385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4" name="フローチャート : 判断 193"/>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5" name="テキスト ボックス 194"/>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4535</xdr:rowOff>
    </xdr:from>
    <xdr:to>
      <xdr:col>3</xdr:col>
      <xdr:colOff>142875</xdr:colOff>
      <xdr:row>55</xdr:row>
      <xdr:rowOff>20865</xdr:rowOff>
    </xdr:to>
    <xdr:cxnSp macro="">
      <xdr:nvCxnSpPr>
        <xdr:cNvPr id="196" name="直線コネクタ 195"/>
        <xdr:cNvCxnSpPr/>
      </xdr:nvCxnSpPr>
      <xdr:spPr>
        <a:xfrm>
          <a:off x="1320800" y="94342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7" name="フローチャート : 判断 196"/>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8" name="テキスト ボックス 197"/>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9" name="フローチャート : 判断 198"/>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0" name="テキスト ボックス 199"/>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06" name="円/楕円 205"/>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158042</xdr:rowOff>
    </xdr:from>
    <xdr:ext cx="762000" cy="259045"/>
    <xdr:sp macro="" textlink="">
      <xdr:nvSpPr>
        <xdr:cNvPr id="207"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125185</xdr:rowOff>
    </xdr:from>
    <xdr:to>
      <xdr:col>5</xdr:col>
      <xdr:colOff>600075</xdr:colOff>
      <xdr:row>55</xdr:row>
      <xdr:rowOff>55335</xdr:rowOff>
    </xdr:to>
    <xdr:sp macro="" textlink="">
      <xdr:nvSpPr>
        <xdr:cNvPr id="208" name="円/楕円 207"/>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209" name="テキスト ボックス 208"/>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0" name="円/楕円 209"/>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1" name="テキスト ボックス 210"/>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12" name="円/楕円 211"/>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13" name="テキスト ボックス 21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4" name="円/楕円 213"/>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15" name="テキスト ボックス 214"/>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各会計への繰出金が大半であるが、国保会計・介護保険会計等においては安定していることにより、類似団体平均より低く推移している。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44704</xdr:rowOff>
    </xdr:from>
    <xdr:to>
      <xdr:col>24</xdr:col>
      <xdr:colOff>31750</xdr:colOff>
      <xdr:row>54</xdr:row>
      <xdr:rowOff>113284</xdr:rowOff>
    </xdr:to>
    <xdr:cxnSp macro="">
      <xdr:nvCxnSpPr>
        <xdr:cNvPr id="245" name="直線コネクタ 244"/>
        <xdr:cNvCxnSpPr/>
      </xdr:nvCxnSpPr>
      <xdr:spPr>
        <a:xfrm flipV="1">
          <a:off x="15671800" y="930300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113284</xdr:rowOff>
    </xdr:from>
    <xdr:to>
      <xdr:col>22</xdr:col>
      <xdr:colOff>565150</xdr:colOff>
      <xdr:row>54</xdr:row>
      <xdr:rowOff>122428</xdr:rowOff>
    </xdr:to>
    <xdr:cxnSp macro="">
      <xdr:nvCxnSpPr>
        <xdr:cNvPr id="248" name="直線コネクタ 247"/>
        <xdr:cNvCxnSpPr/>
      </xdr:nvCxnSpPr>
      <xdr:spPr>
        <a:xfrm flipV="1">
          <a:off x="14782800" y="93715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67056</xdr:rowOff>
    </xdr:from>
    <xdr:to>
      <xdr:col>22</xdr:col>
      <xdr:colOff>615950</xdr:colOff>
      <xdr:row>56</xdr:row>
      <xdr:rowOff>168656</xdr:rowOff>
    </xdr:to>
    <xdr:sp macro="" textlink="">
      <xdr:nvSpPr>
        <xdr:cNvPr id="249" name="フローチャート : 判断 248"/>
        <xdr:cNvSpPr/>
      </xdr:nvSpPr>
      <xdr:spPr>
        <a:xfrm>
          <a:off x="15621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153433</xdr:rowOff>
    </xdr:from>
    <xdr:ext cx="736600" cy="259045"/>
    <xdr:sp macro="" textlink="">
      <xdr:nvSpPr>
        <xdr:cNvPr id="250" name="テキスト ボックス 249"/>
        <xdr:cNvSpPr txBox="1"/>
      </xdr:nvSpPr>
      <xdr:spPr>
        <a:xfrm>
          <a:off x="15290800" y="975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104140</xdr:rowOff>
    </xdr:from>
    <xdr:to>
      <xdr:col>21</xdr:col>
      <xdr:colOff>361950</xdr:colOff>
      <xdr:row>54</xdr:row>
      <xdr:rowOff>122428</xdr:rowOff>
    </xdr:to>
    <xdr:cxnSp macro="">
      <xdr:nvCxnSpPr>
        <xdr:cNvPr id="251" name="直線コネクタ 250"/>
        <xdr:cNvCxnSpPr/>
      </xdr:nvCxnSpPr>
      <xdr:spPr>
        <a:xfrm>
          <a:off x="13893800" y="93624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48768</xdr:rowOff>
    </xdr:from>
    <xdr:to>
      <xdr:col>21</xdr:col>
      <xdr:colOff>412750</xdr:colOff>
      <xdr:row>56</xdr:row>
      <xdr:rowOff>150368</xdr:rowOff>
    </xdr:to>
    <xdr:sp macro="" textlink="">
      <xdr:nvSpPr>
        <xdr:cNvPr id="252" name="フローチャート : 判断 251"/>
        <xdr:cNvSpPr/>
      </xdr:nvSpPr>
      <xdr:spPr>
        <a:xfrm>
          <a:off x="14732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135145</xdr:rowOff>
    </xdr:from>
    <xdr:ext cx="762000" cy="259045"/>
    <xdr:sp macro="" textlink="">
      <xdr:nvSpPr>
        <xdr:cNvPr id="253" name="テキスト ボックス 252"/>
        <xdr:cNvSpPr txBox="1"/>
      </xdr:nvSpPr>
      <xdr:spPr>
        <a:xfrm>
          <a:off x="14401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76708</xdr:rowOff>
    </xdr:from>
    <xdr:to>
      <xdr:col>20</xdr:col>
      <xdr:colOff>158750</xdr:colOff>
      <xdr:row>54</xdr:row>
      <xdr:rowOff>104140</xdr:rowOff>
    </xdr:to>
    <xdr:cxnSp macro="">
      <xdr:nvCxnSpPr>
        <xdr:cNvPr id="254" name="直線コネクタ 253"/>
        <xdr:cNvCxnSpPr/>
      </xdr:nvCxnSpPr>
      <xdr:spPr>
        <a:xfrm>
          <a:off x="13004800" y="93350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35052</xdr:rowOff>
    </xdr:from>
    <xdr:to>
      <xdr:col>20</xdr:col>
      <xdr:colOff>209550</xdr:colOff>
      <xdr:row>56</xdr:row>
      <xdr:rowOff>136652</xdr:rowOff>
    </xdr:to>
    <xdr:sp macro="" textlink="">
      <xdr:nvSpPr>
        <xdr:cNvPr id="255" name="フローチャート : 判断 254"/>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121429</xdr:rowOff>
    </xdr:from>
    <xdr:ext cx="762000" cy="259045"/>
    <xdr:sp macro="" textlink="">
      <xdr:nvSpPr>
        <xdr:cNvPr id="256" name="テキスト ボックス 255"/>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57" name="フローチャート : 判断 256"/>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58" name="テキスト ボックス 257"/>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165354</xdr:rowOff>
    </xdr:from>
    <xdr:to>
      <xdr:col>24</xdr:col>
      <xdr:colOff>82550</xdr:colOff>
      <xdr:row>54</xdr:row>
      <xdr:rowOff>95504</xdr:rowOff>
    </xdr:to>
    <xdr:sp macro="" textlink="">
      <xdr:nvSpPr>
        <xdr:cNvPr id="264" name="円/楕円 263"/>
        <xdr:cNvSpPr/>
      </xdr:nvSpPr>
      <xdr:spPr>
        <a:xfrm>
          <a:off x="16459200" y="92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73931</xdr:rowOff>
    </xdr:from>
    <xdr:ext cx="762000" cy="259045"/>
    <xdr:sp macro="" textlink="">
      <xdr:nvSpPr>
        <xdr:cNvPr id="265" name="その他該当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62484</xdr:rowOff>
    </xdr:from>
    <xdr:to>
      <xdr:col>22</xdr:col>
      <xdr:colOff>615950</xdr:colOff>
      <xdr:row>54</xdr:row>
      <xdr:rowOff>164084</xdr:rowOff>
    </xdr:to>
    <xdr:sp macro="" textlink="">
      <xdr:nvSpPr>
        <xdr:cNvPr id="266" name="円/楕円 265"/>
        <xdr:cNvSpPr/>
      </xdr:nvSpPr>
      <xdr:spPr>
        <a:xfrm>
          <a:off x="15621000" y="93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2811</xdr:rowOff>
    </xdr:from>
    <xdr:ext cx="736600" cy="259045"/>
    <xdr:sp macro="" textlink="">
      <xdr:nvSpPr>
        <xdr:cNvPr id="267" name="テキスト ボックス 266"/>
        <xdr:cNvSpPr txBox="1"/>
      </xdr:nvSpPr>
      <xdr:spPr>
        <a:xfrm>
          <a:off x="15290800" y="908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71628</xdr:rowOff>
    </xdr:from>
    <xdr:to>
      <xdr:col>21</xdr:col>
      <xdr:colOff>412750</xdr:colOff>
      <xdr:row>55</xdr:row>
      <xdr:rowOff>1778</xdr:rowOff>
    </xdr:to>
    <xdr:sp macro="" textlink="">
      <xdr:nvSpPr>
        <xdr:cNvPr id="268" name="円/楕円 267"/>
        <xdr:cNvSpPr/>
      </xdr:nvSpPr>
      <xdr:spPr>
        <a:xfrm>
          <a:off x="14732000" y="932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11955</xdr:rowOff>
    </xdr:from>
    <xdr:ext cx="762000" cy="259045"/>
    <xdr:sp macro="" textlink="">
      <xdr:nvSpPr>
        <xdr:cNvPr id="269" name="テキスト ボックス 268"/>
        <xdr:cNvSpPr txBox="1"/>
      </xdr:nvSpPr>
      <xdr:spPr>
        <a:xfrm>
          <a:off x="14401800" y="909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53340</xdr:rowOff>
    </xdr:from>
    <xdr:to>
      <xdr:col>20</xdr:col>
      <xdr:colOff>209550</xdr:colOff>
      <xdr:row>54</xdr:row>
      <xdr:rowOff>154940</xdr:rowOff>
    </xdr:to>
    <xdr:sp macro="" textlink="">
      <xdr:nvSpPr>
        <xdr:cNvPr id="270" name="円/楕円 269"/>
        <xdr:cNvSpPr/>
      </xdr:nvSpPr>
      <xdr:spPr>
        <a:xfrm>
          <a:off x="13843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165117</xdr:rowOff>
    </xdr:from>
    <xdr:ext cx="762000" cy="259045"/>
    <xdr:sp macro="" textlink="">
      <xdr:nvSpPr>
        <xdr:cNvPr id="271" name="テキスト ボックス 270"/>
        <xdr:cNvSpPr txBox="1"/>
      </xdr:nvSpPr>
      <xdr:spPr>
        <a:xfrm>
          <a:off x="13512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25908</xdr:rowOff>
    </xdr:from>
    <xdr:to>
      <xdr:col>19</xdr:col>
      <xdr:colOff>6350</xdr:colOff>
      <xdr:row>54</xdr:row>
      <xdr:rowOff>127508</xdr:rowOff>
    </xdr:to>
    <xdr:sp macro="" textlink="">
      <xdr:nvSpPr>
        <xdr:cNvPr id="272" name="円/楕円 271"/>
        <xdr:cNvSpPr/>
      </xdr:nvSpPr>
      <xdr:spPr>
        <a:xfrm>
          <a:off x="12954000" y="92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137685</xdr:rowOff>
    </xdr:from>
    <xdr:ext cx="762000" cy="259045"/>
    <xdr:sp macro="" textlink="">
      <xdr:nvSpPr>
        <xdr:cNvPr id="273" name="テキスト ボックス 272"/>
        <xdr:cNvSpPr txBox="1"/>
      </xdr:nvSpPr>
      <xdr:spPr>
        <a:xfrm>
          <a:off x="12623800" y="905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類似団体平均を下回るか、ほぼ同等で推移している。一部事務組合をはじめ、各種団体等に対する補助費等については、今後も内容を精査し、適正額の執行に努める。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113284</xdr:rowOff>
    </xdr:from>
    <xdr:to>
      <xdr:col>24</xdr:col>
      <xdr:colOff>31750</xdr:colOff>
      <xdr:row>37</xdr:row>
      <xdr:rowOff>28702</xdr:rowOff>
    </xdr:to>
    <xdr:cxnSp macro="">
      <xdr:nvCxnSpPr>
        <xdr:cNvPr id="303" name="直線コネクタ 302"/>
        <xdr:cNvCxnSpPr/>
      </xdr:nvCxnSpPr>
      <xdr:spPr>
        <a:xfrm>
          <a:off x="15671800" y="628548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113284</xdr:rowOff>
    </xdr:to>
    <xdr:cxnSp macro="">
      <xdr:nvCxnSpPr>
        <xdr:cNvPr id="306" name="直線コネクタ 305"/>
        <xdr:cNvCxnSpPr/>
      </xdr:nvCxnSpPr>
      <xdr:spPr>
        <a:xfrm>
          <a:off x="14782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80772</xdr:rowOff>
    </xdr:from>
    <xdr:to>
      <xdr:col>22</xdr:col>
      <xdr:colOff>615950</xdr:colOff>
      <xdr:row>37</xdr:row>
      <xdr:rowOff>10922</xdr:rowOff>
    </xdr:to>
    <xdr:sp macro="" textlink="">
      <xdr:nvSpPr>
        <xdr:cNvPr id="307" name="フローチャート : 判断 306"/>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167149</xdr:rowOff>
    </xdr:from>
    <xdr:ext cx="736600" cy="259045"/>
    <xdr:sp macro="" textlink="">
      <xdr:nvSpPr>
        <xdr:cNvPr id="308" name="テキスト ボックス 307"/>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36</xdr:row>
      <xdr:rowOff>104140</xdr:rowOff>
    </xdr:to>
    <xdr:cxnSp macro="">
      <xdr:nvCxnSpPr>
        <xdr:cNvPr id="309" name="直線コネクタ 308"/>
        <xdr:cNvCxnSpPr/>
      </xdr:nvCxnSpPr>
      <xdr:spPr>
        <a:xfrm>
          <a:off x="13893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62484</xdr:rowOff>
    </xdr:from>
    <xdr:to>
      <xdr:col>21</xdr:col>
      <xdr:colOff>412750</xdr:colOff>
      <xdr:row>36</xdr:row>
      <xdr:rowOff>164084</xdr:rowOff>
    </xdr:to>
    <xdr:sp macro="" textlink="">
      <xdr:nvSpPr>
        <xdr:cNvPr id="310" name="フローチャート : 判断 309"/>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148861</xdr:rowOff>
    </xdr:from>
    <xdr:ext cx="762000" cy="259045"/>
    <xdr:sp macro="" textlink="">
      <xdr:nvSpPr>
        <xdr:cNvPr id="311" name="テキスト ボックス 310"/>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xdr:rowOff>
    </xdr:from>
    <xdr:to>
      <xdr:col>20</xdr:col>
      <xdr:colOff>158750</xdr:colOff>
      <xdr:row>36</xdr:row>
      <xdr:rowOff>81280</xdr:rowOff>
    </xdr:to>
    <xdr:cxnSp macro="">
      <xdr:nvCxnSpPr>
        <xdr:cNvPr id="312" name="直線コネクタ 311"/>
        <xdr:cNvCxnSpPr/>
      </xdr:nvCxnSpPr>
      <xdr:spPr>
        <a:xfrm>
          <a:off x="13004800" y="61757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13" name="フローチャート : 判断 312"/>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14" name="テキスト ボックス 313"/>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89916</xdr:rowOff>
    </xdr:from>
    <xdr:to>
      <xdr:col>19</xdr:col>
      <xdr:colOff>6350</xdr:colOff>
      <xdr:row>37</xdr:row>
      <xdr:rowOff>20066</xdr:rowOff>
    </xdr:to>
    <xdr:sp macro="" textlink="">
      <xdr:nvSpPr>
        <xdr:cNvPr id="315" name="フローチャート : 判断 314"/>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4843</xdr:rowOff>
    </xdr:from>
    <xdr:ext cx="762000" cy="259045"/>
    <xdr:sp macro="" textlink="">
      <xdr:nvSpPr>
        <xdr:cNvPr id="316" name="テキスト ボックス 315"/>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22" name="円/楕円 321"/>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121429</xdr:rowOff>
    </xdr:from>
    <xdr:ext cx="762000" cy="259045"/>
    <xdr:sp macro="" textlink="">
      <xdr:nvSpPr>
        <xdr:cNvPr id="323" name="補助費等該当値テキスト"/>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62484</xdr:rowOff>
    </xdr:from>
    <xdr:to>
      <xdr:col>22</xdr:col>
      <xdr:colOff>615950</xdr:colOff>
      <xdr:row>36</xdr:row>
      <xdr:rowOff>164084</xdr:rowOff>
    </xdr:to>
    <xdr:sp macro="" textlink="">
      <xdr:nvSpPr>
        <xdr:cNvPr id="324" name="円/楕円 323"/>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25" name="テキスト ボックス 324"/>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26" name="円/楕円 325"/>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27" name="テキスト ボックス 326"/>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30480</xdr:rowOff>
    </xdr:from>
    <xdr:to>
      <xdr:col>20</xdr:col>
      <xdr:colOff>209550</xdr:colOff>
      <xdr:row>36</xdr:row>
      <xdr:rowOff>132080</xdr:rowOff>
    </xdr:to>
    <xdr:sp macro="" textlink="">
      <xdr:nvSpPr>
        <xdr:cNvPr id="328" name="円/楕円 327"/>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9" name="テキスト ボックス 328"/>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124206</xdr:rowOff>
    </xdr:from>
    <xdr:to>
      <xdr:col>19</xdr:col>
      <xdr:colOff>6350</xdr:colOff>
      <xdr:row>36</xdr:row>
      <xdr:rowOff>54356</xdr:rowOff>
    </xdr:to>
    <xdr:sp macro="" textlink="">
      <xdr:nvSpPr>
        <xdr:cNvPr id="330" name="円/楕円 329"/>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64533</xdr:rowOff>
    </xdr:from>
    <xdr:ext cx="762000" cy="259045"/>
    <xdr:sp macro="" textlink="">
      <xdr:nvSpPr>
        <xdr:cNvPr id="331" name="テキスト ボックス 330"/>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の国の景気浮揚施策を背景とした地方交付税の拡大に伴い、当町においても道路・下水道・生活館・ごみ処理施設・交流促進施設等の社会資本整備を積極的に行ったことに伴い、その建設財源を起債の発行に求めたことが類似団体平均と比較して高い水準にある要因として挙げられていたが、平成１８年度から平成２４年度まで公債費負担適正化計画を策定、実行したこと成果が実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年度からは類似団体平均を下回っている。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27939</xdr:rowOff>
    </xdr:from>
    <xdr:to>
      <xdr:col>7</xdr:col>
      <xdr:colOff>15875</xdr:colOff>
      <xdr:row>76</xdr:row>
      <xdr:rowOff>69850</xdr:rowOff>
    </xdr:to>
    <xdr:cxnSp macro="">
      <xdr:nvCxnSpPr>
        <xdr:cNvPr id="363" name="直線コネクタ 362"/>
        <xdr:cNvCxnSpPr/>
      </xdr:nvCxnSpPr>
      <xdr:spPr>
        <a:xfrm flipV="1">
          <a:off x="3987800" y="130581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69850</xdr:rowOff>
    </xdr:from>
    <xdr:to>
      <xdr:col>5</xdr:col>
      <xdr:colOff>549275</xdr:colOff>
      <xdr:row>76</xdr:row>
      <xdr:rowOff>146050</xdr:rowOff>
    </xdr:to>
    <xdr:cxnSp macro="">
      <xdr:nvCxnSpPr>
        <xdr:cNvPr id="366" name="直線コネクタ 365"/>
        <xdr:cNvCxnSpPr/>
      </xdr:nvCxnSpPr>
      <xdr:spPr>
        <a:xfrm flipV="1">
          <a:off x="3098800" y="13100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148589</xdr:rowOff>
    </xdr:from>
    <xdr:to>
      <xdr:col>5</xdr:col>
      <xdr:colOff>600075</xdr:colOff>
      <xdr:row>77</xdr:row>
      <xdr:rowOff>78739</xdr:rowOff>
    </xdr:to>
    <xdr:sp macro="" textlink="">
      <xdr:nvSpPr>
        <xdr:cNvPr id="367" name="フローチャート : 判断 366"/>
        <xdr:cNvSpPr/>
      </xdr:nvSpPr>
      <xdr:spPr>
        <a:xfrm>
          <a:off x="3937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63516</xdr:rowOff>
    </xdr:from>
    <xdr:ext cx="736600" cy="259045"/>
    <xdr:sp macro="" textlink="">
      <xdr:nvSpPr>
        <xdr:cNvPr id="368" name="テキスト ボックス 367"/>
        <xdr:cNvSpPr txBox="1"/>
      </xdr:nvSpPr>
      <xdr:spPr>
        <a:xfrm>
          <a:off x="3606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127000</xdr:rowOff>
    </xdr:from>
    <xdr:to>
      <xdr:col>4</xdr:col>
      <xdr:colOff>346075</xdr:colOff>
      <xdr:row>76</xdr:row>
      <xdr:rowOff>146050</xdr:rowOff>
    </xdr:to>
    <xdr:cxnSp macro="">
      <xdr:nvCxnSpPr>
        <xdr:cNvPr id="369" name="直線コネクタ 368"/>
        <xdr:cNvCxnSpPr/>
      </xdr:nvCxnSpPr>
      <xdr:spPr>
        <a:xfrm>
          <a:off x="2209800" y="1315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78</xdr:row>
      <xdr:rowOff>66039</xdr:rowOff>
    </xdr:to>
    <xdr:cxnSp macro="">
      <xdr:nvCxnSpPr>
        <xdr:cNvPr id="372" name="直線コネクタ 371"/>
        <xdr:cNvCxnSpPr/>
      </xdr:nvCxnSpPr>
      <xdr:spPr>
        <a:xfrm flipV="1">
          <a:off x="1320800" y="13157200"/>
          <a:ext cx="889000" cy="28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156211</xdr:rowOff>
    </xdr:from>
    <xdr:to>
      <xdr:col>3</xdr:col>
      <xdr:colOff>193675</xdr:colOff>
      <xdr:row>77</xdr:row>
      <xdr:rowOff>86361</xdr:rowOff>
    </xdr:to>
    <xdr:sp macro="" textlink="">
      <xdr:nvSpPr>
        <xdr:cNvPr id="373" name="フローチャート : 判断 372"/>
        <xdr:cNvSpPr/>
      </xdr:nvSpPr>
      <xdr:spPr>
        <a:xfrm>
          <a:off x="2159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71138</xdr:rowOff>
    </xdr:from>
    <xdr:ext cx="762000" cy="259045"/>
    <xdr:sp macro="" textlink="">
      <xdr:nvSpPr>
        <xdr:cNvPr id="374" name="テキスト ボックス 373"/>
        <xdr:cNvSpPr txBox="1"/>
      </xdr:nvSpPr>
      <xdr:spPr>
        <a:xfrm>
          <a:off x="1828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75" name="フローチャート : 判断 374"/>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146066</xdr:rowOff>
    </xdr:from>
    <xdr:ext cx="762000" cy="259045"/>
    <xdr:sp macro="" textlink="">
      <xdr:nvSpPr>
        <xdr:cNvPr id="376" name="テキスト ボックス 375"/>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148589</xdr:rowOff>
    </xdr:from>
    <xdr:to>
      <xdr:col>7</xdr:col>
      <xdr:colOff>66675</xdr:colOff>
      <xdr:row>76</xdr:row>
      <xdr:rowOff>78739</xdr:rowOff>
    </xdr:to>
    <xdr:sp macro="" textlink="">
      <xdr:nvSpPr>
        <xdr:cNvPr id="382" name="円/楕円 381"/>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165117</xdr:rowOff>
    </xdr:from>
    <xdr:ext cx="762000" cy="259045"/>
    <xdr:sp macro="" textlink="">
      <xdr:nvSpPr>
        <xdr:cNvPr id="383" name="公債費該当値テキスト"/>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19050</xdr:rowOff>
    </xdr:from>
    <xdr:to>
      <xdr:col>5</xdr:col>
      <xdr:colOff>600075</xdr:colOff>
      <xdr:row>76</xdr:row>
      <xdr:rowOff>120650</xdr:rowOff>
    </xdr:to>
    <xdr:sp macro="" textlink="">
      <xdr:nvSpPr>
        <xdr:cNvPr id="384" name="円/楕円 383"/>
        <xdr:cNvSpPr/>
      </xdr:nvSpPr>
      <xdr:spPr>
        <a:xfrm>
          <a:off x="3937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130827</xdr:rowOff>
    </xdr:from>
    <xdr:ext cx="736600" cy="259045"/>
    <xdr:sp macro="" textlink="">
      <xdr:nvSpPr>
        <xdr:cNvPr id="385" name="テキスト ボックス 384"/>
        <xdr:cNvSpPr txBox="1"/>
      </xdr:nvSpPr>
      <xdr:spPr>
        <a:xfrm>
          <a:off x="3606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95250</xdr:rowOff>
    </xdr:from>
    <xdr:to>
      <xdr:col>4</xdr:col>
      <xdr:colOff>396875</xdr:colOff>
      <xdr:row>77</xdr:row>
      <xdr:rowOff>25400</xdr:rowOff>
    </xdr:to>
    <xdr:sp macro="" textlink="">
      <xdr:nvSpPr>
        <xdr:cNvPr id="386" name="円/楕円 385"/>
        <xdr:cNvSpPr/>
      </xdr:nvSpPr>
      <xdr:spPr>
        <a:xfrm>
          <a:off x="3048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35577</xdr:rowOff>
    </xdr:from>
    <xdr:ext cx="762000" cy="259045"/>
    <xdr:sp macro="" textlink="">
      <xdr:nvSpPr>
        <xdr:cNvPr id="387" name="テキスト ボックス 386"/>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76200</xdr:rowOff>
    </xdr:from>
    <xdr:to>
      <xdr:col>3</xdr:col>
      <xdr:colOff>193675</xdr:colOff>
      <xdr:row>77</xdr:row>
      <xdr:rowOff>6350</xdr:rowOff>
    </xdr:to>
    <xdr:sp macro="" textlink="">
      <xdr:nvSpPr>
        <xdr:cNvPr id="388" name="円/楕円 387"/>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16527</xdr:rowOff>
    </xdr:from>
    <xdr:ext cx="762000" cy="259045"/>
    <xdr:sp macro="" textlink="">
      <xdr:nvSpPr>
        <xdr:cNvPr id="389" name="テキスト ボックス 388"/>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15239</xdr:rowOff>
    </xdr:from>
    <xdr:to>
      <xdr:col>1</xdr:col>
      <xdr:colOff>676275</xdr:colOff>
      <xdr:row>78</xdr:row>
      <xdr:rowOff>116839</xdr:rowOff>
    </xdr:to>
    <xdr:sp macro="" textlink="">
      <xdr:nvSpPr>
        <xdr:cNvPr id="390" name="円/楕円 389"/>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101616</xdr:rowOff>
    </xdr:from>
    <xdr:ext cx="762000" cy="259045"/>
    <xdr:sp macro="" textlink="">
      <xdr:nvSpPr>
        <xdr:cNvPr id="391" name="テキスト ボックス 390"/>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人件費が類似団体平均を上回っているが、他の項目では同等、若しくは低い比率となっていることにより、類似団体平均を下回って推移してい</a:t>
          </a:r>
          <a:r>
            <a:rPr kumimoji="1" lang="ja-JP" altLang="en-US" sz="1100">
              <a:solidFill>
                <a:schemeClr val="dk1"/>
              </a:solidFill>
              <a:effectLst/>
              <a:latin typeface="+mn-lt"/>
              <a:ea typeface="+mn-ea"/>
              <a:cs typeface="+mn-cs"/>
            </a:rPr>
            <a:t>たが、</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は物件費、補助費の率の上昇により、類似団体平均より高い数値となった。</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138430</xdr:rowOff>
    </xdr:from>
    <xdr:to>
      <xdr:col>24</xdr:col>
      <xdr:colOff>31750</xdr:colOff>
      <xdr:row>78</xdr:row>
      <xdr:rowOff>88900</xdr:rowOff>
    </xdr:to>
    <xdr:cxnSp macro="">
      <xdr:nvCxnSpPr>
        <xdr:cNvPr id="424" name="直線コネクタ 423"/>
        <xdr:cNvCxnSpPr/>
      </xdr:nvCxnSpPr>
      <xdr:spPr>
        <a:xfrm>
          <a:off x="15671800" y="133400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88900</xdr:rowOff>
    </xdr:from>
    <xdr:to>
      <xdr:col>22</xdr:col>
      <xdr:colOff>565150</xdr:colOff>
      <xdr:row>77</xdr:row>
      <xdr:rowOff>138430</xdr:rowOff>
    </xdr:to>
    <xdr:cxnSp macro="">
      <xdr:nvCxnSpPr>
        <xdr:cNvPr id="427" name="直線コネクタ 426"/>
        <xdr:cNvCxnSpPr/>
      </xdr:nvCxnSpPr>
      <xdr:spPr>
        <a:xfrm>
          <a:off x="14782800" y="132905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26670</xdr:rowOff>
    </xdr:from>
    <xdr:to>
      <xdr:col>22</xdr:col>
      <xdr:colOff>615950</xdr:colOff>
      <xdr:row>78</xdr:row>
      <xdr:rowOff>128270</xdr:rowOff>
    </xdr:to>
    <xdr:sp macro="" textlink="">
      <xdr:nvSpPr>
        <xdr:cNvPr id="428" name="フローチャート : 判断 427"/>
        <xdr:cNvSpPr/>
      </xdr:nvSpPr>
      <xdr:spPr>
        <a:xfrm>
          <a:off x="15621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113047</xdr:rowOff>
    </xdr:from>
    <xdr:ext cx="736600" cy="259045"/>
    <xdr:sp macro="" textlink="">
      <xdr:nvSpPr>
        <xdr:cNvPr id="429" name="テキスト ボックス 428"/>
        <xdr:cNvSpPr txBox="1"/>
      </xdr:nvSpPr>
      <xdr:spPr>
        <a:xfrm>
          <a:off x="15290800" y="13486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20320</xdr:rowOff>
    </xdr:from>
    <xdr:to>
      <xdr:col>21</xdr:col>
      <xdr:colOff>361950</xdr:colOff>
      <xdr:row>77</xdr:row>
      <xdr:rowOff>88900</xdr:rowOff>
    </xdr:to>
    <xdr:cxnSp macro="">
      <xdr:nvCxnSpPr>
        <xdr:cNvPr id="430" name="直線コネクタ 429"/>
        <xdr:cNvCxnSpPr/>
      </xdr:nvCxnSpPr>
      <xdr:spPr>
        <a:xfrm>
          <a:off x="13893800" y="132219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106680</xdr:rowOff>
    </xdr:from>
    <xdr:to>
      <xdr:col>21</xdr:col>
      <xdr:colOff>412750</xdr:colOff>
      <xdr:row>78</xdr:row>
      <xdr:rowOff>36830</xdr:rowOff>
    </xdr:to>
    <xdr:sp macro="" textlink="">
      <xdr:nvSpPr>
        <xdr:cNvPr id="431" name="フローチャート : 判断 430"/>
        <xdr:cNvSpPr/>
      </xdr:nvSpPr>
      <xdr:spPr>
        <a:xfrm>
          <a:off x="14732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21607</xdr:rowOff>
    </xdr:from>
    <xdr:ext cx="762000" cy="259045"/>
    <xdr:sp macro="" textlink="">
      <xdr:nvSpPr>
        <xdr:cNvPr id="432" name="テキスト ボックス 431"/>
        <xdr:cNvSpPr txBox="1"/>
      </xdr:nvSpPr>
      <xdr:spPr>
        <a:xfrm>
          <a:off x="14401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111761</xdr:rowOff>
    </xdr:from>
    <xdr:to>
      <xdr:col>20</xdr:col>
      <xdr:colOff>158750</xdr:colOff>
      <xdr:row>77</xdr:row>
      <xdr:rowOff>20320</xdr:rowOff>
    </xdr:to>
    <xdr:cxnSp macro="">
      <xdr:nvCxnSpPr>
        <xdr:cNvPr id="433" name="直線コネクタ 432"/>
        <xdr:cNvCxnSpPr/>
      </xdr:nvCxnSpPr>
      <xdr:spPr>
        <a:xfrm>
          <a:off x="13004800" y="131419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87630</xdr:rowOff>
    </xdr:from>
    <xdr:to>
      <xdr:col>20</xdr:col>
      <xdr:colOff>209550</xdr:colOff>
      <xdr:row>78</xdr:row>
      <xdr:rowOff>17780</xdr:rowOff>
    </xdr:to>
    <xdr:sp macro="" textlink="">
      <xdr:nvSpPr>
        <xdr:cNvPr id="434" name="フローチャート : 判断 433"/>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2557</xdr:rowOff>
    </xdr:from>
    <xdr:ext cx="762000" cy="259045"/>
    <xdr:sp macro="" textlink="">
      <xdr:nvSpPr>
        <xdr:cNvPr id="435" name="テキスト ボックス 434"/>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125730</xdr:rowOff>
    </xdr:from>
    <xdr:to>
      <xdr:col>19</xdr:col>
      <xdr:colOff>6350</xdr:colOff>
      <xdr:row>78</xdr:row>
      <xdr:rowOff>55880</xdr:rowOff>
    </xdr:to>
    <xdr:sp macro="" textlink="">
      <xdr:nvSpPr>
        <xdr:cNvPr id="436" name="フローチャート : 判断 435"/>
        <xdr:cNvSpPr/>
      </xdr:nvSpPr>
      <xdr:spPr>
        <a:xfrm>
          <a:off x="12954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40657</xdr:rowOff>
    </xdr:from>
    <xdr:ext cx="762000" cy="259045"/>
    <xdr:sp macro="" textlink="">
      <xdr:nvSpPr>
        <xdr:cNvPr id="437" name="テキスト ボックス 436"/>
        <xdr:cNvSpPr txBox="1"/>
      </xdr:nvSpPr>
      <xdr:spPr>
        <a:xfrm>
          <a:off x="12623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38100</xdr:rowOff>
    </xdr:from>
    <xdr:to>
      <xdr:col>24</xdr:col>
      <xdr:colOff>82550</xdr:colOff>
      <xdr:row>78</xdr:row>
      <xdr:rowOff>139700</xdr:rowOff>
    </xdr:to>
    <xdr:sp macro="" textlink="">
      <xdr:nvSpPr>
        <xdr:cNvPr id="443" name="円/楕円 442"/>
        <xdr:cNvSpPr/>
      </xdr:nvSpPr>
      <xdr:spPr>
        <a:xfrm>
          <a:off x="16459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10177</xdr:rowOff>
    </xdr:from>
    <xdr:ext cx="762000" cy="259045"/>
    <xdr:sp macro="" textlink="">
      <xdr:nvSpPr>
        <xdr:cNvPr id="444" name="公債費以外該当値テキスト"/>
        <xdr:cNvSpPr txBox="1"/>
      </xdr:nvSpPr>
      <xdr:spPr>
        <a:xfrm>
          <a:off x="16598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87630</xdr:rowOff>
    </xdr:from>
    <xdr:to>
      <xdr:col>22</xdr:col>
      <xdr:colOff>615950</xdr:colOff>
      <xdr:row>78</xdr:row>
      <xdr:rowOff>17780</xdr:rowOff>
    </xdr:to>
    <xdr:sp macro="" textlink="">
      <xdr:nvSpPr>
        <xdr:cNvPr id="445" name="円/楕円 444"/>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46" name="テキスト ボックス 445"/>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38100</xdr:rowOff>
    </xdr:from>
    <xdr:to>
      <xdr:col>21</xdr:col>
      <xdr:colOff>412750</xdr:colOff>
      <xdr:row>77</xdr:row>
      <xdr:rowOff>139700</xdr:rowOff>
    </xdr:to>
    <xdr:sp macro="" textlink="">
      <xdr:nvSpPr>
        <xdr:cNvPr id="447" name="円/楕円 446"/>
        <xdr:cNvSpPr/>
      </xdr:nvSpPr>
      <xdr:spPr>
        <a:xfrm>
          <a:off x="14732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149877</xdr:rowOff>
    </xdr:from>
    <xdr:ext cx="762000" cy="259045"/>
    <xdr:sp macro="" textlink="">
      <xdr:nvSpPr>
        <xdr:cNvPr id="448" name="テキスト ボックス 447"/>
        <xdr:cNvSpPr txBox="1"/>
      </xdr:nvSpPr>
      <xdr:spPr>
        <a:xfrm>
          <a:off x="14401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140970</xdr:rowOff>
    </xdr:from>
    <xdr:to>
      <xdr:col>20</xdr:col>
      <xdr:colOff>209550</xdr:colOff>
      <xdr:row>77</xdr:row>
      <xdr:rowOff>71120</xdr:rowOff>
    </xdr:to>
    <xdr:sp macro="" textlink="">
      <xdr:nvSpPr>
        <xdr:cNvPr id="449" name="円/楕円 448"/>
        <xdr:cNvSpPr/>
      </xdr:nvSpPr>
      <xdr:spPr>
        <a:xfrm>
          <a:off x="13843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81297</xdr:rowOff>
    </xdr:from>
    <xdr:ext cx="762000" cy="259045"/>
    <xdr:sp macro="" textlink="">
      <xdr:nvSpPr>
        <xdr:cNvPr id="450" name="テキスト ボックス 449"/>
        <xdr:cNvSpPr txBox="1"/>
      </xdr:nvSpPr>
      <xdr:spPr>
        <a:xfrm>
          <a:off x="13512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51" name="円/楕円 450"/>
        <xdr:cNvSpPr/>
      </xdr:nvSpPr>
      <xdr:spPr>
        <a:xfrm>
          <a:off x="12954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1287</xdr:rowOff>
    </xdr:from>
    <xdr:ext cx="762000" cy="259045"/>
    <xdr:sp macro="" textlink="">
      <xdr:nvSpPr>
        <xdr:cNvPr id="452" name="テキスト ボックス 451"/>
        <xdr:cNvSpPr txBox="1"/>
      </xdr:nvSpPr>
      <xdr:spPr>
        <a:xfrm>
          <a:off x="12623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北海道様似町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15940</xdr:rowOff>
    </xdr:from>
    <xdr:to>
      <xdr:col>4</xdr:col>
      <xdr:colOff>1117600</xdr:colOff>
      <xdr:row>18</xdr:row>
      <xdr:rowOff>29476</xdr:rowOff>
    </xdr:to>
    <xdr:cxnSp macro="">
      <xdr:nvCxnSpPr>
        <xdr:cNvPr id="49" name="直線コネクタ 48"/>
        <xdr:cNvCxnSpPr/>
      </xdr:nvCxnSpPr>
      <xdr:spPr bwMode="auto">
        <a:xfrm flipV="1">
          <a:off x="5003800" y="3149665"/>
          <a:ext cx="647700" cy="13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29476</xdr:rowOff>
    </xdr:from>
    <xdr:to>
      <xdr:col>4</xdr:col>
      <xdr:colOff>469900</xdr:colOff>
      <xdr:row>18</xdr:row>
      <xdr:rowOff>39610</xdr:rowOff>
    </xdr:to>
    <xdr:cxnSp macro="">
      <xdr:nvCxnSpPr>
        <xdr:cNvPr id="52" name="直線コネクタ 51"/>
        <xdr:cNvCxnSpPr/>
      </xdr:nvCxnSpPr>
      <xdr:spPr bwMode="auto">
        <a:xfrm flipV="1">
          <a:off x="4305300" y="3163201"/>
          <a:ext cx="698500" cy="10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43716</xdr:rowOff>
    </xdr:from>
    <xdr:to>
      <xdr:col>4</xdr:col>
      <xdr:colOff>520700</xdr:colOff>
      <xdr:row>18</xdr:row>
      <xdr:rowOff>145316</xdr:rowOff>
    </xdr:to>
    <xdr:sp macro="" textlink="">
      <xdr:nvSpPr>
        <xdr:cNvPr id="53" name="フローチャート : 判断 52"/>
        <xdr:cNvSpPr/>
      </xdr:nvSpPr>
      <xdr:spPr bwMode="auto">
        <a:xfrm>
          <a:off x="4953000" y="3177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130093</xdr:rowOff>
    </xdr:from>
    <xdr:ext cx="736600" cy="259045"/>
    <xdr:sp macro="" textlink="">
      <xdr:nvSpPr>
        <xdr:cNvPr id="54" name="テキスト ボックス 53"/>
        <xdr:cNvSpPr txBox="1"/>
      </xdr:nvSpPr>
      <xdr:spPr>
        <a:xfrm>
          <a:off x="4622800" y="3263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39610</xdr:rowOff>
    </xdr:from>
    <xdr:to>
      <xdr:col>3</xdr:col>
      <xdr:colOff>904875</xdr:colOff>
      <xdr:row>18</xdr:row>
      <xdr:rowOff>43854</xdr:rowOff>
    </xdr:to>
    <xdr:cxnSp macro="">
      <xdr:nvCxnSpPr>
        <xdr:cNvPr id="55" name="直線コネクタ 54"/>
        <xdr:cNvCxnSpPr/>
      </xdr:nvCxnSpPr>
      <xdr:spPr bwMode="auto">
        <a:xfrm flipV="1">
          <a:off x="3606800" y="3173335"/>
          <a:ext cx="698500" cy="4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58221</xdr:rowOff>
    </xdr:from>
    <xdr:to>
      <xdr:col>3</xdr:col>
      <xdr:colOff>955675</xdr:colOff>
      <xdr:row>18</xdr:row>
      <xdr:rowOff>159820</xdr:rowOff>
    </xdr:to>
    <xdr:sp macro="" textlink="">
      <xdr:nvSpPr>
        <xdr:cNvPr id="56" name="フローチャート : 判断 55"/>
        <xdr:cNvSpPr/>
      </xdr:nvSpPr>
      <xdr:spPr bwMode="auto">
        <a:xfrm>
          <a:off x="4254500" y="319194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144597</xdr:rowOff>
    </xdr:from>
    <xdr:ext cx="762000" cy="259045"/>
    <xdr:sp macro="" textlink="">
      <xdr:nvSpPr>
        <xdr:cNvPr id="57" name="テキスト ボックス 56"/>
        <xdr:cNvSpPr txBox="1"/>
      </xdr:nvSpPr>
      <xdr:spPr>
        <a:xfrm>
          <a:off x="3924300" y="327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41254</xdr:rowOff>
    </xdr:from>
    <xdr:to>
      <xdr:col>3</xdr:col>
      <xdr:colOff>206375</xdr:colOff>
      <xdr:row>18</xdr:row>
      <xdr:rowOff>43854</xdr:rowOff>
    </xdr:to>
    <xdr:cxnSp macro="">
      <xdr:nvCxnSpPr>
        <xdr:cNvPr id="58" name="直線コネクタ 57"/>
        <xdr:cNvCxnSpPr/>
      </xdr:nvCxnSpPr>
      <xdr:spPr bwMode="auto">
        <a:xfrm>
          <a:off x="2908300" y="3174979"/>
          <a:ext cx="698500" cy="2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54456</xdr:rowOff>
    </xdr:from>
    <xdr:to>
      <xdr:col>3</xdr:col>
      <xdr:colOff>257175</xdr:colOff>
      <xdr:row>18</xdr:row>
      <xdr:rowOff>156056</xdr:rowOff>
    </xdr:to>
    <xdr:sp macro="" textlink="">
      <xdr:nvSpPr>
        <xdr:cNvPr id="59" name="フローチャート : 判断 58"/>
        <xdr:cNvSpPr/>
      </xdr:nvSpPr>
      <xdr:spPr bwMode="auto">
        <a:xfrm>
          <a:off x="3556000" y="3188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140833</xdr:rowOff>
    </xdr:from>
    <xdr:ext cx="762000" cy="259045"/>
    <xdr:sp macro="" textlink="">
      <xdr:nvSpPr>
        <xdr:cNvPr id="60" name="テキスト ボックス 59"/>
        <xdr:cNvSpPr txBox="1"/>
      </xdr:nvSpPr>
      <xdr:spPr>
        <a:xfrm>
          <a:off x="3225800" y="3274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50170</xdr:rowOff>
    </xdr:from>
    <xdr:to>
      <xdr:col>2</xdr:col>
      <xdr:colOff>692150</xdr:colOff>
      <xdr:row>18</xdr:row>
      <xdr:rowOff>151770</xdr:rowOff>
    </xdr:to>
    <xdr:sp macro="" textlink="">
      <xdr:nvSpPr>
        <xdr:cNvPr id="61" name="フローチャート : 判断 60"/>
        <xdr:cNvSpPr/>
      </xdr:nvSpPr>
      <xdr:spPr bwMode="auto">
        <a:xfrm>
          <a:off x="2857500" y="318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136547</xdr:rowOff>
    </xdr:from>
    <xdr:ext cx="762000" cy="259045"/>
    <xdr:sp macro="" textlink="">
      <xdr:nvSpPr>
        <xdr:cNvPr id="62" name="テキスト ボックス 61"/>
        <xdr:cNvSpPr txBox="1"/>
      </xdr:nvSpPr>
      <xdr:spPr>
        <a:xfrm>
          <a:off x="2527300" y="3270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136590</xdr:rowOff>
    </xdr:from>
    <xdr:to>
      <xdr:col>5</xdr:col>
      <xdr:colOff>34925</xdr:colOff>
      <xdr:row>18</xdr:row>
      <xdr:rowOff>66740</xdr:rowOff>
    </xdr:to>
    <xdr:sp macro="" textlink="">
      <xdr:nvSpPr>
        <xdr:cNvPr id="68" name="円/楕円 67"/>
        <xdr:cNvSpPr/>
      </xdr:nvSpPr>
      <xdr:spPr bwMode="auto">
        <a:xfrm>
          <a:off x="5600700" y="3098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108667</xdr:rowOff>
    </xdr:from>
    <xdr:ext cx="762000" cy="259045"/>
    <xdr:sp macro="" textlink="">
      <xdr:nvSpPr>
        <xdr:cNvPr id="69" name="人口1人当たり決算額の推移該当値テキスト130"/>
        <xdr:cNvSpPr txBox="1"/>
      </xdr:nvSpPr>
      <xdr:spPr>
        <a:xfrm>
          <a:off x="5740400" y="307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213,299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150126</xdr:rowOff>
    </xdr:from>
    <xdr:to>
      <xdr:col>4</xdr:col>
      <xdr:colOff>520700</xdr:colOff>
      <xdr:row>18</xdr:row>
      <xdr:rowOff>80276</xdr:rowOff>
    </xdr:to>
    <xdr:sp macro="" textlink="">
      <xdr:nvSpPr>
        <xdr:cNvPr id="70" name="円/楕円 69"/>
        <xdr:cNvSpPr/>
      </xdr:nvSpPr>
      <xdr:spPr bwMode="auto">
        <a:xfrm>
          <a:off x="4953000" y="3112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90453</xdr:rowOff>
    </xdr:from>
    <xdr:ext cx="736600" cy="259045"/>
    <xdr:sp macro="" textlink="">
      <xdr:nvSpPr>
        <xdr:cNvPr id="71" name="テキスト ボックス 70"/>
        <xdr:cNvSpPr txBox="1"/>
      </xdr:nvSpPr>
      <xdr:spPr>
        <a:xfrm>
          <a:off x="4622800" y="2881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206,194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160260</xdr:rowOff>
    </xdr:from>
    <xdr:to>
      <xdr:col>3</xdr:col>
      <xdr:colOff>955675</xdr:colOff>
      <xdr:row>18</xdr:row>
      <xdr:rowOff>90410</xdr:rowOff>
    </xdr:to>
    <xdr:sp macro="" textlink="">
      <xdr:nvSpPr>
        <xdr:cNvPr id="72" name="円/楕円 71"/>
        <xdr:cNvSpPr/>
      </xdr:nvSpPr>
      <xdr:spPr bwMode="auto">
        <a:xfrm>
          <a:off x="4254500" y="3122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100587</xdr:rowOff>
    </xdr:from>
    <xdr:ext cx="762000" cy="259045"/>
    <xdr:sp macro="" textlink="">
      <xdr:nvSpPr>
        <xdr:cNvPr id="73" name="テキスト ボックス 72"/>
        <xdr:cNvSpPr txBox="1"/>
      </xdr:nvSpPr>
      <xdr:spPr>
        <a:xfrm>
          <a:off x="3924300" y="2891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200,874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164504</xdr:rowOff>
    </xdr:from>
    <xdr:to>
      <xdr:col>3</xdr:col>
      <xdr:colOff>257175</xdr:colOff>
      <xdr:row>18</xdr:row>
      <xdr:rowOff>94654</xdr:rowOff>
    </xdr:to>
    <xdr:sp macro="" textlink="">
      <xdr:nvSpPr>
        <xdr:cNvPr id="74" name="円/楕円 73"/>
        <xdr:cNvSpPr/>
      </xdr:nvSpPr>
      <xdr:spPr bwMode="auto">
        <a:xfrm>
          <a:off x="3556000" y="3126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104831</xdr:rowOff>
    </xdr:from>
    <xdr:ext cx="762000" cy="259045"/>
    <xdr:sp macro="" textlink="">
      <xdr:nvSpPr>
        <xdr:cNvPr id="75" name="テキスト ボックス 74"/>
        <xdr:cNvSpPr txBox="1"/>
      </xdr:nvSpPr>
      <xdr:spPr>
        <a:xfrm>
          <a:off x="3225800" y="2895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198,646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161904</xdr:rowOff>
    </xdr:from>
    <xdr:to>
      <xdr:col>2</xdr:col>
      <xdr:colOff>692150</xdr:colOff>
      <xdr:row>18</xdr:row>
      <xdr:rowOff>92054</xdr:rowOff>
    </xdr:to>
    <xdr:sp macro="" textlink="">
      <xdr:nvSpPr>
        <xdr:cNvPr id="76" name="円/楕円 75"/>
        <xdr:cNvSpPr/>
      </xdr:nvSpPr>
      <xdr:spPr bwMode="auto">
        <a:xfrm>
          <a:off x="2857500" y="3124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102231</xdr:rowOff>
    </xdr:from>
    <xdr:ext cx="762000" cy="259045"/>
    <xdr:sp macro="" textlink="">
      <xdr:nvSpPr>
        <xdr:cNvPr id="77" name="テキスト ボックス 76"/>
        <xdr:cNvSpPr txBox="1"/>
      </xdr:nvSpPr>
      <xdr:spPr>
        <a:xfrm>
          <a:off x="2527300" y="289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200,011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9766</xdr:rowOff>
    </xdr:from>
    <xdr:to>
      <xdr:col>4</xdr:col>
      <xdr:colOff>1117600</xdr:colOff>
      <xdr:row>36</xdr:row>
      <xdr:rowOff>107218</xdr:rowOff>
    </xdr:to>
    <xdr:cxnSp macro="">
      <xdr:nvCxnSpPr>
        <xdr:cNvPr id="110" name="直線コネクタ 109"/>
        <xdr:cNvCxnSpPr/>
      </xdr:nvCxnSpPr>
      <xdr:spPr bwMode="auto">
        <a:xfrm>
          <a:off x="5003800" y="6963016"/>
          <a:ext cx="647700" cy="97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246040</xdr:rowOff>
    </xdr:from>
    <xdr:to>
      <xdr:col>4</xdr:col>
      <xdr:colOff>469900</xdr:colOff>
      <xdr:row>36</xdr:row>
      <xdr:rowOff>9766</xdr:rowOff>
    </xdr:to>
    <xdr:cxnSp macro="">
      <xdr:nvCxnSpPr>
        <xdr:cNvPr id="113" name="直線コネクタ 112"/>
        <xdr:cNvCxnSpPr/>
      </xdr:nvCxnSpPr>
      <xdr:spPr bwMode="auto">
        <a:xfrm>
          <a:off x="4305300" y="6856390"/>
          <a:ext cx="698500" cy="106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235344</xdr:rowOff>
    </xdr:from>
    <xdr:to>
      <xdr:col>4</xdr:col>
      <xdr:colOff>520700</xdr:colOff>
      <xdr:row>35</xdr:row>
      <xdr:rowOff>336944</xdr:rowOff>
    </xdr:to>
    <xdr:sp macro="" textlink="">
      <xdr:nvSpPr>
        <xdr:cNvPr id="114" name="フローチャート : 判断 113"/>
        <xdr:cNvSpPr/>
      </xdr:nvSpPr>
      <xdr:spPr bwMode="auto">
        <a:xfrm>
          <a:off x="4953000" y="6845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4221</xdr:rowOff>
    </xdr:from>
    <xdr:ext cx="736600" cy="259045"/>
    <xdr:sp macro="" textlink="">
      <xdr:nvSpPr>
        <xdr:cNvPr id="115" name="テキスト ボックス 114"/>
        <xdr:cNvSpPr txBox="1"/>
      </xdr:nvSpPr>
      <xdr:spPr>
        <a:xfrm>
          <a:off x="4622800" y="6614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246040</xdr:rowOff>
    </xdr:from>
    <xdr:to>
      <xdr:col>3</xdr:col>
      <xdr:colOff>904875</xdr:colOff>
      <xdr:row>35</xdr:row>
      <xdr:rowOff>267932</xdr:rowOff>
    </xdr:to>
    <xdr:cxnSp macro="">
      <xdr:nvCxnSpPr>
        <xdr:cNvPr id="116" name="直線コネクタ 115"/>
        <xdr:cNvCxnSpPr/>
      </xdr:nvCxnSpPr>
      <xdr:spPr bwMode="auto">
        <a:xfrm flipV="1">
          <a:off x="3606800" y="6856390"/>
          <a:ext cx="698500" cy="21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213131</xdr:rowOff>
    </xdr:from>
    <xdr:to>
      <xdr:col>3</xdr:col>
      <xdr:colOff>955675</xdr:colOff>
      <xdr:row>35</xdr:row>
      <xdr:rowOff>314731</xdr:rowOff>
    </xdr:to>
    <xdr:sp macro="" textlink="">
      <xdr:nvSpPr>
        <xdr:cNvPr id="117" name="フローチャート : 判断 116"/>
        <xdr:cNvSpPr/>
      </xdr:nvSpPr>
      <xdr:spPr bwMode="auto">
        <a:xfrm>
          <a:off x="4254500" y="6823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299508</xdr:rowOff>
    </xdr:from>
    <xdr:ext cx="762000" cy="259045"/>
    <xdr:sp macro="" textlink="">
      <xdr:nvSpPr>
        <xdr:cNvPr id="118" name="テキスト ボックス 117"/>
        <xdr:cNvSpPr txBox="1"/>
      </xdr:nvSpPr>
      <xdr:spPr>
        <a:xfrm>
          <a:off x="3924300" y="690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104018</xdr:rowOff>
    </xdr:from>
    <xdr:to>
      <xdr:col>3</xdr:col>
      <xdr:colOff>206375</xdr:colOff>
      <xdr:row>35</xdr:row>
      <xdr:rowOff>267932</xdr:rowOff>
    </xdr:to>
    <xdr:cxnSp macro="">
      <xdr:nvCxnSpPr>
        <xdr:cNvPr id="119" name="直線コネクタ 118"/>
        <xdr:cNvCxnSpPr/>
      </xdr:nvCxnSpPr>
      <xdr:spPr bwMode="auto">
        <a:xfrm>
          <a:off x="2908300" y="6714368"/>
          <a:ext cx="698500" cy="163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187094</xdr:rowOff>
    </xdr:from>
    <xdr:to>
      <xdr:col>3</xdr:col>
      <xdr:colOff>257175</xdr:colOff>
      <xdr:row>35</xdr:row>
      <xdr:rowOff>288694</xdr:rowOff>
    </xdr:to>
    <xdr:sp macro="" textlink="">
      <xdr:nvSpPr>
        <xdr:cNvPr id="120" name="フローチャート : 判断 119"/>
        <xdr:cNvSpPr/>
      </xdr:nvSpPr>
      <xdr:spPr bwMode="auto">
        <a:xfrm>
          <a:off x="3556000" y="6797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298871</xdr:rowOff>
    </xdr:from>
    <xdr:ext cx="762000" cy="259045"/>
    <xdr:sp macro="" textlink="">
      <xdr:nvSpPr>
        <xdr:cNvPr id="121" name="テキスト ボックス 120"/>
        <xdr:cNvSpPr txBox="1"/>
      </xdr:nvSpPr>
      <xdr:spPr>
        <a:xfrm>
          <a:off x="3225800" y="656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147866</xdr:rowOff>
    </xdr:from>
    <xdr:to>
      <xdr:col>2</xdr:col>
      <xdr:colOff>692150</xdr:colOff>
      <xdr:row>35</xdr:row>
      <xdr:rowOff>249466</xdr:rowOff>
    </xdr:to>
    <xdr:sp macro="" textlink="">
      <xdr:nvSpPr>
        <xdr:cNvPr id="122" name="フローチャート : 判断 121"/>
        <xdr:cNvSpPr/>
      </xdr:nvSpPr>
      <xdr:spPr bwMode="auto">
        <a:xfrm>
          <a:off x="2857500" y="6758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234243</xdr:rowOff>
    </xdr:from>
    <xdr:ext cx="762000" cy="259045"/>
    <xdr:sp macro="" textlink="">
      <xdr:nvSpPr>
        <xdr:cNvPr id="123" name="テキスト ボックス 122"/>
        <xdr:cNvSpPr txBox="1"/>
      </xdr:nvSpPr>
      <xdr:spPr>
        <a:xfrm>
          <a:off x="2527300" y="684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56418</xdr:rowOff>
    </xdr:from>
    <xdr:to>
      <xdr:col>5</xdr:col>
      <xdr:colOff>34925</xdr:colOff>
      <xdr:row>36</xdr:row>
      <xdr:rowOff>158018</xdr:rowOff>
    </xdr:to>
    <xdr:sp macro="" textlink="">
      <xdr:nvSpPr>
        <xdr:cNvPr id="129" name="円/楕円 128"/>
        <xdr:cNvSpPr/>
      </xdr:nvSpPr>
      <xdr:spPr bwMode="auto">
        <a:xfrm>
          <a:off x="5600700" y="7009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28495</xdr:rowOff>
    </xdr:from>
    <xdr:ext cx="762000" cy="259045"/>
    <xdr:sp macro="" textlink="">
      <xdr:nvSpPr>
        <xdr:cNvPr id="130" name="人口1人当たり決算額の推移該当値テキスト445"/>
        <xdr:cNvSpPr txBox="1"/>
      </xdr:nvSpPr>
      <xdr:spPr>
        <a:xfrm>
          <a:off x="5740400" y="698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15,096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301866</xdr:rowOff>
    </xdr:from>
    <xdr:to>
      <xdr:col>4</xdr:col>
      <xdr:colOff>520700</xdr:colOff>
      <xdr:row>36</xdr:row>
      <xdr:rowOff>60566</xdr:rowOff>
    </xdr:to>
    <xdr:sp macro="" textlink="">
      <xdr:nvSpPr>
        <xdr:cNvPr id="131" name="円/楕円 130"/>
        <xdr:cNvSpPr/>
      </xdr:nvSpPr>
      <xdr:spPr bwMode="auto">
        <a:xfrm>
          <a:off x="4953000" y="6912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45343</xdr:rowOff>
    </xdr:from>
    <xdr:ext cx="736600" cy="259045"/>
    <xdr:sp macro="" textlink="">
      <xdr:nvSpPr>
        <xdr:cNvPr id="132" name="テキスト ボックス 131"/>
        <xdr:cNvSpPr txBox="1"/>
      </xdr:nvSpPr>
      <xdr:spPr>
        <a:xfrm>
          <a:off x="4622800" y="6998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27,885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195240</xdr:rowOff>
    </xdr:from>
    <xdr:to>
      <xdr:col>3</xdr:col>
      <xdr:colOff>955675</xdr:colOff>
      <xdr:row>35</xdr:row>
      <xdr:rowOff>296840</xdr:rowOff>
    </xdr:to>
    <xdr:sp macro="" textlink="">
      <xdr:nvSpPr>
        <xdr:cNvPr id="133" name="円/楕円 132"/>
        <xdr:cNvSpPr/>
      </xdr:nvSpPr>
      <xdr:spPr bwMode="auto">
        <a:xfrm>
          <a:off x="4254500" y="6805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307017</xdr:rowOff>
    </xdr:from>
    <xdr:ext cx="762000" cy="259045"/>
    <xdr:sp macro="" textlink="">
      <xdr:nvSpPr>
        <xdr:cNvPr id="134" name="テキスト ボックス 133"/>
        <xdr:cNvSpPr txBox="1"/>
      </xdr:nvSpPr>
      <xdr:spPr>
        <a:xfrm>
          <a:off x="3924300" y="6574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41,878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217132</xdr:rowOff>
    </xdr:from>
    <xdr:to>
      <xdr:col>3</xdr:col>
      <xdr:colOff>257175</xdr:colOff>
      <xdr:row>35</xdr:row>
      <xdr:rowOff>318732</xdr:rowOff>
    </xdr:to>
    <xdr:sp macro="" textlink="">
      <xdr:nvSpPr>
        <xdr:cNvPr id="135" name="円/楕円 134"/>
        <xdr:cNvSpPr/>
      </xdr:nvSpPr>
      <xdr:spPr bwMode="auto">
        <a:xfrm>
          <a:off x="3556000" y="6827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303509</xdr:rowOff>
    </xdr:from>
    <xdr:ext cx="762000" cy="259045"/>
    <xdr:sp macro="" textlink="">
      <xdr:nvSpPr>
        <xdr:cNvPr id="136" name="テキスト ボックス 135"/>
        <xdr:cNvSpPr txBox="1"/>
      </xdr:nvSpPr>
      <xdr:spPr>
        <a:xfrm>
          <a:off x="3225800" y="6913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39,005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53218</xdr:rowOff>
    </xdr:from>
    <xdr:to>
      <xdr:col>2</xdr:col>
      <xdr:colOff>692150</xdr:colOff>
      <xdr:row>35</xdr:row>
      <xdr:rowOff>154818</xdr:rowOff>
    </xdr:to>
    <xdr:sp macro="" textlink="">
      <xdr:nvSpPr>
        <xdr:cNvPr id="137" name="円/楕円 136"/>
        <xdr:cNvSpPr/>
      </xdr:nvSpPr>
      <xdr:spPr bwMode="auto">
        <a:xfrm>
          <a:off x="2857500" y="6663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164995</xdr:rowOff>
    </xdr:from>
    <xdr:ext cx="762000" cy="259045"/>
    <xdr:sp macro="" textlink="">
      <xdr:nvSpPr>
        <xdr:cNvPr id="138" name="テキスト ボックス 137"/>
        <xdr:cNvSpPr txBox="1"/>
      </xdr:nvSpPr>
      <xdr:spPr>
        <a:xfrm>
          <a:off x="2527300" y="6432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北海道様似町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4,644
4,631
364.30
4,904,228
4,849,877
54,277
2,854,196
6,704,458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102.7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7396</xdr:rowOff>
    </xdr:from>
    <xdr:to>
      <xdr:col>6</xdr:col>
      <xdr:colOff>511175</xdr:colOff>
      <xdr:row>38</xdr:row>
      <xdr:rowOff>34511</xdr:rowOff>
    </xdr:to>
    <xdr:cxnSp macro="">
      <xdr:nvCxnSpPr>
        <xdr:cNvPr id="63" name="直線コネクタ 62"/>
        <xdr:cNvCxnSpPr/>
      </xdr:nvCxnSpPr>
      <xdr:spPr>
        <a:xfrm flipV="1">
          <a:off x="3797300" y="6522496"/>
          <a:ext cx="838200" cy="2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34511</xdr:rowOff>
    </xdr:from>
    <xdr:to>
      <xdr:col>5</xdr:col>
      <xdr:colOff>358775</xdr:colOff>
      <xdr:row>38</xdr:row>
      <xdr:rowOff>35606</xdr:rowOff>
    </xdr:to>
    <xdr:cxnSp macro="">
      <xdr:nvCxnSpPr>
        <xdr:cNvPr id="66" name="直線コネクタ 65"/>
        <xdr:cNvCxnSpPr/>
      </xdr:nvCxnSpPr>
      <xdr:spPr>
        <a:xfrm flipV="1">
          <a:off x="2908300" y="6549611"/>
          <a:ext cx="889000" cy="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94834</xdr:rowOff>
    </xdr:from>
    <xdr:to>
      <xdr:col>5</xdr:col>
      <xdr:colOff>409575</xdr:colOff>
      <xdr:row>39</xdr:row>
      <xdr:rowOff>24984</xdr:rowOff>
    </xdr:to>
    <xdr:sp macro="" textlink="">
      <xdr:nvSpPr>
        <xdr:cNvPr id="67" name="フローチャート : 判断 66"/>
        <xdr:cNvSpPr/>
      </xdr:nvSpPr>
      <xdr:spPr>
        <a:xfrm>
          <a:off x="3746500" y="660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16111</xdr:rowOff>
    </xdr:from>
    <xdr:ext cx="599010" cy="259045"/>
    <xdr:sp macro="" textlink="">
      <xdr:nvSpPr>
        <xdr:cNvPr id="68" name="テキスト ボックス 67"/>
        <xdr:cNvSpPr txBox="1"/>
      </xdr:nvSpPr>
      <xdr:spPr>
        <a:xfrm>
          <a:off x="3497794" y="670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35606</xdr:rowOff>
    </xdr:from>
    <xdr:to>
      <xdr:col>4</xdr:col>
      <xdr:colOff>155575</xdr:colOff>
      <xdr:row>38</xdr:row>
      <xdr:rowOff>42173</xdr:rowOff>
    </xdr:to>
    <xdr:cxnSp macro="">
      <xdr:nvCxnSpPr>
        <xdr:cNvPr id="69" name="直線コネクタ 68"/>
        <xdr:cNvCxnSpPr/>
      </xdr:nvCxnSpPr>
      <xdr:spPr>
        <a:xfrm flipV="1">
          <a:off x="2019300" y="6550706"/>
          <a:ext cx="889000" cy="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111946</xdr:rowOff>
    </xdr:from>
    <xdr:to>
      <xdr:col>4</xdr:col>
      <xdr:colOff>206375</xdr:colOff>
      <xdr:row>39</xdr:row>
      <xdr:rowOff>42096</xdr:rowOff>
    </xdr:to>
    <xdr:sp macro="" textlink="">
      <xdr:nvSpPr>
        <xdr:cNvPr id="70" name="フローチャート : 判断 69"/>
        <xdr:cNvSpPr/>
      </xdr:nvSpPr>
      <xdr:spPr>
        <a:xfrm>
          <a:off x="2857500" y="662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33223</xdr:rowOff>
    </xdr:from>
    <xdr:ext cx="599010" cy="259045"/>
    <xdr:sp macro="" textlink="">
      <xdr:nvSpPr>
        <xdr:cNvPr id="71" name="テキスト ボックス 70"/>
        <xdr:cNvSpPr txBox="1"/>
      </xdr:nvSpPr>
      <xdr:spPr>
        <a:xfrm>
          <a:off x="2608794" y="67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25351</xdr:rowOff>
    </xdr:from>
    <xdr:to>
      <xdr:col>2</xdr:col>
      <xdr:colOff>638175</xdr:colOff>
      <xdr:row>38</xdr:row>
      <xdr:rowOff>42173</xdr:rowOff>
    </xdr:to>
    <xdr:cxnSp macro="">
      <xdr:nvCxnSpPr>
        <xdr:cNvPr id="72" name="直線コネクタ 71"/>
        <xdr:cNvCxnSpPr/>
      </xdr:nvCxnSpPr>
      <xdr:spPr>
        <a:xfrm>
          <a:off x="1130300" y="6540451"/>
          <a:ext cx="889000" cy="1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108710</xdr:rowOff>
    </xdr:from>
    <xdr:to>
      <xdr:col>3</xdr:col>
      <xdr:colOff>3175</xdr:colOff>
      <xdr:row>39</xdr:row>
      <xdr:rowOff>38860</xdr:rowOff>
    </xdr:to>
    <xdr:sp macro="" textlink="">
      <xdr:nvSpPr>
        <xdr:cNvPr id="73" name="フローチャート : 判断 72"/>
        <xdr:cNvSpPr/>
      </xdr:nvSpPr>
      <xdr:spPr>
        <a:xfrm>
          <a:off x="1968500" y="662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29987</xdr:rowOff>
    </xdr:from>
    <xdr:ext cx="599010" cy="259045"/>
    <xdr:sp macro="" textlink="">
      <xdr:nvSpPr>
        <xdr:cNvPr id="74" name="テキスト ボックス 73"/>
        <xdr:cNvSpPr txBox="1"/>
      </xdr:nvSpPr>
      <xdr:spPr>
        <a:xfrm>
          <a:off x="1719794" y="671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101891</xdr:rowOff>
    </xdr:from>
    <xdr:to>
      <xdr:col>1</xdr:col>
      <xdr:colOff>485775</xdr:colOff>
      <xdr:row>39</xdr:row>
      <xdr:rowOff>32041</xdr:rowOff>
    </xdr:to>
    <xdr:sp macro="" textlink="">
      <xdr:nvSpPr>
        <xdr:cNvPr id="75" name="フローチャート : 判断 74"/>
        <xdr:cNvSpPr/>
      </xdr:nvSpPr>
      <xdr:spPr>
        <a:xfrm>
          <a:off x="1079500" y="661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23168</xdr:rowOff>
    </xdr:from>
    <xdr:ext cx="599010" cy="259045"/>
    <xdr:sp macro="" textlink="">
      <xdr:nvSpPr>
        <xdr:cNvPr id="76" name="テキスト ボックス 75"/>
        <xdr:cNvSpPr txBox="1"/>
      </xdr:nvSpPr>
      <xdr:spPr>
        <a:xfrm>
          <a:off x="830794" y="670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128046</xdr:rowOff>
    </xdr:from>
    <xdr:to>
      <xdr:col>6</xdr:col>
      <xdr:colOff>561975</xdr:colOff>
      <xdr:row>38</xdr:row>
      <xdr:rowOff>58196</xdr:rowOff>
    </xdr:to>
    <xdr:sp macro="" textlink="">
      <xdr:nvSpPr>
        <xdr:cNvPr id="82" name="円/楕円 81"/>
        <xdr:cNvSpPr/>
      </xdr:nvSpPr>
      <xdr:spPr>
        <a:xfrm>
          <a:off x="4584700" y="647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106473</xdr:rowOff>
    </xdr:from>
    <xdr:ext cx="599010" cy="259045"/>
    <xdr:sp macro="" textlink="">
      <xdr:nvSpPr>
        <xdr:cNvPr id="83" name="人件費該当値テキスト"/>
        <xdr:cNvSpPr txBox="1"/>
      </xdr:nvSpPr>
      <xdr:spPr>
        <a:xfrm>
          <a:off x="4686300" y="645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180,513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155161</xdr:rowOff>
    </xdr:from>
    <xdr:to>
      <xdr:col>5</xdr:col>
      <xdr:colOff>409575</xdr:colOff>
      <xdr:row>38</xdr:row>
      <xdr:rowOff>85311</xdr:rowOff>
    </xdr:to>
    <xdr:sp macro="" textlink="">
      <xdr:nvSpPr>
        <xdr:cNvPr id="84" name="円/楕円 83"/>
        <xdr:cNvSpPr/>
      </xdr:nvSpPr>
      <xdr:spPr>
        <a:xfrm>
          <a:off x="3746500" y="649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101838</xdr:rowOff>
    </xdr:from>
    <xdr:ext cx="599010" cy="259045"/>
    <xdr:sp macro="" textlink="">
      <xdr:nvSpPr>
        <xdr:cNvPr id="85" name="テキスト ボックス 84"/>
        <xdr:cNvSpPr txBox="1"/>
      </xdr:nvSpPr>
      <xdr:spPr>
        <a:xfrm>
          <a:off x="3497794" y="6274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172,210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156255</xdr:rowOff>
    </xdr:from>
    <xdr:to>
      <xdr:col>4</xdr:col>
      <xdr:colOff>206375</xdr:colOff>
      <xdr:row>38</xdr:row>
      <xdr:rowOff>86406</xdr:rowOff>
    </xdr:to>
    <xdr:sp macro="" textlink="">
      <xdr:nvSpPr>
        <xdr:cNvPr id="86" name="円/楕円 85"/>
        <xdr:cNvSpPr/>
      </xdr:nvSpPr>
      <xdr:spPr>
        <a:xfrm>
          <a:off x="2857500" y="64999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102932</xdr:rowOff>
    </xdr:from>
    <xdr:ext cx="599010" cy="259045"/>
    <xdr:sp macro="" textlink="">
      <xdr:nvSpPr>
        <xdr:cNvPr id="87" name="テキスト ボックス 86"/>
        <xdr:cNvSpPr txBox="1"/>
      </xdr:nvSpPr>
      <xdr:spPr>
        <a:xfrm>
          <a:off x="2608794" y="627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171,875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162823</xdr:rowOff>
    </xdr:from>
    <xdr:to>
      <xdr:col>3</xdr:col>
      <xdr:colOff>3175</xdr:colOff>
      <xdr:row>38</xdr:row>
      <xdr:rowOff>92973</xdr:rowOff>
    </xdr:to>
    <xdr:sp macro="" textlink="">
      <xdr:nvSpPr>
        <xdr:cNvPr id="88" name="円/楕円 87"/>
        <xdr:cNvSpPr/>
      </xdr:nvSpPr>
      <xdr:spPr>
        <a:xfrm>
          <a:off x="1968500" y="65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109500</xdr:rowOff>
    </xdr:from>
    <xdr:ext cx="599010" cy="259045"/>
    <xdr:sp macro="" textlink="">
      <xdr:nvSpPr>
        <xdr:cNvPr id="89" name="テキスト ボックス 88"/>
        <xdr:cNvSpPr txBox="1"/>
      </xdr:nvSpPr>
      <xdr:spPr>
        <a:xfrm>
          <a:off x="1719794" y="628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169,864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146001</xdr:rowOff>
    </xdr:from>
    <xdr:to>
      <xdr:col>1</xdr:col>
      <xdr:colOff>485775</xdr:colOff>
      <xdr:row>38</xdr:row>
      <xdr:rowOff>76151</xdr:rowOff>
    </xdr:to>
    <xdr:sp macro="" textlink="">
      <xdr:nvSpPr>
        <xdr:cNvPr id="90" name="円/楕円 89"/>
        <xdr:cNvSpPr/>
      </xdr:nvSpPr>
      <xdr:spPr>
        <a:xfrm>
          <a:off x="1079500" y="648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92678</xdr:rowOff>
    </xdr:from>
    <xdr:ext cx="599010" cy="259045"/>
    <xdr:sp macro="" textlink="">
      <xdr:nvSpPr>
        <xdr:cNvPr id="91" name="テキスト ボックス 90"/>
        <xdr:cNvSpPr txBox="1"/>
      </xdr:nvSpPr>
      <xdr:spPr>
        <a:xfrm>
          <a:off x="830794" y="62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5170</xdr:rowOff>
    </xdr:from>
    <xdr:to>
      <xdr:col>6</xdr:col>
      <xdr:colOff>511175</xdr:colOff>
      <xdr:row>58</xdr:row>
      <xdr:rowOff>38610</xdr:rowOff>
    </xdr:to>
    <xdr:cxnSp macro="">
      <xdr:nvCxnSpPr>
        <xdr:cNvPr id="122" name="直線コネクタ 121"/>
        <xdr:cNvCxnSpPr/>
      </xdr:nvCxnSpPr>
      <xdr:spPr>
        <a:xfrm flipV="1">
          <a:off x="3797300" y="9949270"/>
          <a:ext cx="838200" cy="3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38610</xdr:rowOff>
    </xdr:from>
    <xdr:to>
      <xdr:col>5</xdr:col>
      <xdr:colOff>358775</xdr:colOff>
      <xdr:row>58</xdr:row>
      <xdr:rowOff>57586</xdr:rowOff>
    </xdr:to>
    <xdr:cxnSp macro="">
      <xdr:nvCxnSpPr>
        <xdr:cNvPr id="125" name="直線コネクタ 124"/>
        <xdr:cNvCxnSpPr/>
      </xdr:nvCxnSpPr>
      <xdr:spPr>
        <a:xfrm flipV="1">
          <a:off x="2908300" y="9982710"/>
          <a:ext cx="889000" cy="1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20554</xdr:rowOff>
    </xdr:from>
    <xdr:to>
      <xdr:col>5</xdr:col>
      <xdr:colOff>409575</xdr:colOff>
      <xdr:row>58</xdr:row>
      <xdr:rowOff>122154</xdr:rowOff>
    </xdr:to>
    <xdr:sp macro="" textlink="">
      <xdr:nvSpPr>
        <xdr:cNvPr id="126" name="フローチャート : 判断 125"/>
        <xdr:cNvSpPr/>
      </xdr:nvSpPr>
      <xdr:spPr>
        <a:xfrm>
          <a:off x="3746500" y="99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113281</xdr:rowOff>
    </xdr:from>
    <xdr:ext cx="599010" cy="259045"/>
    <xdr:sp macro="" textlink="">
      <xdr:nvSpPr>
        <xdr:cNvPr id="127" name="テキスト ボックス 126"/>
        <xdr:cNvSpPr txBox="1"/>
      </xdr:nvSpPr>
      <xdr:spPr>
        <a:xfrm>
          <a:off x="3497794" y="1005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57586</xdr:rowOff>
    </xdr:from>
    <xdr:to>
      <xdr:col>4</xdr:col>
      <xdr:colOff>155575</xdr:colOff>
      <xdr:row>58</xdr:row>
      <xdr:rowOff>90884</xdr:rowOff>
    </xdr:to>
    <xdr:cxnSp macro="">
      <xdr:nvCxnSpPr>
        <xdr:cNvPr id="128" name="直線コネクタ 127"/>
        <xdr:cNvCxnSpPr/>
      </xdr:nvCxnSpPr>
      <xdr:spPr>
        <a:xfrm flipV="1">
          <a:off x="2019300" y="10001686"/>
          <a:ext cx="889000" cy="3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33130</xdr:rowOff>
    </xdr:from>
    <xdr:to>
      <xdr:col>4</xdr:col>
      <xdr:colOff>206375</xdr:colOff>
      <xdr:row>58</xdr:row>
      <xdr:rowOff>134730</xdr:rowOff>
    </xdr:to>
    <xdr:sp macro="" textlink="">
      <xdr:nvSpPr>
        <xdr:cNvPr id="129" name="フローチャート : 判断 128"/>
        <xdr:cNvSpPr/>
      </xdr:nvSpPr>
      <xdr:spPr>
        <a:xfrm>
          <a:off x="2857500" y="99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125857</xdr:rowOff>
    </xdr:from>
    <xdr:ext cx="599010" cy="259045"/>
    <xdr:sp macro="" textlink="">
      <xdr:nvSpPr>
        <xdr:cNvPr id="130" name="テキスト ボックス 129"/>
        <xdr:cNvSpPr txBox="1"/>
      </xdr:nvSpPr>
      <xdr:spPr>
        <a:xfrm>
          <a:off x="2608794" y="1006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90884</xdr:rowOff>
    </xdr:from>
    <xdr:to>
      <xdr:col>2</xdr:col>
      <xdr:colOff>638175</xdr:colOff>
      <xdr:row>58</xdr:row>
      <xdr:rowOff>105761</xdr:rowOff>
    </xdr:to>
    <xdr:cxnSp macro="">
      <xdr:nvCxnSpPr>
        <xdr:cNvPr id="131" name="直線コネクタ 130"/>
        <xdr:cNvCxnSpPr/>
      </xdr:nvCxnSpPr>
      <xdr:spPr>
        <a:xfrm flipV="1">
          <a:off x="1130300" y="10034984"/>
          <a:ext cx="889000" cy="1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46824</xdr:rowOff>
    </xdr:from>
    <xdr:to>
      <xdr:col>3</xdr:col>
      <xdr:colOff>3175</xdr:colOff>
      <xdr:row>58</xdr:row>
      <xdr:rowOff>148424</xdr:rowOff>
    </xdr:to>
    <xdr:sp macro="" textlink="">
      <xdr:nvSpPr>
        <xdr:cNvPr id="132" name="フローチャート : 判断 131"/>
        <xdr:cNvSpPr/>
      </xdr:nvSpPr>
      <xdr:spPr>
        <a:xfrm>
          <a:off x="1968500" y="999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139551</xdr:rowOff>
    </xdr:from>
    <xdr:ext cx="599010" cy="259045"/>
    <xdr:sp macro="" textlink="">
      <xdr:nvSpPr>
        <xdr:cNvPr id="133" name="テキスト ボックス 132"/>
        <xdr:cNvSpPr txBox="1"/>
      </xdr:nvSpPr>
      <xdr:spPr>
        <a:xfrm>
          <a:off x="1719794" y="1008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46759</xdr:rowOff>
    </xdr:from>
    <xdr:to>
      <xdr:col>1</xdr:col>
      <xdr:colOff>485775</xdr:colOff>
      <xdr:row>58</xdr:row>
      <xdr:rowOff>148359</xdr:rowOff>
    </xdr:to>
    <xdr:sp macro="" textlink="">
      <xdr:nvSpPr>
        <xdr:cNvPr id="134" name="フローチャート : 判断 133"/>
        <xdr:cNvSpPr/>
      </xdr:nvSpPr>
      <xdr:spPr>
        <a:xfrm>
          <a:off x="1079500" y="999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164886</xdr:rowOff>
    </xdr:from>
    <xdr:ext cx="599010" cy="259045"/>
    <xdr:sp macro="" textlink="">
      <xdr:nvSpPr>
        <xdr:cNvPr id="135" name="テキスト ボックス 134"/>
        <xdr:cNvSpPr txBox="1"/>
      </xdr:nvSpPr>
      <xdr:spPr>
        <a:xfrm>
          <a:off x="830794" y="976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125820</xdr:rowOff>
    </xdr:from>
    <xdr:to>
      <xdr:col>6</xdr:col>
      <xdr:colOff>561975</xdr:colOff>
      <xdr:row>58</xdr:row>
      <xdr:rowOff>55970</xdr:rowOff>
    </xdr:to>
    <xdr:sp macro="" textlink="">
      <xdr:nvSpPr>
        <xdr:cNvPr id="141" name="円/楕円 140"/>
        <xdr:cNvSpPr/>
      </xdr:nvSpPr>
      <xdr:spPr>
        <a:xfrm>
          <a:off x="4584700" y="989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104247</xdr:rowOff>
    </xdr:from>
    <xdr:ext cx="599010" cy="259045"/>
    <xdr:sp macro="" textlink="">
      <xdr:nvSpPr>
        <xdr:cNvPr id="142" name="物件費該当値テキスト"/>
        <xdr:cNvSpPr txBox="1"/>
      </xdr:nvSpPr>
      <xdr:spPr>
        <a:xfrm>
          <a:off x="4686300" y="987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162,389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159260</xdr:rowOff>
    </xdr:from>
    <xdr:to>
      <xdr:col>5</xdr:col>
      <xdr:colOff>409575</xdr:colOff>
      <xdr:row>58</xdr:row>
      <xdr:rowOff>89410</xdr:rowOff>
    </xdr:to>
    <xdr:sp macro="" textlink="">
      <xdr:nvSpPr>
        <xdr:cNvPr id="143" name="円/楕円 142"/>
        <xdr:cNvSpPr/>
      </xdr:nvSpPr>
      <xdr:spPr>
        <a:xfrm>
          <a:off x="3746500" y="993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105937</xdr:rowOff>
    </xdr:from>
    <xdr:ext cx="599010" cy="259045"/>
    <xdr:sp macro="" textlink="">
      <xdr:nvSpPr>
        <xdr:cNvPr id="144" name="テキスト ボックス 143"/>
        <xdr:cNvSpPr txBox="1"/>
      </xdr:nvSpPr>
      <xdr:spPr>
        <a:xfrm>
          <a:off x="3497794" y="970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141,910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6786</xdr:rowOff>
    </xdr:from>
    <xdr:to>
      <xdr:col>4</xdr:col>
      <xdr:colOff>206375</xdr:colOff>
      <xdr:row>58</xdr:row>
      <xdr:rowOff>108386</xdr:rowOff>
    </xdr:to>
    <xdr:sp macro="" textlink="">
      <xdr:nvSpPr>
        <xdr:cNvPr id="145" name="円/楕円 144"/>
        <xdr:cNvSpPr/>
      </xdr:nvSpPr>
      <xdr:spPr>
        <a:xfrm>
          <a:off x="2857500" y="995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124913</xdr:rowOff>
    </xdr:from>
    <xdr:ext cx="599010" cy="259045"/>
    <xdr:sp macro="" textlink="">
      <xdr:nvSpPr>
        <xdr:cNvPr id="146" name="テキスト ボックス 145"/>
        <xdr:cNvSpPr txBox="1"/>
      </xdr:nvSpPr>
      <xdr:spPr>
        <a:xfrm>
          <a:off x="2608794" y="97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130,289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40084</xdr:rowOff>
    </xdr:from>
    <xdr:to>
      <xdr:col>3</xdr:col>
      <xdr:colOff>3175</xdr:colOff>
      <xdr:row>58</xdr:row>
      <xdr:rowOff>141684</xdr:rowOff>
    </xdr:to>
    <xdr:sp macro="" textlink="">
      <xdr:nvSpPr>
        <xdr:cNvPr id="147" name="円/楕円 146"/>
        <xdr:cNvSpPr/>
      </xdr:nvSpPr>
      <xdr:spPr>
        <a:xfrm>
          <a:off x="1968500" y="998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158211</xdr:rowOff>
    </xdr:from>
    <xdr:ext cx="599010" cy="259045"/>
    <xdr:sp macro="" textlink="">
      <xdr:nvSpPr>
        <xdr:cNvPr id="148" name="テキスト ボックス 147"/>
        <xdr:cNvSpPr txBox="1"/>
      </xdr:nvSpPr>
      <xdr:spPr>
        <a:xfrm>
          <a:off x="1719794" y="9759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109,896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54961</xdr:rowOff>
    </xdr:from>
    <xdr:to>
      <xdr:col>1</xdr:col>
      <xdr:colOff>485775</xdr:colOff>
      <xdr:row>58</xdr:row>
      <xdr:rowOff>156561</xdr:rowOff>
    </xdr:to>
    <xdr:sp macro="" textlink="">
      <xdr:nvSpPr>
        <xdr:cNvPr id="149" name="円/楕円 148"/>
        <xdr:cNvSpPr/>
      </xdr:nvSpPr>
      <xdr:spPr>
        <a:xfrm>
          <a:off x="1079500" y="99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147688</xdr:rowOff>
    </xdr:from>
    <xdr:ext cx="599010" cy="259045"/>
    <xdr:sp macro="" textlink="">
      <xdr:nvSpPr>
        <xdr:cNvPr id="150" name="テキスト ボックス 149"/>
        <xdr:cNvSpPr txBox="1"/>
      </xdr:nvSpPr>
      <xdr:spPr>
        <a:xfrm>
          <a:off x="830794" y="10091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37275</xdr:rowOff>
    </xdr:from>
    <xdr:to>
      <xdr:col>6</xdr:col>
      <xdr:colOff>511175</xdr:colOff>
      <xdr:row>77</xdr:row>
      <xdr:rowOff>110961</xdr:rowOff>
    </xdr:to>
    <xdr:cxnSp macro="">
      <xdr:nvCxnSpPr>
        <xdr:cNvPr id="179" name="直線コネクタ 178"/>
        <xdr:cNvCxnSpPr/>
      </xdr:nvCxnSpPr>
      <xdr:spPr>
        <a:xfrm>
          <a:off x="3797300" y="13238925"/>
          <a:ext cx="838200" cy="7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37275</xdr:rowOff>
    </xdr:from>
    <xdr:to>
      <xdr:col>5</xdr:col>
      <xdr:colOff>358775</xdr:colOff>
      <xdr:row>77</xdr:row>
      <xdr:rowOff>78042</xdr:rowOff>
    </xdr:to>
    <xdr:cxnSp macro="">
      <xdr:nvCxnSpPr>
        <xdr:cNvPr id="182" name="直線コネクタ 181"/>
        <xdr:cNvCxnSpPr/>
      </xdr:nvCxnSpPr>
      <xdr:spPr>
        <a:xfrm flipV="1">
          <a:off x="2908300" y="13238925"/>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129884</xdr:rowOff>
    </xdr:from>
    <xdr:to>
      <xdr:col>5</xdr:col>
      <xdr:colOff>409575</xdr:colOff>
      <xdr:row>78</xdr:row>
      <xdr:rowOff>60034</xdr:rowOff>
    </xdr:to>
    <xdr:sp macro="" textlink="">
      <xdr:nvSpPr>
        <xdr:cNvPr id="183" name="フローチャート : 判断 182"/>
        <xdr:cNvSpPr/>
      </xdr:nvSpPr>
      <xdr:spPr>
        <a:xfrm>
          <a:off x="3746500" y="133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51161</xdr:rowOff>
    </xdr:from>
    <xdr:ext cx="534377" cy="259045"/>
    <xdr:sp macro="" textlink="">
      <xdr:nvSpPr>
        <xdr:cNvPr id="184" name="テキスト ボックス 183"/>
        <xdr:cNvSpPr txBox="1"/>
      </xdr:nvSpPr>
      <xdr:spPr>
        <a:xfrm>
          <a:off x="3530111" y="134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78042</xdr:rowOff>
    </xdr:from>
    <xdr:to>
      <xdr:col>4</xdr:col>
      <xdr:colOff>155575</xdr:colOff>
      <xdr:row>77</xdr:row>
      <xdr:rowOff>118593</xdr:rowOff>
    </xdr:to>
    <xdr:cxnSp macro="">
      <xdr:nvCxnSpPr>
        <xdr:cNvPr id="185" name="直線コネクタ 184"/>
        <xdr:cNvCxnSpPr/>
      </xdr:nvCxnSpPr>
      <xdr:spPr>
        <a:xfrm flipV="1">
          <a:off x="2019300" y="13279692"/>
          <a:ext cx="889000" cy="4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156502</xdr:rowOff>
    </xdr:from>
    <xdr:to>
      <xdr:col>4</xdr:col>
      <xdr:colOff>206375</xdr:colOff>
      <xdr:row>78</xdr:row>
      <xdr:rowOff>86652</xdr:rowOff>
    </xdr:to>
    <xdr:sp macro="" textlink="">
      <xdr:nvSpPr>
        <xdr:cNvPr id="186" name="フローチャート : 判断 185"/>
        <xdr:cNvSpPr/>
      </xdr:nvSpPr>
      <xdr:spPr>
        <a:xfrm>
          <a:off x="2857500" y="1335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77779</xdr:rowOff>
    </xdr:from>
    <xdr:ext cx="534377" cy="259045"/>
    <xdr:sp macro="" textlink="">
      <xdr:nvSpPr>
        <xdr:cNvPr id="187" name="テキスト ボックス 186"/>
        <xdr:cNvSpPr txBox="1"/>
      </xdr:nvSpPr>
      <xdr:spPr>
        <a:xfrm>
          <a:off x="2641111" y="1345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118593</xdr:rowOff>
    </xdr:from>
    <xdr:to>
      <xdr:col>2</xdr:col>
      <xdr:colOff>638175</xdr:colOff>
      <xdr:row>78</xdr:row>
      <xdr:rowOff>6059</xdr:rowOff>
    </xdr:to>
    <xdr:cxnSp macro="">
      <xdr:nvCxnSpPr>
        <xdr:cNvPr id="188" name="直線コネクタ 187"/>
        <xdr:cNvCxnSpPr/>
      </xdr:nvCxnSpPr>
      <xdr:spPr>
        <a:xfrm flipV="1">
          <a:off x="1130300" y="13320243"/>
          <a:ext cx="889000" cy="5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164376</xdr:rowOff>
    </xdr:from>
    <xdr:to>
      <xdr:col>3</xdr:col>
      <xdr:colOff>3175</xdr:colOff>
      <xdr:row>78</xdr:row>
      <xdr:rowOff>94526</xdr:rowOff>
    </xdr:to>
    <xdr:sp macro="" textlink="">
      <xdr:nvSpPr>
        <xdr:cNvPr id="189" name="フローチャート : 判断 188"/>
        <xdr:cNvSpPr/>
      </xdr:nvSpPr>
      <xdr:spPr>
        <a:xfrm>
          <a:off x="1968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85653</xdr:rowOff>
    </xdr:from>
    <xdr:ext cx="534377" cy="259045"/>
    <xdr:sp macro="" textlink="">
      <xdr:nvSpPr>
        <xdr:cNvPr id="190" name="テキスト ボックス 189"/>
        <xdr:cNvSpPr txBox="1"/>
      </xdr:nvSpPr>
      <xdr:spPr>
        <a:xfrm>
          <a:off x="1752111" y="134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8840</xdr:rowOff>
    </xdr:from>
    <xdr:to>
      <xdr:col>1</xdr:col>
      <xdr:colOff>485775</xdr:colOff>
      <xdr:row>78</xdr:row>
      <xdr:rowOff>110440</xdr:rowOff>
    </xdr:to>
    <xdr:sp macro="" textlink="">
      <xdr:nvSpPr>
        <xdr:cNvPr id="191" name="フローチャート : 判断 190"/>
        <xdr:cNvSpPr/>
      </xdr:nvSpPr>
      <xdr:spPr>
        <a:xfrm>
          <a:off x="1079500" y="133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101567</xdr:rowOff>
    </xdr:from>
    <xdr:ext cx="534377" cy="259045"/>
    <xdr:sp macro="" textlink="">
      <xdr:nvSpPr>
        <xdr:cNvPr id="192" name="テキスト ボックス 191"/>
        <xdr:cNvSpPr txBox="1"/>
      </xdr:nvSpPr>
      <xdr:spPr>
        <a:xfrm>
          <a:off x="863111" y="1347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60161</xdr:rowOff>
    </xdr:from>
    <xdr:to>
      <xdr:col>6</xdr:col>
      <xdr:colOff>561975</xdr:colOff>
      <xdr:row>77</xdr:row>
      <xdr:rowOff>161761</xdr:rowOff>
    </xdr:to>
    <xdr:sp macro="" textlink="">
      <xdr:nvSpPr>
        <xdr:cNvPr id="198" name="円/楕円 197"/>
        <xdr:cNvSpPr/>
      </xdr:nvSpPr>
      <xdr:spPr>
        <a:xfrm>
          <a:off x="4584700" y="1326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38588</xdr:rowOff>
    </xdr:from>
    <xdr:ext cx="534377" cy="259045"/>
    <xdr:sp macro="" textlink="">
      <xdr:nvSpPr>
        <xdr:cNvPr id="199" name="維持補修費該当値テキスト"/>
        <xdr:cNvSpPr txBox="1"/>
      </xdr:nvSpPr>
      <xdr:spPr>
        <a:xfrm>
          <a:off x="4686300" y="1324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21,763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157925</xdr:rowOff>
    </xdr:from>
    <xdr:to>
      <xdr:col>5</xdr:col>
      <xdr:colOff>409575</xdr:colOff>
      <xdr:row>77</xdr:row>
      <xdr:rowOff>88075</xdr:rowOff>
    </xdr:to>
    <xdr:sp macro="" textlink="">
      <xdr:nvSpPr>
        <xdr:cNvPr id="200" name="円/楕円 199"/>
        <xdr:cNvSpPr/>
      </xdr:nvSpPr>
      <xdr:spPr>
        <a:xfrm>
          <a:off x="3746500" y="131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104601</xdr:rowOff>
    </xdr:from>
    <xdr:ext cx="534377" cy="259045"/>
    <xdr:sp macro="" textlink="">
      <xdr:nvSpPr>
        <xdr:cNvPr id="201" name="テキスト ボックス 200"/>
        <xdr:cNvSpPr txBox="1"/>
      </xdr:nvSpPr>
      <xdr:spPr>
        <a:xfrm>
          <a:off x="3530111" y="1296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27242</xdr:rowOff>
    </xdr:from>
    <xdr:to>
      <xdr:col>4</xdr:col>
      <xdr:colOff>206375</xdr:colOff>
      <xdr:row>77</xdr:row>
      <xdr:rowOff>128842</xdr:rowOff>
    </xdr:to>
    <xdr:sp macro="" textlink="">
      <xdr:nvSpPr>
        <xdr:cNvPr id="202" name="円/楕円 201"/>
        <xdr:cNvSpPr/>
      </xdr:nvSpPr>
      <xdr:spPr>
        <a:xfrm>
          <a:off x="2857500" y="1322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145369</xdr:rowOff>
    </xdr:from>
    <xdr:ext cx="534377" cy="259045"/>
    <xdr:sp macro="" textlink="">
      <xdr:nvSpPr>
        <xdr:cNvPr id="203" name="テキスト ボックス 202"/>
        <xdr:cNvSpPr txBox="1"/>
      </xdr:nvSpPr>
      <xdr:spPr>
        <a:xfrm>
          <a:off x="2641111" y="1300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67793</xdr:rowOff>
    </xdr:from>
    <xdr:to>
      <xdr:col>3</xdr:col>
      <xdr:colOff>3175</xdr:colOff>
      <xdr:row>77</xdr:row>
      <xdr:rowOff>169393</xdr:rowOff>
    </xdr:to>
    <xdr:sp macro="" textlink="">
      <xdr:nvSpPr>
        <xdr:cNvPr id="204" name="円/楕円 203"/>
        <xdr:cNvSpPr/>
      </xdr:nvSpPr>
      <xdr:spPr>
        <a:xfrm>
          <a:off x="1968500" y="1326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14470</xdr:rowOff>
    </xdr:from>
    <xdr:ext cx="534377" cy="259045"/>
    <xdr:sp macro="" textlink="">
      <xdr:nvSpPr>
        <xdr:cNvPr id="205" name="テキスト ボックス 204"/>
        <xdr:cNvSpPr txBox="1"/>
      </xdr:nvSpPr>
      <xdr:spPr>
        <a:xfrm>
          <a:off x="1752111" y="1304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126709</xdr:rowOff>
    </xdr:from>
    <xdr:to>
      <xdr:col>1</xdr:col>
      <xdr:colOff>485775</xdr:colOff>
      <xdr:row>78</xdr:row>
      <xdr:rowOff>56859</xdr:rowOff>
    </xdr:to>
    <xdr:sp macro="" textlink="">
      <xdr:nvSpPr>
        <xdr:cNvPr id="206" name="円/楕円 205"/>
        <xdr:cNvSpPr/>
      </xdr:nvSpPr>
      <xdr:spPr>
        <a:xfrm>
          <a:off x="1079500" y="1332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73386</xdr:rowOff>
    </xdr:from>
    <xdr:ext cx="534377" cy="259045"/>
    <xdr:sp macro="" textlink="">
      <xdr:nvSpPr>
        <xdr:cNvPr id="207" name="テキスト ボックス 206"/>
        <xdr:cNvSpPr txBox="1"/>
      </xdr:nvSpPr>
      <xdr:spPr>
        <a:xfrm>
          <a:off x="863111" y="1310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28944</xdr:rowOff>
    </xdr:from>
    <xdr:to>
      <xdr:col>6</xdr:col>
      <xdr:colOff>511175</xdr:colOff>
      <xdr:row>97</xdr:row>
      <xdr:rowOff>34886</xdr:rowOff>
    </xdr:to>
    <xdr:cxnSp macro="">
      <xdr:nvCxnSpPr>
        <xdr:cNvPr id="237" name="直線コネクタ 236"/>
        <xdr:cNvCxnSpPr/>
      </xdr:nvCxnSpPr>
      <xdr:spPr>
        <a:xfrm flipV="1">
          <a:off x="3797300" y="16659594"/>
          <a:ext cx="8382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34886</xdr:rowOff>
    </xdr:from>
    <xdr:to>
      <xdr:col>5</xdr:col>
      <xdr:colOff>358775</xdr:colOff>
      <xdr:row>97</xdr:row>
      <xdr:rowOff>115252</xdr:rowOff>
    </xdr:to>
    <xdr:cxnSp macro="">
      <xdr:nvCxnSpPr>
        <xdr:cNvPr id="240" name="直線コネクタ 239"/>
        <xdr:cNvCxnSpPr/>
      </xdr:nvCxnSpPr>
      <xdr:spPr>
        <a:xfrm flipV="1">
          <a:off x="2908300" y="16665536"/>
          <a:ext cx="889000" cy="8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85331</xdr:rowOff>
    </xdr:from>
    <xdr:to>
      <xdr:col>5</xdr:col>
      <xdr:colOff>409575</xdr:colOff>
      <xdr:row>97</xdr:row>
      <xdr:rowOff>15481</xdr:rowOff>
    </xdr:to>
    <xdr:sp macro="" textlink="">
      <xdr:nvSpPr>
        <xdr:cNvPr id="241" name="フローチャート : 判断 240"/>
        <xdr:cNvSpPr/>
      </xdr:nvSpPr>
      <xdr:spPr>
        <a:xfrm>
          <a:off x="3746500" y="165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32008</xdr:rowOff>
    </xdr:from>
    <xdr:ext cx="534377" cy="259045"/>
    <xdr:sp macro="" textlink="">
      <xdr:nvSpPr>
        <xdr:cNvPr id="242" name="テキスト ボックス 241"/>
        <xdr:cNvSpPr txBox="1"/>
      </xdr:nvSpPr>
      <xdr:spPr>
        <a:xfrm>
          <a:off x="3530111" y="1631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104826</xdr:rowOff>
    </xdr:from>
    <xdr:to>
      <xdr:col>4</xdr:col>
      <xdr:colOff>155575</xdr:colOff>
      <xdr:row>97</xdr:row>
      <xdr:rowOff>115252</xdr:rowOff>
    </xdr:to>
    <xdr:cxnSp macro="">
      <xdr:nvCxnSpPr>
        <xdr:cNvPr id="243" name="直線コネクタ 242"/>
        <xdr:cNvCxnSpPr/>
      </xdr:nvCxnSpPr>
      <xdr:spPr>
        <a:xfrm>
          <a:off x="2019300" y="16735476"/>
          <a:ext cx="889000" cy="1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712</xdr:rowOff>
    </xdr:from>
    <xdr:to>
      <xdr:col>4</xdr:col>
      <xdr:colOff>206375</xdr:colOff>
      <xdr:row>97</xdr:row>
      <xdr:rowOff>102312</xdr:rowOff>
    </xdr:to>
    <xdr:sp macro="" textlink="">
      <xdr:nvSpPr>
        <xdr:cNvPr id="244" name="フローチャート : 判断 243"/>
        <xdr:cNvSpPr/>
      </xdr:nvSpPr>
      <xdr:spPr>
        <a:xfrm>
          <a:off x="2857500" y="166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118839</xdr:rowOff>
    </xdr:from>
    <xdr:ext cx="534377" cy="259045"/>
    <xdr:sp macro="" textlink="">
      <xdr:nvSpPr>
        <xdr:cNvPr id="245" name="テキスト ボックス 244"/>
        <xdr:cNvSpPr txBox="1"/>
      </xdr:nvSpPr>
      <xdr:spPr>
        <a:xfrm>
          <a:off x="2641111" y="1640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81865</xdr:rowOff>
    </xdr:from>
    <xdr:to>
      <xdr:col>2</xdr:col>
      <xdr:colOff>638175</xdr:colOff>
      <xdr:row>97</xdr:row>
      <xdr:rowOff>104826</xdr:rowOff>
    </xdr:to>
    <xdr:cxnSp macro="">
      <xdr:nvCxnSpPr>
        <xdr:cNvPr id="246" name="直線コネクタ 245"/>
        <xdr:cNvCxnSpPr/>
      </xdr:nvCxnSpPr>
      <xdr:spPr>
        <a:xfrm>
          <a:off x="1130300" y="16712515"/>
          <a:ext cx="889000" cy="2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169838</xdr:rowOff>
    </xdr:from>
    <xdr:to>
      <xdr:col>3</xdr:col>
      <xdr:colOff>3175</xdr:colOff>
      <xdr:row>97</xdr:row>
      <xdr:rowOff>99988</xdr:rowOff>
    </xdr:to>
    <xdr:sp macro="" textlink="">
      <xdr:nvSpPr>
        <xdr:cNvPr id="247" name="フローチャート : 判断 246"/>
        <xdr:cNvSpPr/>
      </xdr:nvSpPr>
      <xdr:spPr>
        <a:xfrm>
          <a:off x="1968500" y="1662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116515</xdr:rowOff>
    </xdr:from>
    <xdr:ext cx="534377" cy="259045"/>
    <xdr:sp macro="" textlink="">
      <xdr:nvSpPr>
        <xdr:cNvPr id="248" name="テキスト ボックス 247"/>
        <xdr:cNvSpPr txBox="1"/>
      </xdr:nvSpPr>
      <xdr:spPr>
        <a:xfrm>
          <a:off x="1752111" y="1640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41872</xdr:rowOff>
    </xdr:from>
    <xdr:to>
      <xdr:col>1</xdr:col>
      <xdr:colOff>485775</xdr:colOff>
      <xdr:row>97</xdr:row>
      <xdr:rowOff>143472</xdr:rowOff>
    </xdr:to>
    <xdr:sp macro="" textlink="">
      <xdr:nvSpPr>
        <xdr:cNvPr id="249" name="フローチャート : 判断 248"/>
        <xdr:cNvSpPr/>
      </xdr:nvSpPr>
      <xdr:spPr>
        <a:xfrm>
          <a:off x="1079500" y="1667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134599</xdr:rowOff>
    </xdr:from>
    <xdr:ext cx="534377" cy="259045"/>
    <xdr:sp macro="" textlink="">
      <xdr:nvSpPr>
        <xdr:cNvPr id="250" name="テキスト ボックス 249"/>
        <xdr:cNvSpPr txBox="1"/>
      </xdr:nvSpPr>
      <xdr:spPr>
        <a:xfrm>
          <a:off x="863111" y="167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149594</xdr:rowOff>
    </xdr:from>
    <xdr:to>
      <xdr:col>6</xdr:col>
      <xdr:colOff>561975</xdr:colOff>
      <xdr:row>97</xdr:row>
      <xdr:rowOff>79744</xdr:rowOff>
    </xdr:to>
    <xdr:sp macro="" textlink="">
      <xdr:nvSpPr>
        <xdr:cNvPr id="256" name="円/楕円 255"/>
        <xdr:cNvSpPr/>
      </xdr:nvSpPr>
      <xdr:spPr>
        <a:xfrm>
          <a:off x="4584700" y="1660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128021</xdr:rowOff>
    </xdr:from>
    <xdr:ext cx="534377" cy="259045"/>
    <xdr:sp macro="" textlink="">
      <xdr:nvSpPr>
        <xdr:cNvPr id="257" name="扶助費該当値テキスト"/>
        <xdr:cNvSpPr txBox="1"/>
      </xdr:nvSpPr>
      <xdr:spPr>
        <a:xfrm>
          <a:off x="4686300"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58,221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155536</xdr:rowOff>
    </xdr:from>
    <xdr:to>
      <xdr:col>5</xdr:col>
      <xdr:colOff>409575</xdr:colOff>
      <xdr:row>97</xdr:row>
      <xdr:rowOff>85686</xdr:rowOff>
    </xdr:to>
    <xdr:sp macro="" textlink="">
      <xdr:nvSpPr>
        <xdr:cNvPr id="258" name="円/楕円 257"/>
        <xdr:cNvSpPr/>
      </xdr:nvSpPr>
      <xdr:spPr>
        <a:xfrm>
          <a:off x="3746500" y="166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76813</xdr:rowOff>
    </xdr:from>
    <xdr:ext cx="534377" cy="259045"/>
    <xdr:sp macro="" textlink="">
      <xdr:nvSpPr>
        <xdr:cNvPr id="259" name="テキスト ボックス 258"/>
        <xdr:cNvSpPr txBox="1"/>
      </xdr:nvSpPr>
      <xdr:spPr>
        <a:xfrm>
          <a:off x="3530111" y="1670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64452</xdr:rowOff>
    </xdr:from>
    <xdr:to>
      <xdr:col>4</xdr:col>
      <xdr:colOff>206375</xdr:colOff>
      <xdr:row>97</xdr:row>
      <xdr:rowOff>166052</xdr:rowOff>
    </xdr:to>
    <xdr:sp macro="" textlink="">
      <xdr:nvSpPr>
        <xdr:cNvPr id="260" name="円/楕円 259"/>
        <xdr:cNvSpPr/>
      </xdr:nvSpPr>
      <xdr:spPr>
        <a:xfrm>
          <a:off x="2857500" y="166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157179</xdr:rowOff>
    </xdr:from>
    <xdr:ext cx="534377" cy="259045"/>
    <xdr:sp macro="" textlink="">
      <xdr:nvSpPr>
        <xdr:cNvPr id="261" name="テキスト ボックス 260"/>
        <xdr:cNvSpPr txBox="1"/>
      </xdr:nvSpPr>
      <xdr:spPr>
        <a:xfrm>
          <a:off x="2641111" y="1678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51,425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54026</xdr:rowOff>
    </xdr:from>
    <xdr:to>
      <xdr:col>3</xdr:col>
      <xdr:colOff>3175</xdr:colOff>
      <xdr:row>97</xdr:row>
      <xdr:rowOff>155626</xdr:rowOff>
    </xdr:to>
    <xdr:sp macro="" textlink="">
      <xdr:nvSpPr>
        <xdr:cNvPr id="262" name="円/楕円 261"/>
        <xdr:cNvSpPr/>
      </xdr:nvSpPr>
      <xdr:spPr>
        <a:xfrm>
          <a:off x="1968500" y="1668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146753</xdr:rowOff>
    </xdr:from>
    <xdr:ext cx="534377" cy="259045"/>
    <xdr:sp macro="" textlink="">
      <xdr:nvSpPr>
        <xdr:cNvPr id="263" name="テキスト ボックス 262"/>
        <xdr:cNvSpPr txBox="1"/>
      </xdr:nvSpPr>
      <xdr:spPr>
        <a:xfrm>
          <a:off x="1752111" y="1677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52,246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31065</xdr:rowOff>
    </xdr:from>
    <xdr:to>
      <xdr:col>1</xdr:col>
      <xdr:colOff>485775</xdr:colOff>
      <xdr:row>97</xdr:row>
      <xdr:rowOff>132665</xdr:rowOff>
    </xdr:to>
    <xdr:sp macro="" textlink="">
      <xdr:nvSpPr>
        <xdr:cNvPr id="264" name="円/楕円 263"/>
        <xdr:cNvSpPr/>
      </xdr:nvSpPr>
      <xdr:spPr>
        <a:xfrm>
          <a:off x="1079500" y="1666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149192</xdr:rowOff>
    </xdr:from>
    <xdr:ext cx="534377" cy="259045"/>
    <xdr:sp macro="" textlink="">
      <xdr:nvSpPr>
        <xdr:cNvPr id="265" name="テキスト ボックス 264"/>
        <xdr:cNvSpPr txBox="1"/>
      </xdr:nvSpPr>
      <xdr:spPr>
        <a:xfrm>
          <a:off x="863111" y="1643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165444</xdr:rowOff>
    </xdr:from>
    <xdr:to>
      <xdr:col>15</xdr:col>
      <xdr:colOff>180975</xdr:colOff>
      <xdr:row>37</xdr:row>
      <xdr:rowOff>169650</xdr:rowOff>
    </xdr:to>
    <xdr:cxnSp macro="">
      <xdr:nvCxnSpPr>
        <xdr:cNvPr id="294" name="直線コネクタ 293"/>
        <xdr:cNvCxnSpPr/>
      </xdr:nvCxnSpPr>
      <xdr:spPr>
        <a:xfrm flipV="1">
          <a:off x="9639300" y="6509094"/>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169650</xdr:rowOff>
    </xdr:from>
    <xdr:to>
      <xdr:col>14</xdr:col>
      <xdr:colOff>28575</xdr:colOff>
      <xdr:row>38</xdr:row>
      <xdr:rowOff>33511</xdr:rowOff>
    </xdr:to>
    <xdr:cxnSp macro="">
      <xdr:nvCxnSpPr>
        <xdr:cNvPr id="297" name="直線コネクタ 296"/>
        <xdr:cNvCxnSpPr/>
      </xdr:nvCxnSpPr>
      <xdr:spPr>
        <a:xfrm flipV="1">
          <a:off x="8750300" y="6513300"/>
          <a:ext cx="889000" cy="3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97012</xdr:rowOff>
    </xdr:from>
    <xdr:to>
      <xdr:col>14</xdr:col>
      <xdr:colOff>79375</xdr:colOff>
      <xdr:row>38</xdr:row>
      <xdr:rowOff>27161</xdr:rowOff>
    </xdr:to>
    <xdr:sp macro="" textlink="">
      <xdr:nvSpPr>
        <xdr:cNvPr id="298" name="フローチャート : 判断 297"/>
        <xdr:cNvSpPr/>
      </xdr:nvSpPr>
      <xdr:spPr>
        <a:xfrm>
          <a:off x="9588500" y="6440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43689</xdr:rowOff>
    </xdr:from>
    <xdr:ext cx="599010" cy="259045"/>
    <xdr:sp macro="" textlink="">
      <xdr:nvSpPr>
        <xdr:cNvPr id="299" name="テキスト ボックス 298"/>
        <xdr:cNvSpPr txBox="1"/>
      </xdr:nvSpPr>
      <xdr:spPr>
        <a:xfrm>
          <a:off x="9339794" y="621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33511</xdr:rowOff>
    </xdr:from>
    <xdr:to>
      <xdr:col>12</xdr:col>
      <xdr:colOff>511175</xdr:colOff>
      <xdr:row>38</xdr:row>
      <xdr:rowOff>36131</xdr:rowOff>
    </xdr:to>
    <xdr:cxnSp macro="">
      <xdr:nvCxnSpPr>
        <xdr:cNvPr id="300" name="直線コネクタ 299"/>
        <xdr:cNvCxnSpPr/>
      </xdr:nvCxnSpPr>
      <xdr:spPr>
        <a:xfrm flipV="1">
          <a:off x="7861300" y="6548611"/>
          <a:ext cx="8890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121230</xdr:rowOff>
    </xdr:from>
    <xdr:to>
      <xdr:col>12</xdr:col>
      <xdr:colOff>561975</xdr:colOff>
      <xdr:row>38</xdr:row>
      <xdr:rowOff>51380</xdr:rowOff>
    </xdr:to>
    <xdr:sp macro="" textlink="">
      <xdr:nvSpPr>
        <xdr:cNvPr id="301" name="フローチャート : 判断 300"/>
        <xdr:cNvSpPr/>
      </xdr:nvSpPr>
      <xdr:spPr>
        <a:xfrm>
          <a:off x="8699500" y="646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67907</xdr:rowOff>
    </xdr:from>
    <xdr:ext cx="599010" cy="259045"/>
    <xdr:sp macro="" textlink="">
      <xdr:nvSpPr>
        <xdr:cNvPr id="302" name="テキスト ボックス 301"/>
        <xdr:cNvSpPr txBox="1"/>
      </xdr:nvSpPr>
      <xdr:spPr>
        <a:xfrm>
          <a:off x="8450794" y="624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36131</xdr:rowOff>
    </xdr:from>
    <xdr:to>
      <xdr:col>11</xdr:col>
      <xdr:colOff>307975</xdr:colOff>
      <xdr:row>38</xdr:row>
      <xdr:rowOff>41122</xdr:rowOff>
    </xdr:to>
    <xdr:cxnSp macro="">
      <xdr:nvCxnSpPr>
        <xdr:cNvPr id="303" name="直線コネクタ 302"/>
        <xdr:cNvCxnSpPr/>
      </xdr:nvCxnSpPr>
      <xdr:spPr>
        <a:xfrm flipV="1">
          <a:off x="6972300" y="6551231"/>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134201</xdr:rowOff>
    </xdr:from>
    <xdr:to>
      <xdr:col>11</xdr:col>
      <xdr:colOff>358775</xdr:colOff>
      <xdr:row>38</xdr:row>
      <xdr:rowOff>64351</xdr:rowOff>
    </xdr:to>
    <xdr:sp macro="" textlink="">
      <xdr:nvSpPr>
        <xdr:cNvPr id="304" name="フローチャート : 判断 303"/>
        <xdr:cNvSpPr/>
      </xdr:nvSpPr>
      <xdr:spPr>
        <a:xfrm>
          <a:off x="7810500" y="647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80878</xdr:rowOff>
    </xdr:from>
    <xdr:ext cx="599010" cy="259045"/>
    <xdr:sp macro="" textlink="">
      <xdr:nvSpPr>
        <xdr:cNvPr id="305" name="テキスト ボックス 304"/>
        <xdr:cNvSpPr txBox="1"/>
      </xdr:nvSpPr>
      <xdr:spPr>
        <a:xfrm>
          <a:off x="7561794" y="625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136007</xdr:rowOff>
    </xdr:from>
    <xdr:to>
      <xdr:col>10</xdr:col>
      <xdr:colOff>155575</xdr:colOff>
      <xdr:row>38</xdr:row>
      <xdr:rowOff>66157</xdr:rowOff>
    </xdr:to>
    <xdr:sp macro="" textlink="">
      <xdr:nvSpPr>
        <xdr:cNvPr id="306" name="フローチャート : 判断 305"/>
        <xdr:cNvSpPr/>
      </xdr:nvSpPr>
      <xdr:spPr>
        <a:xfrm>
          <a:off x="6921500" y="647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82684</xdr:rowOff>
    </xdr:from>
    <xdr:ext cx="599010" cy="259045"/>
    <xdr:sp macro="" textlink="">
      <xdr:nvSpPr>
        <xdr:cNvPr id="307" name="テキスト ボックス 306"/>
        <xdr:cNvSpPr txBox="1"/>
      </xdr:nvSpPr>
      <xdr:spPr>
        <a:xfrm>
          <a:off x="6672794" y="625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114644</xdr:rowOff>
    </xdr:from>
    <xdr:to>
      <xdr:col>15</xdr:col>
      <xdr:colOff>231775</xdr:colOff>
      <xdr:row>38</xdr:row>
      <xdr:rowOff>44794</xdr:rowOff>
    </xdr:to>
    <xdr:sp macro="" textlink="">
      <xdr:nvSpPr>
        <xdr:cNvPr id="313" name="円/楕円 312"/>
        <xdr:cNvSpPr/>
      </xdr:nvSpPr>
      <xdr:spPr>
        <a:xfrm>
          <a:off x="10426700" y="645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93071</xdr:rowOff>
    </xdr:from>
    <xdr:ext cx="599010" cy="259045"/>
    <xdr:sp macro="" textlink="">
      <xdr:nvSpPr>
        <xdr:cNvPr id="314" name="補助費等該当値テキスト"/>
        <xdr:cNvSpPr txBox="1"/>
      </xdr:nvSpPr>
      <xdr:spPr>
        <a:xfrm>
          <a:off x="10528300" y="643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116,486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118850</xdr:rowOff>
    </xdr:from>
    <xdr:to>
      <xdr:col>14</xdr:col>
      <xdr:colOff>79375</xdr:colOff>
      <xdr:row>38</xdr:row>
      <xdr:rowOff>49000</xdr:rowOff>
    </xdr:to>
    <xdr:sp macro="" textlink="">
      <xdr:nvSpPr>
        <xdr:cNvPr id="315" name="円/楕円 314"/>
        <xdr:cNvSpPr/>
      </xdr:nvSpPr>
      <xdr:spPr>
        <a:xfrm>
          <a:off x="9588500" y="646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38</xdr:row>
      <xdr:rowOff>40127</xdr:rowOff>
    </xdr:from>
    <xdr:ext cx="599010" cy="259045"/>
    <xdr:sp macro="" textlink="">
      <xdr:nvSpPr>
        <xdr:cNvPr id="316" name="テキスト ボックス 315"/>
        <xdr:cNvSpPr txBox="1"/>
      </xdr:nvSpPr>
      <xdr:spPr>
        <a:xfrm>
          <a:off x="9339794" y="6555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114,278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154162</xdr:rowOff>
    </xdr:from>
    <xdr:to>
      <xdr:col>12</xdr:col>
      <xdr:colOff>561975</xdr:colOff>
      <xdr:row>38</xdr:row>
      <xdr:rowOff>84311</xdr:rowOff>
    </xdr:to>
    <xdr:sp macro="" textlink="">
      <xdr:nvSpPr>
        <xdr:cNvPr id="317" name="円/楕円 316"/>
        <xdr:cNvSpPr/>
      </xdr:nvSpPr>
      <xdr:spPr>
        <a:xfrm>
          <a:off x="8699500" y="64978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75438</xdr:rowOff>
    </xdr:from>
    <xdr:ext cx="534377" cy="259045"/>
    <xdr:sp macro="" textlink="">
      <xdr:nvSpPr>
        <xdr:cNvPr id="318" name="テキスト ボックス 317"/>
        <xdr:cNvSpPr txBox="1"/>
      </xdr:nvSpPr>
      <xdr:spPr>
        <a:xfrm>
          <a:off x="8483111" y="659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95,742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156781</xdr:rowOff>
    </xdr:from>
    <xdr:to>
      <xdr:col>11</xdr:col>
      <xdr:colOff>358775</xdr:colOff>
      <xdr:row>38</xdr:row>
      <xdr:rowOff>86931</xdr:rowOff>
    </xdr:to>
    <xdr:sp macro="" textlink="">
      <xdr:nvSpPr>
        <xdr:cNvPr id="319" name="円/楕円 318"/>
        <xdr:cNvSpPr/>
      </xdr:nvSpPr>
      <xdr:spPr>
        <a:xfrm>
          <a:off x="7810500" y="650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78058</xdr:rowOff>
    </xdr:from>
    <xdr:ext cx="534377" cy="259045"/>
    <xdr:sp macro="" textlink="">
      <xdr:nvSpPr>
        <xdr:cNvPr id="320" name="テキスト ボックス 319"/>
        <xdr:cNvSpPr txBox="1"/>
      </xdr:nvSpPr>
      <xdr:spPr>
        <a:xfrm>
          <a:off x="7594111" y="659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94,367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161772</xdr:rowOff>
    </xdr:from>
    <xdr:to>
      <xdr:col>10</xdr:col>
      <xdr:colOff>155575</xdr:colOff>
      <xdr:row>38</xdr:row>
      <xdr:rowOff>91922</xdr:rowOff>
    </xdr:to>
    <xdr:sp macro="" textlink="">
      <xdr:nvSpPr>
        <xdr:cNvPr id="321" name="円/楕円 320"/>
        <xdr:cNvSpPr/>
      </xdr:nvSpPr>
      <xdr:spPr>
        <a:xfrm>
          <a:off x="6921500" y="650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83049</xdr:rowOff>
    </xdr:from>
    <xdr:ext cx="534377" cy="259045"/>
    <xdr:sp macro="" textlink="">
      <xdr:nvSpPr>
        <xdr:cNvPr id="322" name="テキスト ボックス 321"/>
        <xdr:cNvSpPr txBox="1"/>
      </xdr:nvSpPr>
      <xdr:spPr>
        <a:xfrm>
          <a:off x="6705111" y="659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107738</xdr:rowOff>
    </xdr:from>
    <xdr:to>
      <xdr:col>15</xdr:col>
      <xdr:colOff>180975</xdr:colOff>
      <xdr:row>58</xdr:row>
      <xdr:rowOff>26433</xdr:rowOff>
    </xdr:to>
    <xdr:cxnSp macro="">
      <xdr:nvCxnSpPr>
        <xdr:cNvPr id="351" name="直線コネクタ 350"/>
        <xdr:cNvCxnSpPr/>
      </xdr:nvCxnSpPr>
      <xdr:spPr>
        <a:xfrm>
          <a:off x="9639300" y="9880388"/>
          <a:ext cx="838200" cy="9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1653</xdr:rowOff>
    </xdr:from>
    <xdr:to>
      <xdr:col>14</xdr:col>
      <xdr:colOff>28575</xdr:colOff>
      <xdr:row>57</xdr:row>
      <xdr:rowOff>107738</xdr:rowOff>
    </xdr:to>
    <xdr:cxnSp macro="">
      <xdr:nvCxnSpPr>
        <xdr:cNvPr id="354" name="直線コネクタ 353"/>
        <xdr:cNvCxnSpPr/>
      </xdr:nvCxnSpPr>
      <xdr:spPr>
        <a:xfrm>
          <a:off x="8750300" y="9774303"/>
          <a:ext cx="889000" cy="10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31235</xdr:rowOff>
    </xdr:from>
    <xdr:to>
      <xdr:col>14</xdr:col>
      <xdr:colOff>79375</xdr:colOff>
      <xdr:row>58</xdr:row>
      <xdr:rowOff>132835</xdr:rowOff>
    </xdr:to>
    <xdr:sp macro="" textlink="">
      <xdr:nvSpPr>
        <xdr:cNvPr id="355" name="フローチャート : 判断 354"/>
        <xdr:cNvSpPr/>
      </xdr:nvSpPr>
      <xdr:spPr>
        <a:xfrm>
          <a:off x="9588500" y="9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123962</xdr:rowOff>
    </xdr:from>
    <xdr:ext cx="599010" cy="259045"/>
    <xdr:sp macro="" textlink="">
      <xdr:nvSpPr>
        <xdr:cNvPr id="356" name="テキスト ボックス 355"/>
        <xdr:cNvSpPr txBox="1"/>
      </xdr:nvSpPr>
      <xdr:spPr>
        <a:xfrm>
          <a:off x="9339794" y="1006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1653</xdr:rowOff>
    </xdr:from>
    <xdr:to>
      <xdr:col>12</xdr:col>
      <xdr:colOff>511175</xdr:colOff>
      <xdr:row>58</xdr:row>
      <xdr:rowOff>114005</xdr:rowOff>
    </xdr:to>
    <xdr:cxnSp macro="">
      <xdr:nvCxnSpPr>
        <xdr:cNvPr id="357" name="直線コネクタ 356"/>
        <xdr:cNvCxnSpPr/>
      </xdr:nvCxnSpPr>
      <xdr:spPr>
        <a:xfrm flipV="1">
          <a:off x="7861300" y="9774303"/>
          <a:ext cx="889000" cy="28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32065</xdr:rowOff>
    </xdr:from>
    <xdr:to>
      <xdr:col>12</xdr:col>
      <xdr:colOff>561975</xdr:colOff>
      <xdr:row>58</xdr:row>
      <xdr:rowOff>133665</xdr:rowOff>
    </xdr:to>
    <xdr:sp macro="" textlink="">
      <xdr:nvSpPr>
        <xdr:cNvPr id="358" name="フローチャート : 判断 357"/>
        <xdr:cNvSpPr/>
      </xdr:nvSpPr>
      <xdr:spPr>
        <a:xfrm>
          <a:off x="8699500" y="997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124792</xdr:rowOff>
    </xdr:from>
    <xdr:ext cx="599010" cy="259045"/>
    <xdr:sp macro="" textlink="">
      <xdr:nvSpPr>
        <xdr:cNvPr id="359" name="テキスト ボックス 358"/>
        <xdr:cNvSpPr txBox="1"/>
      </xdr:nvSpPr>
      <xdr:spPr>
        <a:xfrm>
          <a:off x="8450794" y="10068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114005</xdr:rowOff>
    </xdr:from>
    <xdr:to>
      <xdr:col>11</xdr:col>
      <xdr:colOff>307975</xdr:colOff>
      <xdr:row>58</xdr:row>
      <xdr:rowOff>149388</xdr:rowOff>
    </xdr:to>
    <xdr:cxnSp macro="">
      <xdr:nvCxnSpPr>
        <xdr:cNvPr id="360" name="直線コネクタ 359"/>
        <xdr:cNvCxnSpPr/>
      </xdr:nvCxnSpPr>
      <xdr:spPr>
        <a:xfrm flipV="1">
          <a:off x="6972300" y="10058105"/>
          <a:ext cx="889000" cy="3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53360</xdr:rowOff>
    </xdr:from>
    <xdr:to>
      <xdr:col>11</xdr:col>
      <xdr:colOff>358775</xdr:colOff>
      <xdr:row>58</xdr:row>
      <xdr:rowOff>154960</xdr:rowOff>
    </xdr:to>
    <xdr:sp macro="" textlink="">
      <xdr:nvSpPr>
        <xdr:cNvPr id="361" name="フローチャート : 判断 360"/>
        <xdr:cNvSpPr/>
      </xdr:nvSpPr>
      <xdr:spPr>
        <a:xfrm>
          <a:off x="7810500" y="999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37</xdr:rowOff>
    </xdr:from>
    <xdr:ext cx="599010" cy="259045"/>
    <xdr:sp macro="" textlink="">
      <xdr:nvSpPr>
        <xdr:cNvPr id="362" name="テキスト ボックス 361"/>
        <xdr:cNvSpPr txBox="1"/>
      </xdr:nvSpPr>
      <xdr:spPr>
        <a:xfrm>
          <a:off x="7561794" y="977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53742</xdr:rowOff>
    </xdr:from>
    <xdr:to>
      <xdr:col>10</xdr:col>
      <xdr:colOff>155575</xdr:colOff>
      <xdr:row>58</xdr:row>
      <xdr:rowOff>155342</xdr:rowOff>
    </xdr:to>
    <xdr:sp macro="" textlink="">
      <xdr:nvSpPr>
        <xdr:cNvPr id="363" name="フローチャート : 判断 362"/>
        <xdr:cNvSpPr/>
      </xdr:nvSpPr>
      <xdr:spPr>
        <a:xfrm>
          <a:off x="6921500" y="99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419</xdr:rowOff>
    </xdr:from>
    <xdr:ext cx="599010" cy="259045"/>
    <xdr:sp macro="" textlink="">
      <xdr:nvSpPr>
        <xdr:cNvPr id="364" name="テキスト ボックス 363"/>
        <xdr:cNvSpPr txBox="1"/>
      </xdr:nvSpPr>
      <xdr:spPr>
        <a:xfrm>
          <a:off x="6672794" y="977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147083</xdr:rowOff>
    </xdr:from>
    <xdr:to>
      <xdr:col>15</xdr:col>
      <xdr:colOff>231775</xdr:colOff>
      <xdr:row>58</xdr:row>
      <xdr:rowOff>77233</xdr:rowOff>
    </xdr:to>
    <xdr:sp macro="" textlink="">
      <xdr:nvSpPr>
        <xdr:cNvPr id="370" name="円/楕円 369"/>
        <xdr:cNvSpPr/>
      </xdr:nvSpPr>
      <xdr:spPr>
        <a:xfrm>
          <a:off x="10426700" y="991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125510</xdr:rowOff>
    </xdr:from>
    <xdr:ext cx="599010" cy="259045"/>
    <xdr:sp macro="" textlink="">
      <xdr:nvSpPr>
        <xdr:cNvPr id="371" name="普通建設事業費該当値テキスト"/>
        <xdr:cNvSpPr txBox="1"/>
      </xdr:nvSpPr>
      <xdr:spPr>
        <a:xfrm>
          <a:off x="10528300" y="989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248,644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56938</xdr:rowOff>
    </xdr:from>
    <xdr:to>
      <xdr:col>14</xdr:col>
      <xdr:colOff>79375</xdr:colOff>
      <xdr:row>57</xdr:row>
      <xdr:rowOff>158538</xdr:rowOff>
    </xdr:to>
    <xdr:sp macro="" textlink="">
      <xdr:nvSpPr>
        <xdr:cNvPr id="372" name="円/楕円 371"/>
        <xdr:cNvSpPr/>
      </xdr:nvSpPr>
      <xdr:spPr>
        <a:xfrm>
          <a:off x="9588500" y="982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3615</xdr:rowOff>
    </xdr:from>
    <xdr:ext cx="599010" cy="259045"/>
    <xdr:sp macro="" textlink="">
      <xdr:nvSpPr>
        <xdr:cNvPr id="373" name="テキスト ボックス 372"/>
        <xdr:cNvSpPr txBox="1"/>
      </xdr:nvSpPr>
      <xdr:spPr>
        <a:xfrm>
          <a:off x="9339794" y="960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366,944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122303</xdr:rowOff>
    </xdr:from>
    <xdr:to>
      <xdr:col>12</xdr:col>
      <xdr:colOff>561975</xdr:colOff>
      <xdr:row>57</xdr:row>
      <xdr:rowOff>52453</xdr:rowOff>
    </xdr:to>
    <xdr:sp macro="" textlink="">
      <xdr:nvSpPr>
        <xdr:cNvPr id="374" name="円/楕円 373"/>
        <xdr:cNvSpPr/>
      </xdr:nvSpPr>
      <xdr:spPr>
        <a:xfrm>
          <a:off x="8699500" y="972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68980</xdr:rowOff>
    </xdr:from>
    <xdr:ext cx="599010" cy="259045"/>
    <xdr:sp macro="" textlink="">
      <xdr:nvSpPr>
        <xdr:cNvPr id="375" name="テキスト ボックス 374"/>
        <xdr:cNvSpPr txBox="1"/>
      </xdr:nvSpPr>
      <xdr:spPr>
        <a:xfrm>
          <a:off x="8450794" y="949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506,165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63205</xdr:rowOff>
    </xdr:from>
    <xdr:to>
      <xdr:col>11</xdr:col>
      <xdr:colOff>358775</xdr:colOff>
      <xdr:row>58</xdr:row>
      <xdr:rowOff>164805</xdr:rowOff>
    </xdr:to>
    <xdr:sp macro="" textlink="">
      <xdr:nvSpPr>
        <xdr:cNvPr id="376" name="円/楕円 375"/>
        <xdr:cNvSpPr/>
      </xdr:nvSpPr>
      <xdr:spPr>
        <a:xfrm>
          <a:off x="7810500" y="1000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155932</xdr:rowOff>
    </xdr:from>
    <xdr:ext cx="599010" cy="259045"/>
    <xdr:sp macro="" textlink="">
      <xdr:nvSpPr>
        <xdr:cNvPr id="377" name="テキスト ボックス 376"/>
        <xdr:cNvSpPr txBox="1"/>
      </xdr:nvSpPr>
      <xdr:spPr>
        <a:xfrm>
          <a:off x="7561794" y="1010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133,720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98588</xdr:rowOff>
    </xdr:from>
    <xdr:to>
      <xdr:col>10</xdr:col>
      <xdr:colOff>155575</xdr:colOff>
      <xdr:row>59</xdr:row>
      <xdr:rowOff>28738</xdr:rowOff>
    </xdr:to>
    <xdr:sp macro="" textlink="">
      <xdr:nvSpPr>
        <xdr:cNvPr id="378" name="円/楕円 377"/>
        <xdr:cNvSpPr/>
      </xdr:nvSpPr>
      <xdr:spPr>
        <a:xfrm>
          <a:off x="6921500" y="1004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19865</xdr:rowOff>
    </xdr:from>
    <xdr:ext cx="534377" cy="259045"/>
    <xdr:sp macro="" textlink="">
      <xdr:nvSpPr>
        <xdr:cNvPr id="379" name="テキスト ボックス 378"/>
        <xdr:cNvSpPr txBox="1"/>
      </xdr:nvSpPr>
      <xdr:spPr>
        <a:xfrm>
          <a:off x="6705111" y="1013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44450</xdr:rowOff>
    </xdr:from>
    <xdr:to>
      <xdr:col>15</xdr:col>
      <xdr:colOff>180975</xdr:colOff>
      <xdr:row>79</xdr:row>
      <xdr:rowOff>44450</xdr:rowOff>
    </xdr:to>
    <xdr:cxnSp macro="">
      <xdr:nvCxnSpPr>
        <xdr:cNvPr id="408" name="直線コネクタ 407"/>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71555</xdr:rowOff>
    </xdr:from>
    <xdr:to>
      <xdr:col>14</xdr:col>
      <xdr:colOff>79375</xdr:colOff>
      <xdr:row>79</xdr:row>
      <xdr:rowOff>1705</xdr:rowOff>
    </xdr:to>
    <xdr:sp macro="" textlink="">
      <xdr:nvSpPr>
        <xdr:cNvPr id="411" name="フローチャート : 判断 410"/>
        <xdr:cNvSpPr/>
      </xdr:nvSpPr>
      <xdr:spPr>
        <a:xfrm>
          <a:off x="9588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18232</xdr:rowOff>
    </xdr:from>
    <xdr:ext cx="534377" cy="259045"/>
    <xdr:sp macro="" textlink="">
      <xdr:nvSpPr>
        <xdr:cNvPr id="412" name="テキスト ボックス 411"/>
        <xdr:cNvSpPr txBox="1"/>
      </xdr:nvSpPr>
      <xdr:spPr>
        <a:xfrm>
          <a:off x="9372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18" name="円/楕円 417"/>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80027</xdr:rowOff>
    </xdr:from>
    <xdr:ext cx="249299" cy="259045"/>
    <xdr:sp macro="" textlink="">
      <xdr:nvSpPr>
        <xdr:cNvPr id="419"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20" name="円/楕円 419"/>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21" name="テキスト ボックス 420"/>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167295</xdr:rowOff>
    </xdr:from>
    <xdr:to>
      <xdr:col>15</xdr:col>
      <xdr:colOff>180975</xdr:colOff>
      <xdr:row>98</xdr:row>
      <xdr:rowOff>15984</xdr:rowOff>
    </xdr:to>
    <xdr:cxnSp macro="">
      <xdr:nvCxnSpPr>
        <xdr:cNvPr id="448" name="直線コネクタ 447"/>
        <xdr:cNvCxnSpPr/>
      </xdr:nvCxnSpPr>
      <xdr:spPr>
        <a:xfrm>
          <a:off x="9639300" y="16626495"/>
          <a:ext cx="838200" cy="19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9" name="普通建設事業費 （ うち更新整備　）平均値テキスト"/>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20665</xdr:rowOff>
    </xdr:from>
    <xdr:to>
      <xdr:col>14</xdr:col>
      <xdr:colOff>79375</xdr:colOff>
      <xdr:row>98</xdr:row>
      <xdr:rowOff>122265</xdr:rowOff>
    </xdr:to>
    <xdr:sp macro="" textlink="">
      <xdr:nvSpPr>
        <xdr:cNvPr id="451" name="フローチャート : 判断 450"/>
        <xdr:cNvSpPr/>
      </xdr:nvSpPr>
      <xdr:spPr>
        <a:xfrm>
          <a:off x="9588500" y="1682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113392</xdr:rowOff>
    </xdr:from>
    <xdr:ext cx="534377" cy="259045"/>
    <xdr:sp macro="" textlink="">
      <xdr:nvSpPr>
        <xdr:cNvPr id="452" name="テキスト ボックス 451"/>
        <xdr:cNvSpPr txBox="1"/>
      </xdr:nvSpPr>
      <xdr:spPr>
        <a:xfrm>
          <a:off x="9372111" y="1691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136634</xdr:rowOff>
    </xdr:from>
    <xdr:to>
      <xdr:col>15</xdr:col>
      <xdr:colOff>231775</xdr:colOff>
      <xdr:row>98</xdr:row>
      <xdr:rowOff>66784</xdr:rowOff>
    </xdr:to>
    <xdr:sp macro="" textlink="">
      <xdr:nvSpPr>
        <xdr:cNvPr id="458" name="円/楕円 457"/>
        <xdr:cNvSpPr/>
      </xdr:nvSpPr>
      <xdr:spPr>
        <a:xfrm>
          <a:off x="10426700" y="167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96011</xdr:rowOff>
    </xdr:from>
    <xdr:ext cx="599010" cy="259045"/>
    <xdr:sp macro="" textlink="">
      <xdr:nvSpPr>
        <xdr:cNvPr id="459" name="普通建設事業費 （ うち更新整備　）該当値テキスト"/>
        <xdr:cNvSpPr txBox="1"/>
      </xdr:nvSpPr>
      <xdr:spPr>
        <a:xfrm>
          <a:off x="10528300" y="16555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135,298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116495</xdr:rowOff>
    </xdr:from>
    <xdr:to>
      <xdr:col>14</xdr:col>
      <xdr:colOff>79375</xdr:colOff>
      <xdr:row>97</xdr:row>
      <xdr:rowOff>46645</xdr:rowOff>
    </xdr:to>
    <xdr:sp macro="" textlink="">
      <xdr:nvSpPr>
        <xdr:cNvPr id="460" name="円/楕円 459"/>
        <xdr:cNvSpPr/>
      </xdr:nvSpPr>
      <xdr:spPr>
        <a:xfrm>
          <a:off x="9588500" y="1657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63172</xdr:rowOff>
    </xdr:from>
    <xdr:ext cx="599010" cy="259045"/>
    <xdr:sp macro="" textlink="">
      <xdr:nvSpPr>
        <xdr:cNvPr id="461" name="テキスト ボックス 460"/>
        <xdr:cNvSpPr txBox="1"/>
      </xdr:nvSpPr>
      <xdr:spPr>
        <a:xfrm>
          <a:off x="9339794" y="1635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91618</xdr:rowOff>
    </xdr:from>
    <xdr:to>
      <xdr:col>23</xdr:col>
      <xdr:colOff>517525</xdr:colOff>
      <xdr:row>38</xdr:row>
      <xdr:rowOff>139447</xdr:rowOff>
    </xdr:to>
    <xdr:cxnSp macro="">
      <xdr:nvCxnSpPr>
        <xdr:cNvPr id="488" name="直線コネクタ 487"/>
        <xdr:cNvCxnSpPr/>
      </xdr:nvCxnSpPr>
      <xdr:spPr>
        <a:xfrm>
          <a:off x="15481300" y="6606718"/>
          <a:ext cx="838200" cy="4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73783</xdr:rowOff>
    </xdr:from>
    <xdr:to>
      <xdr:col>22</xdr:col>
      <xdr:colOff>365125</xdr:colOff>
      <xdr:row>38</xdr:row>
      <xdr:rowOff>91618</xdr:rowOff>
    </xdr:to>
    <xdr:cxnSp macro="">
      <xdr:nvCxnSpPr>
        <xdr:cNvPr id="491" name="直線コネクタ 490"/>
        <xdr:cNvCxnSpPr/>
      </xdr:nvCxnSpPr>
      <xdr:spPr>
        <a:xfrm>
          <a:off x="14592300" y="6588883"/>
          <a:ext cx="889000" cy="1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74105</xdr:rowOff>
    </xdr:from>
    <xdr:to>
      <xdr:col>22</xdr:col>
      <xdr:colOff>415925</xdr:colOff>
      <xdr:row>39</xdr:row>
      <xdr:rowOff>4255</xdr:rowOff>
    </xdr:to>
    <xdr:sp macro="" textlink="">
      <xdr:nvSpPr>
        <xdr:cNvPr id="492" name="フローチャート : 判断 491"/>
        <xdr:cNvSpPr/>
      </xdr:nvSpPr>
      <xdr:spPr>
        <a:xfrm>
          <a:off x="15430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166832</xdr:rowOff>
    </xdr:from>
    <xdr:ext cx="469744" cy="259045"/>
    <xdr:sp macro="" textlink="">
      <xdr:nvSpPr>
        <xdr:cNvPr id="493" name="テキスト ボックス 492"/>
        <xdr:cNvSpPr txBox="1"/>
      </xdr:nvSpPr>
      <xdr:spPr>
        <a:xfrm>
          <a:off x="15246427"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73783</xdr:rowOff>
    </xdr:from>
    <xdr:to>
      <xdr:col>21</xdr:col>
      <xdr:colOff>161925</xdr:colOff>
      <xdr:row>38</xdr:row>
      <xdr:rowOff>96366</xdr:rowOff>
    </xdr:to>
    <xdr:cxnSp macro="">
      <xdr:nvCxnSpPr>
        <xdr:cNvPr id="494" name="直線コネクタ 493"/>
        <xdr:cNvCxnSpPr/>
      </xdr:nvCxnSpPr>
      <xdr:spPr>
        <a:xfrm flipV="1">
          <a:off x="13703300" y="6588883"/>
          <a:ext cx="889000" cy="2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71785</xdr:rowOff>
    </xdr:from>
    <xdr:to>
      <xdr:col>21</xdr:col>
      <xdr:colOff>212725</xdr:colOff>
      <xdr:row>39</xdr:row>
      <xdr:rowOff>1935</xdr:rowOff>
    </xdr:to>
    <xdr:sp macro="" textlink="">
      <xdr:nvSpPr>
        <xdr:cNvPr id="495" name="フローチャート : 判断 494"/>
        <xdr:cNvSpPr/>
      </xdr:nvSpPr>
      <xdr:spPr>
        <a:xfrm>
          <a:off x="14541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164512</xdr:rowOff>
    </xdr:from>
    <xdr:ext cx="469744" cy="259045"/>
    <xdr:sp macro="" textlink="">
      <xdr:nvSpPr>
        <xdr:cNvPr id="496" name="テキスト ボックス 495"/>
        <xdr:cNvSpPr txBox="1"/>
      </xdr:nvSpPr>
      <xdr:spPr>
        <a:xfrm>
          <a:off x="14357427" y="667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86895</xdr:rowOff>
    </xdr:from>
    <xdr:to>
      <xdr:col>19</xdr:col>
      <xdr:colOff>644525</xdr:colOff>
      <xdr:row>38</xdr:row>
      <xdr:rowOff>96366</xdr:rowOff>
    </xdr:to>
    <xdr:cxnSp macro="">
      <xdr:nvCxnSpPr>
        <xdr:cNvPr id="497" name="直線コネクタ 496"/>
        <xdr:cNvCxnSpPr/>
      </xdr:nvCxnSpPr>
      <xdr:spPr>
        <a:xfrm>
          <a:off x="12814300" y="6601995"/>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63210</xdr:rowOff>
    </xdr:from>
    <xdr:to>
      <xdr:col>20</xdr:col>
      <xdr:colOff>9525</xdr:colOff>
      <xdr:row>38</xdr:row>
      <xdr:rowOff>164810</xdr:rowOff>
    </xdr:to>
    <xdr:sp macro="" textlink="">
      <xdr:nvSpPr>
        <xdr:cNvPr id="498" name="フローチャート : 判断 497"/>
        <xdr:cNvSpPr/>
      </xdr:nvSpPr>
      <xdr:spPr>
        <a:xfrm>
          <a:off x="13652500" y="657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155937</xdr:rowOff>
    </xdr:from>
    <xdr:ext cx="534377" cy="259045"/>
    <xdr:sp macro="" textlink="">
      <xdr:nvSpPr>
        <xdr:cNvPr id="499" name="テキスト ボックス 498"/>
        <xdr:cNvSpPr txBox="1"/>
      </xdr:nvSpPr>
      <xdr:spPr>
        <a:xfrm>
          <a:off x="13436111" y="667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68566</xdr:rowOff>
    </xdr:from>
    <xdr:to>
      <xdr:col>18</xdr:col>
      <xdr:colOff>492125</xdr:colOff>
      <xdr:row>38</xdr:row>
      <xdr:rowOff>170166</xdr:rowOff>
    </xdr:to>
    <xdr:sp macro="" textlink="">
      <xdr:nvSpPr>
        <xdr:cNvPr id="500" name="フローチャート : 判断 499"/>
        <xdr:cNvSpPr/>
      </xdr:nvSpPr>
      <xdr:spPr>
        <a:xfrm>
          <a:off x="12763500" y="658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161293</xdr:rowOff>
    </xdr:from>
    <xdr:ext cx="469744" cy="259045"/>
    <xdr:sp macro="" textlink="">
      <xdr:nvSpPr>
        <xdr:cNvPr id="501" name="テキスト ボックス 500"/>
        <xdr:cNvSpPr txBox="1"/>
      </xdr:nvSpPr>
      <xdr:spPr>
        <a:xfrm>
          <a:off x="12579427" y="6676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88647</xdr:rowOff>
    </xdr:from>
    <xdr:to>
      <xdr:col>23</xdr:col>
      <xdr:colOff>568325</xdr:colOff>
      <xdr:row>39</xdr:row>
      <xdr:rowOff>18797</xdr:rowOff>
    </xdr:to>
    <xdr:sp macro="" textlink="">
      <xdr:nvSpPr>
        <xdr:cNvPr id="507" name="円/楕円 506"/>
        <xdr:cNvSpPr/>
      </xdr:nvSpPr>
      <xdr:spPr>
        <a:xfrm>
          <a:off x="16268700" y="660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34101</xdr:rowOff>
    </xdr:from>
    <xdr:ext cx="378565" cy="259045"/>
    <xdr:sp macro="" textlink="">
      <xdr:nvSpPr>
        <xdr:cNvPr id="508" name="災害復旧事業費該当値テキスト"/>
        <xdr:cNvSpPr txBox="1"/>
      </xdr:nvSpPr>
      <xdr:spPr>
        <a:xfrm>
          <a:off x="16370300" y="654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40818</xdr:rowOff>
    </xdr:from>
    <xdr:to>
      <xdr:col>22</xdr:col>
      <xdr:colOff>415925</xdr:colOff>
      <xdr:row>38</xdr:row>
      <xdr:rowOff>142418</xdr:rowOff>
    </xdr:to>
    <xdr:sp macro="" textlink="">
      <xdr:nvSpPr>
        <xdr:cNvPr id="509" name="円/楕円 508"/>
        <xdr:cNvSpPr/>
      </xdr:nvSpPr>
      <xdr:spPr>
        <a:xfrm>
          <a:off x="15430500" y="65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158945</xdr:rowOff>
    </xdr:from>
    <xdr:ext cx="534377" cy="259045"/>
    <xdr:sp macro="" textlink="">
      <xdr:nvSpPr>
        <xdr:cNvPr id="510" name="テキスト ボックス 509"/>
        <xdr:cNvSpPr txBox="1"/>
      </xdr:nvSpPr>
      <xdr:spPr>
        <a:xfrm>
          <a:off x="15214111" y="633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22983</xdr:rowOff>
    </xdr:from>
    <xdr:to>
      <xdr:col>21</xdr:col>
      <xdr:colOff>212725</xdr:colOff>
      <xdr:row>38</xdr:row>
      <xdr:rowOff>124583</xdr:rowOff>
    </xdr:to>
    <xdr:sp macro="" textlink="">
      <xdr:nvSpPr>
        <xdr:cNvPr id="511" name="円/楕円 510"/>
        <xdr:cNvSpPr/>
      </xdr:nvSpPr>
      <xdr:spPr>
        <a:xfrm>
          <a:off x="14541500" y="653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141110</xdr:rowOff>
    </xdr:from>
    <xdr:ext cx="534377" cy="259045"/>
    <xdr:sp macro="" textlink="">
      <xdr:nvSpPr>
        <xdr:cNvPr id="512" name="テキスト ボックス 511"/>
        <xdr:cNvSpPr txBox="1"/>
      </xdr:nvSpPr>
      <xdr:spPr>
        <a:xfrm>
          <a:off x="14325111" y="631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45566</xdr:rowOff>
    </xdr:from>
    <xdr:to>
      <xdr:col>20</xdr:col>
      <xdr:colOff>9525</xdr:colOff>
      <xdr:row>38</xdr:row>
      <xdr:rowOff>147166</xdr:rowOff>
    </xdr:to>
    <xdr:sp macro="" textlink="">
      <xdr:nvSpPr>
        <xdr:cNvPr id="513" name="円/楕円 512"/>
        <xdr:cNvSpPr/>
      </xdr:nvSpPr>
      <xdr:spPr>
        <a:xfrm>
          <a:off x="13652500" y="656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163694</xdr:rowOff>
    </xdr:from>
    <xdr:ext cx="534377" cy="259045"/>
    <xdr:sp macro="" textlink="">
      <xdr:nvSpPr>
        <xdr:cNvPr id="514" name="テキスト ボックス 513"/>
        <xdr:cNvSpPr txBox="1"/>
      </xdr:nvSpPr>
      <xdr:spPr>
        <a:xfrm>
          <a:off x="13436111" y="633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36095</xdr:rowOff>
    </xdr:from>
    <xdr:to>
      <xdr:col>18</xdr:col>
      <xdr:colOff>492125</xdr:colOff>
      <xdr:row>38</xdr:row>
      <xdr:rowOff>137695</xdr:rowOff>
    </xdr:to>
    <xdr:sp macro="" textlink="">
      <xdr:nvSpPr>
        <xdr:cNvPr id="515" name="円/楕円 514"/>
        <xdr:cNvSpPr/>
      </xdr:nvSpPr>
      <xdr:spPr>
        <a:xfrm>
          <a:off x="12763500" y="65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154223</xdr:rowOff>
    </xdr:from>
    <xdr:ext cx="534377" cy="259045"/>
    <xdr:sp macro="" textlink="">
      <xdr:nvSpPr>
        <xdr:cNvPr id="516" name="テキスト ボックス 515"/>
        <xdr:cNvSpPr txBox="1"/>
      </xdr:nvSpPr>
      <xdr:spPr>
        <a:xfrm>
          <a:off x="12547111" y="632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83185</xdr:rowOff>
    </xdr:from>
    <xdr:to>
      <xdr:col>22</xdr:col>
      <xdr:colOff>415925</xdr:colOff>
      <xdr:row>59</xdr:row>
      <xdr:rowOff>13335</xdr:rowOff>
    </xdr:to>
    <xdr:sp macro="" textlink="">
      <xdr:nvSpPr>
        <xdr:cNvPr id="547" name="フローチャート : 判断 546"/>
        <xdr:cNvSpPr/>
      </xdr:nvSpPr>
      <xdr:spPr>
        <a:xfrm>
          <a:off x="15430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29862</xdr:rowOff>
    </xdr:from>
    <xdr:ext cx="313932" cy="259045"/>
    <xdr:sp macro="" textlink="">
      <xdr:nvSpPr>
        <xdr:cNvPr id="548" name="テキスト ボックス 547"/>
        <xdr:cNvSpPr txBox="1"/>
      </xdr:nvSpPr>
      <xdr:spPr>
        <a:xfrm>
          <a:off x="15324333" y="9802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74955</xdr:rowOff>
    </xdr:from>
    <xdr:to>
      <xdr:col>21</xdr:col>
      <xdr:colOff>212725</xdr:colOff>
      <xdr:row>59</xdr:row>
      <xdr:rowOff>5105</xdr:rowOff>
    </xdr:to>
    <xdr:sp macro="" textlink="">
      <xdr:nvSpPr>
        <xdr:cNvPr id="550" name="フローチャート : 判断 549"/>
        <xdr:cNvSpPr/>
      </xdr:nvSpPr>
      <xdr:spPr>
        <a:xfrm>
          <a:off x="14541500" y="100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21632</xdr:rowOff>
    </xdr:from>
    <xdr:ext cx="313932" cy="259045"/>
    <xdr:sp macro="" textlink="">
      <xdr:nvSpPr>
        <xdr:cNvPr id="551" name="テキスト ボックス 550"/>
        <xdr:cNvSpPr txBox="1"/>
      </xdr:nvSpPr>
      <xdr:spPr>
        <a:xfrm>
          <a:off x="14435333" y="97942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78384</xdr:rowOff>
    </xdr:from>
    <xdr:to>
      <xdr:col>20</xdr:col>
      <xdr:colOff>9525</xdr:colOff>
      <xdr:row>59</xdr:row>
      <xdr:rowOff>8534</xdr:rowOff>
    </xdr:to>
    <xdr:sp macro="" textlink="">
      <xdr:nvSpPr>
        <xdr:cNvPr id="553" name="フローチャート : 判断 552"/>
        <xdr:cNvSpPr/>
      </xdr:nvSpPr>
      <xdr:spPr>
        <a:xfrm>
          <a:off x="13652500" y="100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25061</xdr:rowOff>
    </xdr:from>
    <xdr:ext cx="313932" cy="259045"/>
    <xdr:sp macro="" textlink="">
      <xdr:nvSpPr>
        <xdr:cNvPr id="554" name="テキスト ボックス 553"/>
        <xdr:cNvSpPr txBox="1"/>
      </xdr:nvSpPr>
      <xdr:spPr>
        <a:xfrm>
          <a:off x="13546333" y="979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53924</xdr:rowOff>
    </xdr:from>
    <xdr:to>
      <xdr:col>18</xdr:col>
      <xdr:colOff>492125</xdr:colOff>
      <xdr:row>58</xdr:row>
      <xdr:rowOff>155524</xdr:rowOff>
    </xdr:to>
    <xdr:sp macro="" textlink="">
      <xdr:nvSpPr>
        <xdr:cNvPr id="555" name="フローチャート : 判断 554"/>
        <xdr:cNvSpPr/>
      </xdr:nvSpPr>
      <xdr:spPr>
        <a:xfrm>
          <a:off x="12763500" y="999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601</xdr:rowOff>
    </xdr:from>
    <xdr:ext cx="378565" cy="259045"/>
    <xdr:sp macro="" textlink="">
      <xdr:nvSpPr>
        <xdr:cNvPr id="556" name="テキスト ボックス 555"/>
        <xdr:cNvSpPr txBox="1"/>
      </xdr:nvSpPr>
      <xdr:spPr>
        <a:xfrm>
          <a:off x="12625017" y="9773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16914</xdr:rowOff>
    </xdr:from>
    <xdr:to>
      <xdr:col>23</xdr:col>
      <xdr:colOff>517525</xdr:colOff>
      <xdr:row>78</xdr:row>
      <xdr:rowOff>17047</xdr:rowOff>
    </xdr:to>
    <xdr:cxnSp macro="">
      <xdr:nvCxnSpPr>
        <xdr:cNvPr id="600" name="直線コネクタ 599"/>
        <xdr:cNvCxnSpPr/>
      </xdr:nvCxnSpPr>
      <xdr:spPr>
        <a:xfrm flipV="1">
          <a:off x="15481300" y="13390014"/>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166311</xdr:rowOff>
    </xdr:from>
    <xdr:to>
      <xdr:col>22</xdr:col>
      <xdr:colOff>365125</xdr:colOff>
      <xdr:row>78</xdr:row>
      <xdr:rowOff>17047</xdr:rowOff>
    </xdr:to>
    <xdr:cxnSp macro="">
      <xdr:nvCxnSpPr>
        <xdr:cNvPr id="603" name="直線コネクタ 602"/>
        <xdr:cNvCxnSpPr/>
      </xdr:nvCxnSpPr>
      <xdr:spPr>
        <a:xfrm>
          <a:off x="14592300" y="13367961"/>
          <a:ext cx="889000" cy="2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126701</xdr:rowOff>
    </xdr:from>
    <xdr:to>
      <xdr:col>22</xdr:col>
      <xdr:colOff>415925</xdr:colOff>
      <xdr:row>78</xdr:row>
      <xdr:rowOff>56851</xdr:rowOff>
    </xdr:to>
    <xdr:sp macro="" textlink="">
      <xdr:nvSpPr>
        <xdr:cNvPr id="604" name="フローチャート : 判断 603"/>
        <xdr:cNvSpPr/>
      </xdr:nvSpPr>
      <xdr:spPr>
        <a:xfrm>
          <a:off x="15430500" y="133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73378</xdr:rowOff>
    </xdr:from>
    <xdr:ext cx="599010" cy="259045"/>
    <xdr:sp macro="" textlink="">
      <xdr:nvSpPr>
        <xdr:cNvPr id="605" name="テキスト ボックス 604"/>
        <xdr:cNvSpPr txBox="1"/>
      </xdr:nvSpPr>
      <xdr:spPr>
        <a:xfrm>
          <a:off x="15181794" y="1310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166311</xdr:rowOff>
    </xdr:from>
    <xdr:to>
      <xdr:col>21</xdr:col>
      <xdr:colOff>161925</xdr:colOff>
      <xdr:row>78</xdr:row>
      <xdr:rowOff>3862</xdr:rowOff>
    </xdr:to>
    <xdr:cxnSp macro="">
      <xdr:nvCxnSpPr>
        <xdr:cNvPr id="606" name="直線コネクタ 605"/>
        <xdr:cNvCxnSpPr/>
      </xdr:nvCxnSpPr>
      <xdr:spPr>
        <a:xfrm flipV="1">
          <a:off x="13703300" y="13367961"/>
          <a:ext cx="889000" cy="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128656</xdr:rowOff>
    </xdr:from>
    <xdr:to>
      <xdr:col>21</xdr:col>
      <xdr:colOff>212725</xdr:colOff>
      <xdr:row>78</xdr:row>
      <xdr:rowOff>58806</xdr:rowOff>
    </xdr:to>
    <xdr:sp macro="" textlink="">
      <xdr:nvSpPr>
        <xdr:cNvPr id="607" name="フローチャート : 判断 606"/>
        <xdr:cNvSpPr/>
      </xdr:nvSpPr>
      <xdr:spPr>
        <a:xfrm>
          <a:off x="14541500" y="133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49933</xdr:rowOff>
    </xdr:from>
    <xdr:ext cx="599010" cy="259045"/>
    <xdr:sp macro="" textlink="">
      <xdr:nvSpPr>
        <xdr:cNvPr id="608" name="テキスト ボックス 607"/>
        <xdr:cNvSpPr txBox="1"/>
      </xdr:nvSpPr>
      <xdr:spPr>
        <a:xfrm>
          <a:off x="14292794" y="1342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97954</xdr:rowOff>
    </xdr:from>
    <xdr:to>
      <xdr:col>19</xdr:col>
      <xdr:colOff>644525</xdr:colOff>
      <xdr:row>78</xdr:row>
      <xdr:rowOff>3862</xdr:rowOff>
    </xdr:to>
    <xdr:cxnSp macro="">
      <xdr:nvCxnSpPr>
        <xdr:cNvPr id="609" name="直線コネクタ 608"/>
        <xdr:cNvCxnSpPr/>
      </xdr:nvCxnSpPr>
      <xdr:spPr>
        <a:xfrm>
          <a:off x="12814300" y="13299604"/>
          <a:ext cx="889000" cy="7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124521</xdr:rowOff>
    </xdr:from>
    <xdr:to>
      <xdr:col>20</xdr:col>
      <xdr:colOff>9525</xdr:colOff>
      <xdr:row>78</xdr:row>
      <xdr:rowOff>54671</xdr:rowOff>
    </xdr:to>
    <xdr:sp macro="" textlink="">
      <xdr:nvSpPr>
        <xdr:cNvPr id="610" name="フローチャート : 判断 609"/>
        <xdr:cNvSpPr/>
      </xdr:nvSpPr>
      <xdr:spPr>
        <a:xfrm>
          <a:off x="13652500" y="1332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45798</xdr:rowOff>
    </xdr:from>
    <xdr:ext cx="599010" cy="259045"/>
    <xdr:sp macro="" textlink="">
      <xdr:nvSpPr>
        <xdr:cNvPr id="611" name="テキスト ボックス 610"/>
        <xdr:cNvSpPr txBox="1"/>
      </xdr:nvSpPr>
      <xdr:spPr>
        <a:xfrm>
          <a:off x="13403794" y="1341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113454</xdr:rowOff>
    </xdr:from>
    <xdr:to>
      <xdr:col>18</xdr:col>
      <xdr:colOff>492125</xdr:colOff>
      <xdr:row>78</xdr:row>
      <xdr:rowOff>43604</xdr:rowOff>
    </xdr:to>
    <xdr:sp macro="" textlink="">
      <xdr:nvSpPr>
        <xdr:cNvPr id="612" name="フローチャート : 判断 611"/>
        <xdr:cNvSpPr/>
      </xdr:nvSpPr>
      <xdr:spPr>
        <a:xfrm>
          <a:off x="12763500" y="1331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34731</xdr:rowOff>
    </xdr:from>
    <xdr:ext cx="599010" cy="259045"/>
    <xdr:sp macro="" textlink="">
      <xdr:nvSpPr>
        <xdr:cNvPr id="613" name="テキスト ボックス 612"/>
        <xdr:cNvSpPr txBox="1"/>
      </xdr:nvSpPr>
      <xdr:spPr>
        <a:xfrm>
          <a:off x="12514794" y="13407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137564</xdr:rowOff>
    </xdr:from>
    <xdr:to>
      <xdr:col>23</xdr:col>
      <xdr:colOff>568325</xdr:colOff>
      <xdr:row>78</xdr:row>
      <xdr:rowOff>67714</xdr:rowOff>
    </xdr:to>
    <xdr:sp macro="" textlink="">
      <xdr:nvSpPr>
        <xdr:cNvPr id="619" name="円/楕円 618"/>
        <xdr:cNvSpPr/>
      </xdr:nvSpPr>
      <xdr:spPr>
        <a:xfrm>
          <a:off x="16268700" y="1333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52491</xdr:rowOff>
    </xdr:from>
    <xdr:ext cx="599010" cy="259045"/>
    <xdr:sp macro="" textlink="">
      <xdr:nvSpPr>
        <xdr:cNvPr id="620" name="公債費該当値テキスト"/>
        <xdr:cNvSpPr txBox="1"/>
      </xdr:nvSpPr>
      <xdr:spPr>
        <a:xfrm>
          <a:off x="16370300" y="1325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104,455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137697</xdr:rowOff>
    </xdr:from>
    <xdr:to>
      <xdr:col>22</xdr:col>
      <xdr:colOff>415925</xdr:colOff>
      <xdr:row>78</xdr:row>
      <xdr:rowOff>67847</xdr:rowOff>
    </xdr:to>
    <xdr:sp macro="" textlink="">
      <xdr:nvSpPr>
        <xdr:cNvPr id="621" name="円/楕円 620"/>
        <xdr:cNvSpPr/>
      </xdr:nvSpPr>
      <xdr:spPr>
        <a:xfrm>
          <a:off x="15430500" y="1333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58974</xdr:rowOff>
    </xdr:from>
    <xdr:ext cx="599010" cy="259045"/>
    <xdr:sp macro="" textlink="">
      <xdr:nvSpPr>
        <xdr:cNvPr id="622" name="テキスト ボックス 621"/>
        <xdr:cNvSpPr txBox="1"/>
      </xdr:nvSpPr>
      <xdr:spPr>
        <a:xfrm>
          <a:off x="15181794" y="1343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104,385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115511</xdr:rowOff>
    </xdr:from>
    <xdr:to>
      <xdr:col>21</xdr:col>
      <xdr:colOff>212725</xdr:colOff>
      <xdr:row>78</xdr:row>
      <xdr:rowOff>45661</xdr:rowOff>
    </xdr:to>
    <xdr:sp macro="" textlink="">
      <xdr:nvSpPr>
        <xdr:cNvPr id="623" name="円/楕円 622"/>
        <xdr:cNvSpPr/>
      </xdr:nvSpPr>
      <xdr:spPr>
        <a:xfrm>
          <a:off x="14541500" y="133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62188</xdr:rowOff>
    </xdr:from>
    <xdr:ext cx="599010" cy="259045"/>
    <xdr:sp macro="" textlink="">
      <xdr:nvSpPr>
        <xdr:cNvPr id="624" name="テキスト ボックス 623"/>
        <xdr:cNvSpPr txBox="1"/>
      </xdr:nvSpPr>
      <xdr:spPr>
        <a:xfrm>
          <a:off x="14292794" y="1309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116,031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124512</xdr:rowOff>
    </xdr:from>
    <xdr:to>
      <xdr:col>20</xdr:col>
      <xdr:colOff>9525</xdr:colOff>
      <xdr:row>78</xdr:row>
      <xdr:rowOff>54662</xdr:rowOff>
    </xdr:to>
    <xdr:sp macro="" textlink="">
      <xdr:nvSpPr>
        <xdr:cNvPr id="625" name="円/楕円 624"/>
        <xdr:cNvSpPr/>
      </xdr:nvSpPr>
      <xdr:spPr>
        <a:xfrm>
          <a:off x="13652500" y="1332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71189</xdr:rowOff>
    </xdr:from>
    <xdr:ext cx="599010" cy="259045"/>
    <xdr:sp macro="" textlink="">
      <xdr:nvSpPr>
        <xdr:cNvPr id="626" name="テキスト ボックス 625"/>
        <xdr:cNvSpPr txBox="1"/>
      </xdr:nvSpPr>
      <xdr:spPr>
        <a:xfrm>
          <a:off x="13403794" y="13101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111,306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47154</xdr:rowOff>
    </xdr:from>
    <xdr:to>
      <xdr:col>18</xdr:col>
      <xdr:colOff>492125</xdr:colOff>
      <xdr:row>77</xdr:row>
      <xdr:rowOff>148754</xdr:rowOff>
    </xdr:to>
    <xdr:sp macro="" textlink="">
      <xdr:nvSpPr>
        <xdr:cNvPr id="627" name="円/楕円 626"/>
        <xdr:cNvSpPr/>
      </xdr:nvSpPr>
      <xdr:spPr>
        <a:xfrm>
          <a:off x="12763500" y="1324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165281</xdr:rowOff>
    </xdr:from>
    <xdr:ext cx="599010" cy="259045"/>
    <xdr:sp macro="" textlink="">
      <xdr:nvSpPr>
        <xdr:cNvPr id="628" name="テキスト ボックス 627"/>
        <xdr:cNvSpPr txBox="1"/>
      </xdr:nvSpPr>
      <xdr:spPr>
        <a:xfrm>
          <a:off x="12514794" y="1302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139883</xdr:rowOff>
    </xdr:from>
    <xdr:to>
      <xdr:col>23</xdr:col>
      <xdr:colOff>517525</xdr:colOff>
      <xdr:row>99</xdr:row>
      <xdr:rowOff>4353</xdr:rowOff>
    </xdr:to>
    <xdr:cxnSp macro="">
      <xdr:nvCxnSpPr>
        <xdr:cNvPr id="657" name="直線コネクタ 656"/>
        <xdr:cNvCxnSpPr/>
      </xdr:nvCxnSpPr>
      <xdr:spPr>
        <a:xfrm flipV="1">
          <a:off x="15481300" y="16941983"/>
          <a:ext cx="838200" cy="3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157542</xdr:rowOff>
    </xdr:from>
    <xdr:to>
      <xdr:col>22</xdr:col>
      <xdr:colOff>365125</xdr:colOff>
      <xdr:row>99</xdr:row>
      <xdr:rowOff>4353</xdr:rowOff>
    </xdr:to>
    <xdr:cxnSp macro="">
      <xdr:nvCxnSpPr>
        <xdr:cNvPr id="660" name="直線コネクタ 659"/>
        <xdr:cNvCxnSpPr/>
      </xdr:nvCxnSpPr>
      <xdr:spPr>
        <a:xfrm>
          <a:off x="14592300" y="16959642"/>
          <a:ext cx="889000" cy="1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115522</xdr:rowOff>
    </xdr:from>
    <xdr:to>
      <xdr:col>22</xdr:col>
      <xdr:colOff>415925</xdr:colOff>
      <xdr:row>99</xdr:row>
      <xdr:rowOff>45672</xdr:rowOff>
    </xdr:to>
    <xdr:sp macro="" textlink="">
      <xdr:nvSpPr>
        <xdr:cNvPr id="661" name="フローチャート : 判断 660"/>
        <xdr:cNvSpPr/>
      </xdr:nvSpPr>
      <xdr:spPr>
        <a:xfrm>
          <a:off x="15430500" y="1691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62199</xdr:rowOff>
    </xdr:from>
    <xdr:ext cx="534377" cy="259045"/>
    <xdr:sp macro="" textlink="">
      <xdr:nvSpPr>
        <xdr:cNvPr id="662" name="テキスト ボックス 661"/>
        <xdr:cNvSpPr txBox="1"/>
      </xdr:nvSpPr>
      <xdr:spPr>
        <a:xfrm>
          <a:off x="15214111" y="1669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140274</xdr:rowOff>
    </xdr:from>
    <xdr:to>
      <xdr:col>21</xdr:col>
      <xdr:colOff>161925</xdr:colOff>
      <xdr:row>98</xdr:row>
      <xdr:rowOff>157542</xdr:rowOff>
    </xdr:to>
    <xdr:cxnSp macro="">
      <xdr:nvCxnSpPr>
        <xdr:cNvPr id="663" name="直線コネクタ 662"/>
        <xdr:cNvCxnSpPr/>
      </xdr:nvCxnSpPr>
      <xdr:spPr>
        <a:xfrm>
          <a:off x="13703300" y="16942374"/>
          <a:ext cx="889000" cy="1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94804</xdr:rowOff>
    </xdr:from>
    <xdr:to>
      <xdr:col>21</xdr:col>
      <xdr:colOff>212725</xdr:colOff>
      <xdr:row>99</xdr:row>
      <xdr:rowOff>24954</xdr:rowOff>
    </xdr:to>
    <xdr:sp macro="" textlink="">
      <xdr:nvSpPr>
        <xdr:cNvPr id="664" name="フローチャート : 判断 663"/>
        <xdr:cNvSpPr/>
      </xdr:nvSpPr>
      <xdr:spPr>
        <a:xfrm>
          <a:off x="14541500" y="1689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41481</xdr:rowOff>
    </xdr:from>
    <xdr:ext cx="534377" cy="259045"/>
    <xdr:sp macro="" textlink="">
      <xdr:nvSpPr>
        <xdr:cNvPr id="665" name="テキスト ボックス 664"/>
        <xdr:cNvSpPr txBox="1"/>
      </xdr:nvSpPr>
      <xdr:spPr>
        <a:xfrm>
          <a:off x="14325111" y="1667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140274</xdr:rowOff>
    </xdr:from>
    <xdr:to>
      <xdr:col>19</xdr:col>
      <xdr:colOff>644525</xdr:colOff>
      <xdr:row>98</xdr:row>
      <xdr:rowOff>161007</xdr:rowOff>
    </xdr:to>
    <xdr:cxnSp macro="">
      <xdr:nvCxnSpPr>
        <xdr:cNvPr id="666" name="直線コネクタ 665"/>
        <xdr:cNvCxnSpPr/>
      </xdr:nvCxnSpPr>
      <xdr:spPr>
        <a:xfrm flipV="1">
          <a:off x="12814300" y="16942374"/>
          <a:ext cx="889000" cy="2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102718</xdr:rowOff>
    </xdr:from>
    <xdr:to>
      <xdr:col>20</xdr:col>
      <xdr:colOff>9525</xdr:colOff>
      <xdr:row>99</xdr:row>
      <xdr:rowOff>32868</xdr:rowOff>
    </xdr:to>
    <xdr:sp macro="" textlink="">
      <xdr:nvSpPr>
        <xdr:cNvPr id="667" name="フローチャート : 判断 666"/>
        <xdr:cNvSpPr/>
      </xdr:nvSpPr>
      <xdr:spPr>
        <a:xfrm>
          <a:off x="13652500" y="1690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23995</xdr:rowOff>
    </xdr:from>
    <xdr:ext cx="534377" cy="259045"/>
    <xdr:sp macro="" textlink="">
      <xdr:nvSpPr>
        <xdr:cNvPr id="668" name="テキスト ボックス 667"/>
        <xdr:cNvSpPr txBox="1"/>
      </xdr:nvSpPr>
      <xdr:spPr>
        <a:xfrm>
          <a:off x="13436111" y="1699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104088</xdr:rowOff>
    </xdr:from>
    <xdr:to>
      <xdr:col>18</xdr:col>
      <xdr:colOff>492125</xdr:colOff>
      <xdr:row>99</xdr:row>
      <xdr:rowOff>34238</xdr:rowOff>
    </xdr:to>
    <xdr:sp macro="" textlink="">
      <xdr:nvSpPr>
        <xdr:cNvPr id="669" name="フローチャート : 判断 668"/>
        <xdr:cNvSpPr/>
      </xdr:nvSpPr>
      <xdr:spPr>
        <a:xfrm>
          <a:off x="12763500" y="1690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50765</xdr:rowOff>
    </xdr:from>
    <xdr:ext cx="534377" cy="259045"/>
    <xdr:sp macro="" textlink="">
      <xdr:nvSpPr>
        <xdr:cNvPr id="670" name="テキスト ボックス 669"/>
        <xdr:cNvSpPr txBox="1"/>
      </xdr:nvSpPr>
      <xdr:spPr>
        <a:xfrm>
          <a:off x="12547111" y="1668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89083</xdr:rowOff>
    </xdr:from>
    <xdr:to>
      <xdr:col>23</xdr:col>
      <xdr:colOff>568325</xdr:colOff>
      <xdr:row>99</xdr:row>
      <xdr:rowOff>19233</xdr:rowOff>
    </xdr:to>
    <xdr:sp macro="" textlink="">
      <xdr:nvSpPr>
        <xdr:cNvPr id="676" name="円/楕円 675"/>
        <xdr:cNvSpPr/>
      </xdr:nvSpPr>
      <xdr:spPr>
        <a:xfrm>
          <a:off x="16268700" y="1689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59,856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125003</xdr:rowOff>
    </xdr:from>
    <xdr:to>
      <xdr:col>22</xdr:col>
      <xdr:colOff>415925</xdr:colOff>
      <xdr:row>99</xdr:row>
      <xdr:rowOff>55153</xdr:rowOff>
    </xdr:to>
    <xdr:sp macro="" textlink="">
      <xdr:nvSpPr>
        <xdr:cNvPr id="678" name="円/楕円 677"/>
        <xdr:cNvSpPr/>
      </xdr:nvSpPr>
      <xdr:spPr>
        <a:xfrm>
          <a:off x="15430500" y="1692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46280</xdr:rowOff>
    </xdr:from>
    <xdr:ext cx="534377" cy="259045"/>
    <xdr:sp macro="" textlink="">
      <xdr:nvSpPr>
        <xdr:cNvPr id="679" name="テキスト ボックス 678"/>
        <xdr:cNvSpPr txBox="1"/>
      </xdr:nvSpPr>
      <xdr:spPr>
        <a:xfrm>
          <a:off x="15214111" y="1701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31,572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106742</xdr:rowOff>
    </xdr:from>
    <xdr:to>
      <xdr:col>21</xdr:col>
      <xdr:colOff>212725</xdr:colOff>
      <xdr:row>99</xdr:row>
      <xdr:rowOff>36892</xdr:rowOff>
    </xdr:to>
    <xdr:sp macro="" textlink="">
      <xdr:nvSpPr>
        <xdr:cNvPr id="680" name="円/楕円 679"/>
        <xdr:cNvSpPr/>
      </xdr:nvSpPr>
      <xdr:spPr>
        <a:xfrm>
          <a:off x="14541500" y="169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28019</xdr:rowOff>
    </xdr:from>
    <xdr:ext cx="534377" cy="259045"/>
    <xdr:sp macro="" textlink="">
      <xdr:nvSpPr>
        <xdr:cNvPr id="681" name="テキスト ボックス 680"/>
        <xdr:cNvSpPr txBox="1"/>
      </xdr:nvSpPr>
      <xdr:spPr>
        <a:xfrm>
          <a:off x="14325111" y="1700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45,951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89474</xdr:rowOff>
    </xdr:from>
    <xdr:to>
      <xdr:col>20</xdr:col>
      <xdr:colOff>9525</xdr:colOff>
      <xdr:row>99</xdr:row>
      <xdr:rowOff>19624</xdr:rowOff>
    </xdr:to>
    <xdr:sp macro="" textlink="">
      <xdr:nvSpPr>
        <xdr:cNvPr id="682" name="円/楕円 681"/>
        <xdr:cNvSpPr/>
      </xdr:nvSpPr>
      <xdr:spPr>
        <a:xfrm>
          <a:off x="13652500" y="168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36151</xdr:rowOff>
    </xdr:from>
    <xdr:ext cx="534377" cy="259045"/>
    <xdr:sp macro="" textlink="">
      <xdr:nvSpPr>
        <xdr:cNvPr id="683" name="テキスト ボックス 682"/>
        <xdr:cNvSpPr txBox="1"/>
      </xdr:nvSpPr>
      <xdr:spPr>
        <a:xfrm>
          <a:off x="13436111" y="1666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59,548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110207</xdr:rowOff>
    </xdr:from>
    <xdr:to>
      <xdr:col>18</xdr:col>
      <xdr:colOff>492125</xdr:colOff>
      <xdr:row>99</xdr:row>
      <xdr:rowOff>40357</xdr:rowOff>
    </xdr:to>
    <xdr:sp macro="" textlink="">
      <xdr:nvSpPr>
        <xdr:cNvPr id="684" name="円/楕円 683"/>
        <xdr:cNvSpPr/>
      </xdr:nvSpPr>
      <xdr:spPr>
        <a:xfrm>
          <a:off x="12763500" y="169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31484</xdr:rowOff>
    </xdr:from>
    <xdr:ext cx="534377" cy="259045"/>
    <xdr:sp macro="" textlink="">
      <xdr:nvSpPr>
        <xdr:cNvPr id="685" name="テキスト ボックス 684"/>
        <xdr:cNvSpPr txBox="1"/>
      </xdr:nvSpPr>
      <xdr:spPr>
        <a:xfrm>
          <a:off x="12547111" y="1700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167043</xdr:rowOff>
    </xdr:from>
    <xdr:to>
      <xdr:col>31</xdr:col>
      <xdr:colOff>85725</xdr:colOff>
      <xdr:row>38</xdr:row>
      <xdr:rowOff>97193</xdr:rowOff>
    </xdr:to>
    <xdr:sp macro="" textlink="">
      <xdr:nvSpPr>
        <xdr:cNvPr id="718" name="フローチャート : 判断 717"/>
        <xdr:cNvSpPr/>
      </xdr:nvSpPr>
      <xdr:spPr>
        <a:xfrm>
          <a:off x="21272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113720</xdr:rowOff>
    </xdr:from>
    <xdr:ext cx="469744" cy="259045"/>
    <xdr:sp macro="" textlink="">
      <xdr:nvSpPr>
        <xdr:cNvPr id="719" name="テキスト ボックス 718"/>
        <xdr:cNvSpPr txBox="1"/>
      </xdr:nvSpPr>
      <xdr:spPr>
        <a:xfrm>
          <a:off x="21088427"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64554</xdr:rowOff>
    </xdr:from>
    <xdr:to>
      <xdr:col>29</xdr:col>
      <xdr:colOff>568325</xdr:colOff>
      <xdr:row>38</xdr:row>
      <xdr:rowOff>166154</xdr:rowOff>
    </xdr:to>
    <xdr:sp macro="" textlink="">
      <xdr:nvSpPr>
        <xdr:cNvPr id="721" name="フローチャート : 判断 720"/>
        <xdr:cNvSpPr/>
      </xdr:nvSpPr>
      <xdr:spPr>
        <a:xfrm>
          <a:off x="20383500" y="657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11231</xdr:rowOff>
    </xdr:from>
    <xdr:ext cx="469744" cy="259045"/>
    <xdr:sp macro="" textlink="">
      <xdr:nvSpPr>
        <xdr:cNvPr id="722" name="テキスト ボックス 721"/>
        <xdr:cNvSpPr txBox="1"/>
      </xdr:nvSpPr>
      <xdr:spPr>
        <a:xfrm>
          <a:off x="20199427" y="635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73393</xdr:rowOff>
    </xdr:from>
    <xdr:to>
      <xdr:col>28</xdr:col>
      <xdr:colOff>365125</xdr:colOff>
      <xdr:row>39</xdr:row>
      <xdr:rowOff>3543</xdr:rowOff>
    </xdr:to>
    <xdr:sp macro="" textlink="">
      <xdr:nvSpPr>
        <xdr:cNvPr id="724" name="フローチャート : 判断 723"/>
        <xdr:cNvSpPr/>
      </xdr:nvSpPr>
      <xdr:spPr>
        <a:xfrm>
          <a:off x="19494500" y="65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20070</xdr:rowOff>
    </xdr:from>
    <xdr:ext cx="469744" cy="259045"/>
    <xdr:sp macro="" textlink="">
      <xdr:nvSpPr>
        <xdr:cNvPr id="725" name="テキスト ボックス 724"/>
        <xdr:cNvSpPr txBox="1"/>
      </xdr:nvSpPr>
      <xdr:spPr>
        <a:xfrm>
          <a:off x="19310427" y="636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77089</xdr:rowOff>
    </xdr:from>
    <xdr:to>
      <xdr:col>27</xdr:col>
      <xdr:colOff>161925</xdr:colOff>
      <xdr:row>39</xdr:row>
      <xdr:rowOff>7239</xdr:rowOff>
    </xdr:to>
    <xdr:sp macro="" textlink="">
      <xdr:nvSpPr>
        <xdr:cNvPr id="726" name="フローチャート : 判断 725"/>
        <xdr:cNvSpPr/>
      </xdr:nvSpPr>
      <xdr:spPr>
        <a:xfrm>
          <a:off x="18605500" y="659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23766</xdr:rowOff>
    </xdr:from>
    <xdr:ext cx="469744" cy="259045"/>
    <xdr:sp macro="" textlink="">
      <xdr:nvSpPr>
        <xdr:cNvPr id="727" name="テキスト ボックス 726"/>
        <xdr:cNvSpPr txBox="1"/>
      </xdr:nvSpPr>
      <xdr:spPr>
        <a:xfrm>
          <a:off x="18421427" y="636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141239</xdr:rowOff>
    </xdr:from>
    <xdr:to>
      <xdr:col>32</xdr:col>
      <xdr:colOff>187325</xdr:colOff>
      <xdr:row>58</xdr:row>
      <xdr:rowOff>142992</xdr:rowOff>
    </xdr:to>
    <xdr:cxnSp macro="">
      <xdr:nvCxnSpPr>
        <xdr:cNvPr id="771" name="直線コネクタ 770"/>
        <xdr:cNvCxnSpPr/>
      </xdr:nvCxnSpPr>
      <xdr:spPr>
        <a:xfrm flipV="1">
          <a:off x="21323300" y="10085339"/>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74200</xdr:rowOff>
    </xdr:from>
    <xdr:ext cx="469744" cy="259045"/>
    <xdr:sp macro="" textlink="">
      <xdr:nvSpPr>
        <xdr:cNvPr id="772" name="貸付金平均値テキスト"/>
        <xdr:cNvSpPr txBox="1"/>
      </xdr:nvSpPr>
      <xdr:spPr>
        <a:xfrm>
          <a:off x="22212300" y="100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142992</xdr:rowOff>
    </xdr:from>
    <xdr:to>
      <xdr:col>31</xdr:col>
      <xdr:colOff>34925</xdr:colOff>
      <xdr:row>58</xdr:row>
      <xdr:rowOff>144622</xdr:rowOff>
    </xdr:to>
    <xdr:cxnSp macro="">
      <xdr:nvCxnSpPr>
        <xdr:cNvPr id="774" name="直線コネクタ 773"/>
        <xdr:cNvCxnSpPr/>
      </xdr:nvCxnSpPr>
      <xdr:spPr>
        <a:xfrm flipV="1">
          <a:off x="20434300" y="10087092"/>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119997</xdr:rowOff>
    </xdr:from>
    <xdr:to>
      <xdr:col>31</xdr:col>
      <xdr:colOff>85725</xdr:colOff>
      <xdr:row>59</xdr:row>
      <xdr:rowOff>50147</xdr:rowOff>
    </xdr:to>
    <xdr:sp macro="" textlink="">
      <xdr:nvSpPr>
        <xdr:cNvPr id="775" name="フローチャート : 判断 774"/>
        <xdr:cNvSpPr/>
      </xdr:nvSpPr>
      <xdr:spPr>
        <a:xfrm>
          <a:off x="21272500" y="100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41274</xdr:rowOff>
    </xdr:from>
    <xdr:ext cx="469744" cy="259045"/>
    <xdr:sp macro="" textlink="">
      <xdr:nvSpPr>
        <xdr:cNvPr id="776" name="テキスト ボックス 775"/>
        <xdr:cNvSpPr txBox="1"/>
      </xdr:nvSpPr>
      <xdr:spPr>
        <a:xfrm>
          <a:off x="21088427" y="10156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144622</xdr:rowOff>
    </xdr:from>
    <xdr:to>
      <xdr:col>29</xdr:col>
      <xdr:colOff>517525</xdr:colOff>
      <xdr:row>58</xdr:row>
      <xdr:rowOff>146291</xdr:rowOff>
    </xdr:to>
    <xdr:cxnSp macro="">
      <xdr:nvCxnSpPr>
        <xdr:cNvPr id="777" name="直線コネクタ 776"/>
        <xdr:cNvCxnSpPr/>
      </xdr:nvCxnSpPr>
      <xdr:spPr>
        <a:xfrm flipV="1">
          <a:off x="19545300" y="10088722"/>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124737</xdr:rowOff>
    </xdr:from>
    <xdr:to>
      <xdr:col>29</xdr:col>
      <xdr:colOff>568325</xdr:colOff>
      <xdr:row>59</xdr:row>
      <xdr:rowOff>54887</xdr:rowOff>
    </xdr:to>
    <xdr:sp macro="" textlink="">
      <xdr:nvSpPr>
        <xdr:cNvPr id="778" name="フローチャート : 判断 777"/>
        <xdr:cNvSpPr/>
      </xdr:nvSpPr>
      <xdr:spPr>
        <a:xfrm>
          <a:off x="20383500" y="1006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46014</xdr:rowOff>
    </xdr:from>
    <xdr:ext cx="469744" cy="259045"/>
    <xdr:sp macro="" textlink="">
      <xdr:nvSpPr>
        <xdr:cNvPr id="779" name="テキスト ボックス 778"/>
        <xdr:cNvSpPr txBox="1"/>
      </xdr:nvSpPr>
      <xdr:spPr>
        <a:xfrm>
          <a:off x="20199427" y="1016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146291</xdr:rowOff>
    </xdr:from>
    <xdr:to>
      <xdr:col>28</xdr:col>
      <xdr:colOff>314325</xdr:colOff>
      <xdr:row>58</xdr:row>
      <xdr:rowOff>147717</xdr:rowOff>
    </xdr:to>
    <xdr:cxnSp macro="">
      <xdr:nvCxnSpPr>
        <xdr:cNvPr id="780" name="直線コネクタ 779"/>
        <xdr:cNvCxnSpPr/>
      </xdr:nvCxnSpPr>
      <xdr:spPr>
        <a:xfrm flipV="1">
          <a:off x="18656300" y="10090391"/>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121864</xdr:rowOff>
    </xdr:from>
    <xdr:to>
      <xdr:col>28</xdr:col>
      <xdr:colOff>365125</xdr:colOff>
      <xdr:row>59</xdr:row>
      <xdr:rowOff>52014</xdr:rowOff>
    </xdr:to>
    <xdr:sp macro="" textlink="">
      <xdr:nvSpPr>
        <xdr:cNvPr id="781" name="フローチャート : 判断 780"/>
        <xdr:cNvSpPr/>
      </xdr:nvSpPr>
      <xdr:spPr>
        <a:xfrm>
          <a:off x="19494500" y="1006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43141</xdr:rowOff>
    </xdr:from>
    <xdr:ext cx="469744" cy="259045"/>
    <xdr:sp macro="" textlink="">
      <xdr:nvSpPr>
        <xdr:cNvPr id="782" name="テキスト ボックス 781"/>
        <xdr:cNvSpPr txBox="1"/>
      </xdr:nvSpPr>
      <xdr:spPr>
        <a:xfrm>
          <a:off x="19310427" y="1015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120767</xdr:rowOff>
    </xdr:from>
    <xdr:to>
      <xdr:col>27</xdr:col>
      <xdr:colOff>161925</xdr:colOff>
      <xdr:row>59</xdr:row>
      <xdr:rowOff>50917</xdr:rowOff>
    </xdr:to>
    <xdr:sp macro="" textlink="">
      <xdr:nvSpPr>
        <xdr:cNvPr id="783" name="フローチャート : 判断 782"/>
        <xdr:cNvSpPr/>
      </xdr:nvSpPr>
      <xdr:spPr>
        <a:xfrm>
          <a:off x="18605500" y="100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42044</xdr:rowOff>
    </xdr:from>
    <xdr:ext cx="469744" cy="259045"/>
    <xdr:sp macro="" textlink="">
      <xdr:nvSpPr>
        <xdr:cNvPr id="784" name="テキスト ボックス 783"/>
        <xdr:cNvSpPr txBox="1"/>
      </xdr:nvSpPr>
      <xdr:spPr>
        <a:xfrm>
          <a:off x="18421427" y="1015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90439</xdr:rowOff>
    </xdr:from>
    <xdr:to>
      <xdr:col>32</xdr:col>
      <xdr:colOff>238125</xdr:colOff>
      <xdr:row>59</xdr:row>
      <xdr:rowOff>20589</xdr:rowOff>
    </xdr:to>
    <xdr:sp macro="" textlink="">
      <xdr:nvSpPr>
        <xdr:cNvPr id="790" name="円/楕円 789"/>
        <xdr:cNvSpPr/>
      </xdr:nvSpPr>
      <xdr:spPr>
        <a:xfrm>
          <a:off x="22110700" y="100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49816</xdr:rowOff>
    </xdr:from>
    <xdr:ext cx="469744" cy="259045"/>
    <xdr:sp macro="" textlink="">
      <xdr:nvSpPr>
        <xdr:cNvPr id="791" name="貸付金該当値テキスト"/>
        <xdr:cNvSpPr txBox="1"/>
      </xdr:nvSpPr>
      <xdr:spPr>
        <a:xfrm>
          <a:off x="22212300" y="982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9,798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92192</xdr:rowOff>
    </xdr:from>
    <xdr:to>
      <xdr:col>31</xdr:col>
      <xdr:colOff>85725</xdr:colOff>
      <xdr:row>59</xdr:row>
      <xdr:rowOff>22342</xdr:rowOff>
    </xdr:to>
    <xdr:sp macro="" textlink="">
      <xdr:nvSpPr>
        <xdr:cNvPr id="792" name="円/楕円 791"/>
        <xdr:cNvSpPr/>
      </xdr:nvSpPr>
      <xdr:spPr>
        <a:xfrm>
          <a:off x="21272500" y="1003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38869</xdr:rowOff>
    </xdr:from>
    <xdr:ext cx="469744" cy="259045"/>
    <xdr:sp macro="" textlink="">
      <xdr:nvSpPr>
        <xdr:cNvPr id="793" name="テキスト ボックス 792"/>
        <xdr:cNvSpPr txBox="1"/>
      </xdr:nvSpPr>
      <xdr:spPr>
        <a:xfrm>
          <a:off x="21088427" y="981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93822</xdr:rowOff>
    </xdr:from>
    <xdr:to>
      <xdr:col>29</xdr:col>
      <xdr:colOff>568325</xdr:colOff>
      <xdr:row>59</xdr:row>
      <xdr:rowOff>23972</xdr:rowOff>
    </xdr:to>
    <xdr:sp macro="" textlink="">
      <xdr:nvSpPr>
        <xdr:cNvPr id="794" name="円/楕円 793"/>
        <xdr:cNvSpPr/>
      </xdr:nvSpPr>
      <xdr:spPr>
        <a:xfrm>
          <a:off x="20383500" y="100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40499</xdr:rowOff>
    </xdr:from>
    <xdr:ext cx="469744" cy="259045"/>
    <xdr:sp macro="" textlink="">
      <xdr:nvSpPr>
        <xdr:cNvPr id="795" name="テキスト ボックス 794"/>
        <xdr:cNvSpPr txBox="1"/>
      </xdr:nvSpPr>
      <xdr:spPr>
        <a:xfrm>
          <a:off x="20199427" y="98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95491</xdr:rowOff>
    </xdr:from>
    <xdr:to>
      <xdr:col>28</xdr:col>
      <xdr:colOff>365125</xdr:colOff>
      <xdr:row>59</xdr:row>
      <xdr:rowOff>25641</xdr:rowOff>
    </xdr:to>
    <xdr:sp macro="" textlink="">
      <xdr:nvSpPr>
        <xdr:cNvPr id="796" name="円/楕円 795"/>
        <xdr:cNvSpPr/>
      </xdr:nvSpPr>
      <xdr:spPr>
        <a:xfrm>
          <a:off x="19494500" y="1003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42168</xdr:rowOff>
    </xdr:from>
    <xdr:ext cx="469744" cy="259045"/>
    <xdr:sp macro="" textlink="">
      <xdr:nvSpPr>
        <xdr:cNvPr id="797" name="テキスト ボックス 796"/>
        <xdr:cNvSpPr txBox="1"/>
      </xdr:nvSpPr>
      <xdr:spPr>
        <a:xfrm>
          <a:off x="19310427" y="981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96917</xdr:rowOff>
    </xdr:from>
    <xdr:to>
      <xdr:col>27</xdr:col>
      <xdr:colOff>161925</xdr:colOff>
      <xdr:row>59</xdr:row>
      <xdr:rowOff>27067</xdr:rowOff>
    </xdr:to>
    <xdr:sp macro="" textlink="">
      <xdr:nvSpPr>
        <xdr:cNvPr id="798" name="円/楕円 797"/>
        <xdr:cNvSpPr/>
      </xdr:nvSpPr>
      <xdr:spPr>
        <a:xfrm>
          <a:off x="18605500" y="1004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43594</xdr:rowOff>
    </xdr:from>
    <xdr:ext cx="469744" cy="259045"/>
    <xdr:sp macro="" textlink="">
      <xdr:nvSpPr>
        <xdr:cNvPr id="799" name="テキスト ボックス 798"/>
        <xdr:cNvSpPr txBox="1"/>
      </xdr:nvSpPr>
      <xdr:spPr>
        <a:xfrm>
          <a:off x="18421427" y="981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74492</xdr:rowOff>
    </xdr:from>
    <xdr:to>
      <xdr:col>32</xdr:col>
      <xdr:colOff>187325</xdr:colOff>
      <xdr:row>77</xdr:row>
      <xdr:rowOff>74568</xdr:rowOff>
    </xdr:to>
    <xdr:cxnSp macro="">
      <xdr:nvCxnSpPr>
        <xdr:cNvPr id="828" name="直線コネクタ 827"/>
        <xdr:cNvCxnSpPr/>
      </xdr:nvCxnSpPr>
      <xdr:spPr>
        <a:xfrm>
          <a:off x="21323300" y="13276142"/>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74492</xdr:rowOff>
    </xdr:from>
    <xdr:to>
      <xdr:col>31</xdr:col>
      <xdr:colOff>34925</xdr:colOff>
      <xdr:row>77</xdr:row>
      <xdr:rowOff>88578</xdr:rowOff>
    </xdr:to>
    <xdr:cxnSp macro="">
      <xdr:nvCxnSpPr>
        <xdr:cNvPr id="831" name="直線コネクタ 830"/>
        <xdr:cNvCxnSpPr/>
      </xdr:nvCxnSpPr>
      <xdr:spPr>
        <a:xfrm flipV="1">
          <a:off x="20434300" y="13276142"/>
          <a:ext cx="889000" cy="1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28329</xdr:rowOff>
    </xdr:from>
    <xdr:to>
      <xdr:col>31</xdr:col>
      <xdr:colOff>85725</xdr:colOff>
      <xdr:row>77</xdr:row>
      <xdr:rowOff>129929</xdr:rowOff>
    </xdr:to>
    <xdr:sp macro="" textlink="">
      <xdr:nvSpPr>
        <xdr:cNvPr id="832" name="フローチャート : 判断 831"/>
        <xdr:cNvSpPr/>
      </xdr:nvSpPr>
      <xdr:spPr>
        <a:xfrm>
          <a:off x="21272500" y="1322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121056</xdr:rowOff>
    </xdr:from>
    <xdr:ext cx="534377" cy="259045"/>
    <xdr:sp macro="" textlink="">
      <xdr:nvSpPr>
        <xdr:cNvPr id="833" name="テキスト ボックス 832"/>
        <xdr:cNvSpPr txBox="1"/>
      </xdr:nvSpPr>
      <xdr:spPr>
        <a:xfrm>
          <a:off x="21056111" y="1332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88578</xdr:rowOff>
    </xdr:from>
    <xdr:to>
      <xdr:col>29</xdr:col>
      <xdr:colOff>517525</xdr:colOff>
      <xdr:row>77</xdr:row>
      <xdr:rowOff>106984</xdr:rowOff>
    </xdr:to>
    <xdr:cxnSp macro="">
      <xdr:nvCxnSpPr>
        <xdr:cNvPr id="834" name="直線コネクタ 833"/>
        <xdr:cNvCxnSpPr/>
      </xdr:nvCxnSpPr>
      <xdr:spPr>
        <a:xfrm flipV="1">
          <a:off x="19545300" y="13290228"/>
          <a:ext cx="889000" cy="1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37457</xdr:rowOff>
    </xdr:from>
    <xdr:to>
      <xdr:col>29</xdr:col>
      <xdr:colOff>568325</xdr:colOff>
      <xdr:row>77</xdr:row>
      <xdr:rowOff>139057</xdr:rowOff>
    </xdr:to>
    <xdr:sp macro="" textlink="">
      <xdr:nvSpPr>
        <xdr:cNvPr id="835" name="フローチャート : 判断 834"/>
        <xdr:cNvSpPr/>
      </xdr:nvSpPr>
      <xdr:spPr>
        <a:xfrm>
          <a:off x="20383500" y="1323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155584</xdr:rowOff>
    </xdr:from>
    <xdr:ext cx="534377" cy="259045"/>
    <xdr:sp macro="" textlink="">
      <xdr:nvSpPr>
        <xdr:cNvPr id="836" name="テキスト ボックス 835"/>
        <xdr:cNvSpPr txBox="1"/>
      </xdr:nvSpPr>
      <xdr:spPr>
        <a:xfrm>
          <a:off x="20167111" y="1301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104653</xdr:rowOff>
    </xdr:from>
    <xdr:to>
      <xdr:col>28</xdr:col>
      <xdr:colOff>314325</xdr:colOff>
      <xdr:row>77</xdr:row>
      <xdr:rowOff>106984</xdr:rowOff>
    </xdr:to>
    <xdr:cxnSp macro="">
      <xdr:nvCxnSpPr>
        <xdr:cNvPr id="837" name="直線コネクタ 836"/>
        <xdr:cNvCxnSpPr/>
      </xdr:nvCxnSpPr>
      <xdr:spPr>
        <a:xfrm>
          <a:off x="18656300" y="13306303"/>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45972</xdr:rowOff>
    </xdr:from>
    <xdr:to>
      <xdr:col>28</xdr:col>
      <xdr:colOff>365125</xdr:colOff>
      <xdr:row>77</xdr:row>
      <xdr:rowOff>147572</xdr:rowOff>
    </xdr:to>
    <xdr:sp macro="" textlink="">
      <xdr:nvSpPr>
        <xdr:cNvPr id="838" name="フローチャート : 判断 837"/>
        <xdr:cNvSpPr/>
      </xdr:nvSpPr>
      <xdr:spPr>
        <a:xfrm>
          <a:off x="19494500" y="132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164099</xdr:rowOff>
    </xdr:from>
    <xdr:ext cx="534377" cy="259045"/>
    <xdr:sp macro="" textlink="">
      <xdr:nvSpPr>
        <xdr:cNvPr id="839" name="テキスト ボックス 838"/>
        <xdr:cNvSpPr txBox="1"/>
      </xdr:nvSpPr>
      <xdr:spPr>
        <a:xfrm>
          <a:off x="19278111" y="130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52622</xdr:rowOff>
    </xdr:from>
    <xdr:to>
      <xdr:col>27</xdr:col>
      <xdr:colOff>161925</xdr:colOff>
      <xdr:row>77</xdr:row>
      <xdr:rowOff>154222</xdr:rowOff>
    </xdr:to>
    <xdr:sp macro="" textlink="">
      <xdr:nvSpPr>
        <xdr:cNvPr id="840" name="フローチャート : 判断 839"/>
        <xdr:cNvSpPr/>
      </xdr:nvSpPr>
      <xdr:spPr>
        <a:xfrm>
          <a:off x="18605500" y="132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170749</xdr:rowOff>
    </xdr:from>
    <xdr:ext cx="534377" cy="259045"/>
    <xdr:sp macro="" textlink="">
      <xdr:nvSpPr>
        <xdr:cNvPr id="841" name="テキスト ボックス 840"/>
        <xdr:cNvSpPr txBox="1"/>
      </xdr:nvSpPr>
      <xdr:spPr>
        <a:xfrm>
          <a:off x="18389111" y="130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23768</xdr:rowOff>
    </xdr:from>
    <xdr:to>
      <xdr:col>32</xdr:col>
      <xdr:colOff>238125</xdr:colOff>
      <xdr:row>77</xdr:row>
      <xdr:rowOff>125368</xdr:rowOff>
    </xdr:to>
    <xdr:sp macro="" textlink="">
      <xdr:nvSpPr>
        <xdr:cNvPr id="847" name="円/楕円 846"/>
        <xdr:cNvSpPr/>
      </xdr:nvSpPr>
      <xdr:spPr>
        <a:xfrm>
          <a:off x="22110700" y="1322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2195</xdr:rowOff>
    </xdr:from>
    <xdr:ext cx="534377" cy="259045"/>
    <xdr:sp macro="" textlink="">
      <xdr:nvSpPr>
        <xdr:cNvPr id="848" name="繰出金該当値テキスト"/>
        <xdr:cNvSpPr txBox="1"/>
      </xdr:nvSpPr>
      <xdr:spPr>
        <a:xfrm>
          <a:off x="22212300" y="1320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82,095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23692</xdr:rowOff>
    </xdr:from>
    <xdr:to>
      <xdr:col>31</xdr:col>
      <xdr:colOff>85725</xdr:colOff>
      <xdr:row>77</xdr:row>
      <xdr:rowOff>125292</xdr:rowOff>
    </xdr:to>
    <xdr:sp macro="" textlink="">
      <xdr:nvSpPr>
        <xdr:cNvPr id="849" name="円/楕円 848"/>
        <xdr:cNvSpPr/>
      </xdr:nvSpPr>
      <xdr:spPr>
        <a:xfrm>
          <a:off x="21272500" y="1322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141819</xdr:rowOff>
    </xdr:from>
    <xdr:ext cx="534377" cy="259045"/>
    <xdr:sp macro="" textlink="">
      <xdr:nvSpPr>
        <xdr:cNvPr id="850" name="テキスト ボックス 849"/>
        <xdr:cNvSpPr txBox="1"/>
      </xdr:nvSpPr>
      <xdr:spPr>
        <a:xfrm>
          <a:off x="21056111" y="1300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82,115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37778</xdr:rowOff>
    </xdr:from>
    <xdr:to>
      <xdr:col>29</xdr:col>
      <xdr:colOff>568325</xdr:colOff>
      <xdr:row>77</xdr:row>
      <xdr:rowOff>139378</xdr:rowOff>
    </xdr:to>
    <xdr:sp macro="" textlink="">
      <xdr:nvSpPr>
        <xdr:cNvPr id="851" name="円/楕円 850"/>
        <xdr:cNvSpPr/>
      </xdr:nvSpPr>
      <xdr:spPr>
        <a:xfrm>
          <a:off x="20383500" y="1323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130505</xdr:rowOff>
    </xdr:from>
    <xdr:ext cx="534377" cy="259045"/>
    <xdr:sp macro="" textlink="">
      <xdr:nvSpPr>
        <xdr:cNvPr id="852" name="テキスト ボックス 851"/>
        <xdr:cNvSpPr txBox="1"/>
      </xdr:nvSpPr>
      <xdr:spPr>
        <a:xfrm>
          <a:off x="20167111" y="1333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78,418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56184</xdr:rowOff>
    </xdr:from>
    <xdr:to>
      <xdr:col>28</xdr:col>
      <xdr:colOff>365125</xdr:colOff>
      <xdr:row>77</xdr:row>
      <xdr:rowOff>157784</xdr:rowOff>
    </xdr:to>
    <xdr:sp macro="" textlink="">
      <xdr:nvSpPr>
        <xdr:cNvPr id="853" name="円/楕円 852"/>
        <xdr:cNvSpPr/>
      </xdr:nvSpPr>
      <xdr:spPr>
        <a:xfrm>
          <a:off x="19494500" y="1325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148911</xdr:rowOff>
    </xdr:from>
    <xdr:ext cx="534377" cy="259045"/>
    <xdr:sp macro="" textlink="">
      <xdr:nvSpPr>
        <xdr:cNvPr id="854" name="テキスト ボックス 853"/>
        <xdr:cNvSpPr txBox="1"/>
      </xdr:nvSpPr>
      <xdr:spPr>
        <a:xfrm>
          <a:off x="19278111" y="1335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73,587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53853</xdr:rowOff>
    </xdr:from>
    <xdr:to>
      <xdr:col>27</xdr:col>
      <xdr:colOff>161925</xdr:colOff>
      <xdr:row>77</xdr:row>
      <xdr:rowOff>155453</xdr:rowOff>
    </xdr:to>
    <xdr:sp macro="" textlink="">
      <xdr:nvSpPr>
        <xdr:cNvPr id="855" name="円/楕円 854"/>
        <xdr:cNvSpPr/>
      </xdr:nvSpPr>
      <xdr:spPr>
        <a:xfrm>
          <a:off x="18605500" y="1325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146580</xdr:rowOff>
    </xdr:from>
    <xdr:ext cx="534377" cy="259045"/>
    <xdr:sp macro="" textlink="">
      <xdr:nvSpPr>
        <xdr:cNvPr id="856" name="テキスト ボックス 855"/>
        <xdr:cNvSpPr txBox="1"/>
      </xdr:nvSpPr>
      <xdr:spPr>
        <a:xfrm>
          <a:off x="18389111" y="1334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74,199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1,044,332</a:t>
          </a:r>
          <a:r>
            <a:rPr kumimoji="1" lang="ja-JP" altLang="en-US" sz="1300">
              <a:latin typeface="ＭＳ Ｐゴシック"/>
            </a:rPr>
            <a:t>円となっている。主な構成項目である普通建設事業費は、住民一人当たり</a:t>
          </a:r>
          <a:r>
            <a:rPr kumimoji="1" lang="en-US" altLang="ja-JP" sz="1300">
              <a:latin typeface="ＭＳ Ｐゴシック"/>
            </a:rPr>
            <a:t>280,458</a:t>
          </a:r>
          <a:r>
            <a:rPr kumimoji="1" lang="ja-JP" altLang="en-US" sz="1300">
              <a:latin typeface="ＭＳ Ｐゴシック"/>
            </a:rPr>
            <a:t>円となっており、これは長寿命化計画に基づいた橋梁及び公営住宅の建替・改修をはじめ、特別養護老人ホーム移転改築事業を</a:t>
          </a:r>
          <a:r>
            <a:rPr kumimoji="1" lang="en-US" altLang="ja-JP" sz="1300">
              <a:latin typeface="ＭＳ Ｐゴシック"/>
            </a:rPr>
            <a:t>H27</a:t>
          </a:r>
          <a:r>
            <a:rPr kumimoji="1" lang="ja-JP" altLang="en-US" sz="1300">
              <a:latin typeface="ＭＳ Ｐゴシック"/>
            </a:rPr>
            <a:t>から</a:t>
          </a:r>
          <a:r>
            <a:rPr kumimoji="1" lang="en-US" altLang="ja-JP" sz="1300">
              <a:latin typeface="ＭＳ Ｐゴシック"/>
            </a:rPr>
            <a:t>2</a:t>
          </a:r>
          <a:r>
            <a:rPr kumimoji="1" lang="ja-JP" altLang="en-US" sz="1300">
              <a:latin typeface="ＭＳ Ｐゴシック"/>
            </a:rPr>
            <a:t>ヵ年で嫉視することが主な要因である。加えて維持補修費、物件費も類似団体平均より高い水準であることから、今後においては、平成</a:t>
          </a:r>
          <a:r>
            <a:rPr kumimoji="1" lang="en-US" altLang="ja-JP" sz="1300">
              <a:latin typeface="ＭＳ Ｐゴシック"/>
            </a:rPr>
            <a:t>28</a:t>
          </a:r>
          <a:r>
            <a:rPr kumimoji="1" lang="ja-JP" altLang="en-US" sz="1300">
              <a:latin typeface="ＭＳ Ｐゴシック"/>
            </a:rPr>
            <a:t>年度に策定予定の「様似町公共施設等総合管理計画にもとづき、事業の必要数を精査することで総事業費の減少をめざすこととしている。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北海道様似町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4,644
4,631
364.30
4,904,228
4,849,877
54,277
2,854,196
6,704,458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102.7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16468</xdr:rowOff>
    </xdr:from>
    <xdr:to>
      <xdr:col>6</xdr:col>
      <xdr:colOff>511175</xdr:colOff>
      <xdr:row>38</xdr:row>
      <xdr:rowOff>26347</xdr:rowOff>
    </xdr:to>
    <xdr:cxnSp macro="">
      <xdr:nvCxnSpPr>
        <xdr:cNvPr id="62" name="直線コネクタ 61"/>
        <xdr:cNvCxnSpPr/>
      </xdr:nvCxnSpPr>
      <xdr:spPr>
        <a:xfrm flipV="1">
          <a:off x="3797300" y="6531568"/>
          <a:ext cx="838200" cy="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26347</xdr:rowOff>
    </xdr:from>
    <xdr:to>
      <xdr:col>5</xdr:col>
      <xdr:colOff>358775</xdr:colOff>
      <xdr:row>38</xdr:row>
      <xdr:rowOff>34740</xdr:rowOff>
    </xdr:to>
    <xdr:cxnSp macro="">
      <xdr:nvCxnSpPr>
        <xdr:cNvPr id="65" name="直線コネクタ 64"/>
        <xdr:cNvCxnSpPr/>
      </xdr:nvCxnSpPr>
      <xdr:spPr>
        <a:xfrm flipV="1">
          <a:off x="2908300" y="6541447"/>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39898</xdr:rowOff>
    </xdr:from>
    <xdr:to>
      <xdr:col>5</xdr:col>
      <xdr:colOff>409575</xdr:colOff>
      <xdr:row>38</xdr:row>
      <xdr:rowOff>141498</xdr:rowOff>
    </xdr:to>
    <xdr:sp macro="" textlink="">
      <xdr:nvSpPr>
        <xdr:cNvPr id="66" name="フローチャート : 判断 65"/>
        <xdr:cNvSpPr/>
      </xdr:nvSpPr>
      <xdr:spPr>
        <a:xfrm>
          <a:off x="3746500" y="6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132625</xdr:rowOff>
    </xdr:from>
    <xdr:ext cx="534377" cy="259045"/>
    <xdr:sp macro="" textlink="">
      <xdr:nvSpPr>
        <xdr:cNvPr id="67" name="テキスト ボックス 66"/>
        <xdr:cNvSpPr txBox="1"/>
      </xdr:nvSpPr>
      <xdr:spPr>
        <a:xfrm>
          <a:off x="3530111" y="664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34740</xdr:rowOff>
    </xdr:from>
    <xdr:to>
      <xdr:col>4</xdr:col>
      <xdr:colOff>155575</xdr:colOff>
      <xdr:row>38</xdr:row>
      <xdr:rowOff>36095</xdr:rowOff>
    </xdr:to>
    <xdr:cxnSp macro="">
      <xdr:nvCxnSpPr>
        <xdr:cNvPr id="68" name="直線コネクタ 67"/>
        <xdr:cNvCxnSpPr/>
      </xdr:nvCxnSpPr>
      <xdr:spPr>
        <a:xfrm flipV="1">
          <a:off x="2019300" y="6549840"/>
          <a:ext cx="8890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46151</xdr:rowOff>
    </xdr:from>
    <xdr:to>
      <xdr:col>4</xdr:col>
      <xdr:colOff>206375</xdr:colOff>
      <xdr:row>38</xdr:row>
      <xdr:rowOff>147751</xdr:rowOff>
    </xdr:to>
    <xdr:sp macro="" textlink="">
      <xdr:nvSpPr>
        <xdr:cNvPr id="69" name="フローチャート : 判断 68"/>
        <xdr:cNvSpPr/>
      </xdr:nvSpPr>
      <xdr:spPr>
        <a:xfrm>
          <a:off x="2857500" y="656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138878</xdr:rowOff>
    </xdr:from>
    <xdr:ext cx="534377" cy="259045"/>
    <xdr:sp macro="" textlink="">
      <xdr:nvSpPr>
        <xdr:cNvPr id="70" name="テキスト ボックス 69"/>
        <xdr:cNvSpPr txBox="1"/>
      </xdr:nvSpPr>
      <xdr:spPr>
        <a:xfrm>
          <a:off x="2641111" y="665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170659</xdr:rowOff>
    </xdr:from>
    <xdr:to>
      <xdr:col>2</xdr:col>
      <xdr:colOff>638175</xdr:colOff>
      <xdr:row>38</xdr:row>
      <xdr:rowOff>36095</xdr:rowOff>
    </xdr:to>
    <xdr:cxnSp macro="">
      <xdr:nvCxnSpPr>
        <xdr:cNvPr id="71" name="直線コネクタ 70"/>
        <xdr:cNvCxnSpPr/>
      </xdr:nvCxnSpPr>
      <xdr:spPr>
        <a:xfrm>
          <a:off x="1130300" y="6514309"/>
          <a:ext cx="889000" cy="3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42184</xdr:rowOff>
    </xdr:from>
    <xdr:to>
      <xdr:col>3</xdr:col>
      <xdr:colOff>3175</xdr:colOff>
      <xdr:row>38</xdr:row>
      <xdr:rowOff>143784</xdr:rowOff>
    </xdr:to>
    <xdr:sp macro="" textlink="">
      <xdr:nvSpPr>
        <xdr:cNvPr id="72" name="フローチャート : 判断 71"/>
        <xdr:cNvSpPr/>
      </xdr:nvSpPr>
      <xdr:spPr>
        <a:xfrm>
          <a:off x="1968500" y="655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134911</xdr:rowOff>
    </xdr:from>
    <xdr:ext cx="534377" cy="259045"/>
    <xdr:sp macro="" textlink="">
      <xdr:nvSpPr>
        <xdr:cNvPr id="73" name="テキスト ボックス 72"/>
        <xdr:cNvSpPr txBox="1"/>
      </xdr:nvSpPr>
      <xdr:spPr>
        <a:xfrm>
          <a:off x="1752111" y="665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20859</xdr:rowOff>
    </xdr:from>
    <xdr:to>
      <xdr:col>1</xdr:col>
      <xdr:colOff>485775</xdr:colOff>
      <xdr:row>38</xdr:row>
      <xdr:rowOff>122459</xdr:rowOff>
    </xdr:to>
    <xdr:sp macro="" textlink="">
      <xdr:nvSpPr>
        <xdr:cNvPr id="74" name="フローチャート : 判断 73"/>
        <xdr:cNvSpPr/>
      </xdr:nvSpPr>
      <xdr:spPr>
        <a:xfrm>
          <a:off x="1079500" y="65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113586</xdr:rowOff>
    </xdr:from>
    <xdr:ext cx="534377" cy="259045"/>
    <xdr:sp macro="" textlink="">
      <xdr:nvSpPr>
        <xdr:cNvPr id="75" name="テキスト ボックス 74"/>
        <xdr:cNvSpPr txBox="1"/>
      </xdr:nvSpPr>
      <xdr:spPr>
        <a:xfrm>
          <a:off x="863111" y="66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137118</xdr:rowOff>
    </xdr:from>
    <xdr:to>
      <xdr:col>6</xdr:col>
      <xdr:colOff>561975</xdr:colOff>
      <xdr:row>38</xdr:row>
      <xdr:rowOff>67269</xdr:rowOff>
    </xdr:to>
    <xdr:sp macro="" textlink="">
      <xdr:nvSpPr>
        <xdr:cNvPr id="81" name="円/楕円 80"/>
        <xdr:cNvSpPr/>
      </xdr:nvSpPr>
      <xdr:spPr>
        <a:xfrm>
          <a:off x="4584700" y="64807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70217</xdr:rowOff>
    </xdr:from>
    <xdr:ext cx="534377" cy="259045"/>
    <xdr:sp macro="" textlink="">
      <xdr:nvSpPr>
        <xdr:cNvPr id="82" name="議会費該当値テキスト"/>
        <xdr:cNvSpPr txBox="1"/>
      </xdr:nvSpPr>
      <xdr:spPr>
        <a:xfrm>
          <a:off x="4686300" y="64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15,547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146997</xdr:rowOff>
    </xdr:from>
    <xdr:to>
      <xdr:col>5</xdr:col>
      <xdr:colOff>409575</xdr:colOff>
      <xdr:row>38</xdr:row>
      <xdr:rowOff>77147</xdr:rowOff>
    </xdr:to>
    <xdr:sp macro="" textlink="">
      <xdr:nvSpPr>
        <xdr:cNvPr id="83" name="円/楕円 82"/>
        <xdr:cNvSpPr/>
      </xdr:nvSpPr>
      <xdr:spPr>
        <a:xfrm>
          <a:off x="3746500" y="649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93674</xdr:rowOff>
    </xdr:from>
    <xdr:ext cx="534377" cy="259045"/>
    <xdr:sp macro="" textlink="">
      <xdr:nvSpPr>
        <xdr:cNvPr id="84" name="テキスト ボックス 83"/>
        <xdr:cNvSpPr txBox="1"/>
      </xdr:nvSpPr>
      <xdr:spPr>
        <a:xfrm>
          <a:off x="3530111" y="62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155390</xdr:rowOff>
    </xdr:from>
    <xdr:to>
      <xdr:col>4</xdr:col>
      <xdr:colOff>206375</xdr:colOff>
      <xdr:row>38</xdr:row>
      <xdr:rowOff>85541</xdr:rowOff>
    </xdr:to>
    <xdr:sp macro="" textlink="">
      <xdr:nvSpPr>
        <xdr:cNvPr id="85" name="円/楕円 84"/>
        <xdr:cNvSpPr/>
      </xdr:nvSpPr>
      <xdr:spPr>
        <a:xfrm>
          <a:off x="2857500" y="64990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102067</xdr:rowOff>
    </xdr:from>
    <xdr:ext cx="534377" cy="259045"/>
    <xdr:sp macro="" textlink="">
      <xdr:nvSpPr>
        <xdr:cNvPr id="86" name="テキスト ボックス 85"/>
        <xdr:cNvSpPr txBox="1"/>
      </xdr:nvSpPr>
      <xdr:spPr>
        <a:xfrm>
          <a:off x="2641111" y="6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156745</xdr:rowOff>
    </xdr:from>
    <xdr:to>
      <xdr:col>3</xdr:col>
      <xdr:colOff>3175</xdr:colOff>
      <xdr:row>38</xdr:row>
      <xdr:rowOff>86895</xdr:rowOff>
    </xdr:to>
    <xdr:sp macro="" textlink="">
      <xdr:nvSpPr>
        <xdr:cNvPr id="87" name="円/楕円 86"/>
        <xdr:cNvSpPr/>
      </xdr:nvSpPr>
      <xdr:spPr>
        <a:xfrm>
          <a:off x="1968500" y="65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103422</xdr:rowOff>
    </xdr:from>
    <xdr:ext cx="534377" cy="259045"/>
    <xdr:sp macro="" textlink="">
      <xdr:nvSpPr>
        <xdr:cNvPr id="88" name="テキスト ボックス 87"/>
        <xdr:cNvSpPr txBox="1"/>
      </xdr:nvSpPr>
      <xdr:spPr>
        <a:xfrm>
          <a:off x="1752111" y="627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119859</xdr:rowOff>
    </xdr:from>
    <xdr:to>
      <xdr:col>1</xdr:col>
      <xdr:colOff>485775</xdr:colOff>
      <xdr:row>38</xdr:row>
      <xdr:rowOff>50009</xdr:rowOff>
    </xdr:to>
    <xdr:sp macro="" textlink="">
      <xdr:nvSpPr>
        <xdr:cNvPr id="89" name="円/楕円 88"/>
        <xdr:cNvSpPr/>
      </xdr:nvSpPr>
      <xdr:spPr>
        <a:xfrm>
          <a:off x="1079500" y="646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66536</xdr:rowOff>
    </xdr:from>
    <xdr:ext cx="534377" cy="259045"/>
    <xdr:sp macro="" textlink="">
      <xdr:nvSpPr>
        <xdr:cNvPr id="90" name="テキスト ボックス 89"/>
        <xdr:cNvSpPr txBox="1"/>
      </xdr:nvSpPr>
      <xdr:spPr>
        <a:xfrm>
          <a:off x="863111" y="623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50524</xdr:rowOff>
    </xdr:from>
    <xdr:to>
      <xdr:col>6</xdr:col>
      <xdr:colOff>511175</xdr:colOff>
      <xdr:row>58</xdr:row>
      <xdr:rowOff>139240</xdr:rowOff>
    </xdr:to>
    <xdr:cxnSp macro="">
      <xdr:nvCxnSpPr>
        <xdr:cNvPr id="121" name="直線コネクタ 120"/>
        <xdr:cNvCxnSpPr/>
      </xdr:nvCxnSpPr>
      <xdr:spPr>
        <a:xfrm flipV="1">
          <a:off x="3797300" y="9994624"/>
          <a:ext cx="838200" cy="8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113695</xdr:rowOff>
    </xdr:from>
    <xdr:to>
      <xdr:col>5</xdr:col>
      <xdr:colOff>358775</xdr:colOff>
      <xdr:row>58</xdr:row>
      <xdr:rowOff>139240</xdr:rowOff>
    </xdr:to>
    <xdr:cxnSp macro="">
      <xdr:nvCxnSpPr>
        <xdr:cNvPr id="124" name="直線コネクタ 123"/>
        <xdr:cNvCxnSpPr/>
      </xdr:nvCxnSpPr>
      <xdr:spPr>
        <a:xfrm>
          <a:off x="2908300" y="10057795"/>
          <a:ext cx="889000" cy="2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52898</xdr:rowOff>
    </xdr:from>
    <xdr:to>
      <xdr:col>5</xdr:col>
      <xdr:colOff>409575</xdr:colOff>
      <xdr:row>58</xdr:row>
      <xdr:rowOff>154498</xdr:rowOff>
    </xdr:to>
    <xdr:sp macro="" textlink="">
      <xdr:nvSpPr>
        <xdr:cNvPr id="125" name="フローチャート : 判断 124"/>
        <xdr:cNvSpPr/>
      </xdr:nvSpPr>
      <xdr:spPr>
        <a:xfrm>
          <a:off x="3746500" y="999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171025</xdr:rowOff>
    </xdr:from>
    <xdr:ext cx="599010" cy="259045"/>
    <xdr:sp macro="" textlink="">
      <xdr:nvSpPr>
        <xdr:cNvPr id="126" name="テキスト ボックス 125"/>
        <xdr:cNvSpPr txBox="1"/>
      </xdr:nvSpPr>
      <xdr:spPr>
        <a:xfrm>
          <a:off x="3497794" y="977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113695</xdr:rowOff>
    </xdr:from>
    <xdr:to>
      <xdr:col>4</xdr:col>
      <xdr:colOff>155575</xdr:colOff>
      <xdr:row>58</xdr:row>
      <xdr:rowOff>125819</xdr:rowOff>
    </xdr:to>
    <xdr:cxnSp macro="">
      <xdr:nvCxnSpPr>
        <xdr:cNvPr id="127" name="直線コネクタ 126"/>
        <xdr:cNvCxnSpPr/>
      </xdr:nvCxnSpPr>
      <xdr:spPr>
        <a:xfrm flipV="1">
          <a:off x="2019300" y="10057795"/>
          <a:ext cx="889000" cy="1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40018</xdr:rowOff>
    </xdr:from>
    <xdr:to>
      <xdr:col>4</xdr:col>
      <xdr:colOff>206375</xdr:colOff>
      <xdr:row>58</xdr:row>
      <xdr:rowOff>141618</xdr:rowOff>
    </xdr:to>
    <xdr:sp macro="" textlink="">
      <xdr:nvSpPr>
        <xdr:cNvPr id="128" name="フローチャート : 判断 127"/>
        <xdr:cNvSpPr/>
      </xdr:nvSpPr>
      <xdr:spPr>
        <a:xfrm>
          <a:off x="2857500" y="998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158145</xdr:rowOff>
    </xdr:from>
    <xdr:ext cx="599010" cy="259045"/>
    <xdr:sp macro="" textlink="">
      <xdr:nvSpPr>
        <xdr:cNvPr id="129" name="テキスト ボックス 128"/>
        <xdr:cNvSpPr txBox="1"/>
      </xdr:nvSpPr>
      <xdr:spPr>
        <a:xfrm>
          <a:off x="2608794" y="975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125819</xdr:rowOff>
    </xdr:from>
    <xdr:to>
      <xdr:col>2</xdr:col>
      <xdr:colOff>638175</xdr:colOff>
      <xdr:row>58</xdr:row>
      <xdr:rowOff>144338</xdr:rowOff>
    </xdr:to>
    <xdr:cxnSp macro="">
      <xdr:nvCxnSpPr>
        <xdr:cNvPr id="130" name="直線コネクタ 129"/>
        <xdr:cNvCxnSpPr/>
      </xdr:nvCxnSpPr>
      <xdr:spPr>
        <a:xfrm flipV="1">
          <a:off x="1130300" y="10069919"/>
          <a:ext cx="889000" cy="1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58001</xdr:rowOff>
    </xdr:from>
    <xdr:to>
      <xdr:col>3</xdr:col>
      <xdr:colOff>3175</xdr:colOff>
      <xdr:row>58</xdr:row>
      <xdr:rowOff>159601</xdr:rowOff>
    </xdr:to>
    <xdr:sp macro="" textlink="">
      <xdr:nvSpPr>
        <xdr:cNvPr id="131" name="フローチャート : 判断 130"/>
        <xdr:cNvSpPr/>
      </xdr:nvSpPr>
      <xdr:spPr>
        <a:xfrm>
          <a:off x="1968500" y="100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4678</xdr:rowOff>
    </xdr:from>
    <xdr:ext cx="599010" cy="259045"/>
    <xdr:sp macro="" textlink="">
      <xdr:nvSpPr>
        <xdr:cNvPr id="132" name="テキスト ボックス 131"/>
        <xdr:cNvSpPr txBox="1"/>
      </xdr:nvSpPr>
      <xdr:spPr>
        <a:xfrm>
          <a:off x="1719794" y="977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55962</xdr:rowOff>
    </xdr:from>
    <xdr:to>
      <xdr:col>1</xdr:col>
      <xdr:colOff>485775</xdr:colOff>
      <xdr:row>58</xdr:row>
      <xdr:rowOff>157562</xdr:rowOff>
    </xdr:to>
    <xdr:sp macro="" textlink="">
      <xdr:nvSpPr>
        <xdr:cNvPr id="133" name="フローチャート : 判断 132"/>
        <xdr:cNvSpPr/>
      </xdr:nvSpPr>
      <xdr:spPr>
        <a:xfrm>
          <a:off x="1079500" y="1000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2639</xdr:rowOff>
    </xdr:from>
    <xdr:ext cx="599010" cy="259045"/>
    <xdr:sp macro="" textlink="">
      <xdr:nvSpPr>
        <xdr:cNvPr id="134" name="テキスト ボックス 133"/>
        <xdr:cNvSpPr txBox="1"/>
      </xdr:nvSpPr>
      <xdr:spPr>
        <a:xfrm>
          <a:off x="830794" y="9775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171174</xdr:rowOff>
    </xdr:from>
    <xdr:to>
      <xdr:col>6</xdr:col>
      <xdr:colOff>561975</xdr:colOff>
      <xdr:row>58</xdr:row>
      <xdr:rowOff>101324</xdr:rowOff>
    </xdr:to>
    <xdr:sp macro="" textlink="">
      <xdr:nvSpPr>
        <xdr:cNvPr id="140" name="円/楕円 139"/>
        <xdr:cNvSpPr/>
      </xdr:nvSpPr>
      <xdr:spPr>
        <a:xfrm>
          <a:off x="4584700" y="994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86101</xdr:rowOff>
    </xdr:from>
    <xdr:ext cx="599010" cy="259045"/>
    <xdr:sp macro="" textlink="">
      <xdr:nvSpPr>
        <xdr:cNvPr id="141" name="総務費該当値テキスト"/>
        <xdr:cNvSpPr txBox="1"/>
      </xdr:nvSpPr>
      <xdr:spPr>
        <a:xfrm>
          <a:off x="4686300" y="9858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201,920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88440</xdr:rowOff>
    </xdr:from>
    <xdr:to>
      <xdr:col>5</xdr:col>
      <xdr:colOff>409575</xdr:colOff>
      <xdr:row>59</xdr:row>
      <xdr:rowOff>18590</xdr:rowOff>
    </xdr:to>
    <xdr:sp macro="" textlink="">
      <xdr:nvSpPr>
        <xdr:cNvPr id="142" name="円/楕円 141"/>
        <xdr:cNvSpPr/>
      </xdr:nvSpPr>
      <xdr:spPr>
        <a:xfrm>
          <a:off x="3746500" y="1003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9717</xdr:rowOff>
    </xdr:from>
    <xdr:ext cx="599010" cy="259045"/>
    <xdr:sp macro="" textlink="">
      <xdr:nvSpPr>
        <xdr:cNvPr id="143" name="テキスト ボックス 142"/>
        <xdr:cNvSpPr txBox="1"/>
      </xdr:nvSpPr>
      <xdr:spPr>
        <a:xfrm>
          <a:off x="3497794" y="1012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120,422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62895</xdr:rowOff>
    </xdr:from>
    <xdr:to>
      <xdr:col>4</xdr:col>
      <xdr:colOff>206375</xdr:colOff>
      <xdr:row>58</xdr:row>
      <xdr:rowOff>164495</xdr:rowOff>
    </xdr:to>
    <xdr:sp macro="" textlink="">
      <xdr:nvSpPr>
        <xdr:cNvPr id="144" name="円/楕円 143"/>
        <xdr:cNvSpPr/>
      </xdr:nvSpPr>
      <xdr:spPr>
        <a:xfrm>
          <a:off x="2857500" y="1000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155622</xdr:rowOff>
    </xdr:from>
    <xdr:ext cx="599010" cy="259045"/>
    <xdr:sp macro="" textlink="">
      <xdr:nvSpPr>
        <xdr:cNvPr id="145" name="テキスト ボックス 144"/>
        <xdr:cNvSpPr txBox="1"/>
      </xdr:nvSpPr>
      <xdr:spPr>
        <a:xfrm>
          <a:off x="2608794" y="1009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143,889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75019</xdr:rowOff>
    </xdr:from>
    <xdr:to>
      <xdr:col>3</xdr:col>
      <xdr:colOff>3175</xdr:colOff>
      <xdr:row>59</xdr:row>
      <xdr:rowOff>5169</xdr:rowOff>
    </xdr:to>
    <xdr:sp macro="" textlink="">
      <xdr:nvSpPr>
        <xdr:cNvPr id="146" name="円/楕円 145"/>
        <xdr:cNvSpPr/>
      </xdr:nvSpPr>
      <xdr:spPr>
        <a:xfrm>
          <a:off x="1968500" y="1001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167746</xdr:rowOff>
    </xdr:from>
    <xdr:ext cx="599010" cy="259045"/>
    <xdr:sp macro="" textlink="">
      <xdr:nvSpPr>
        <xdr:cNvPr id="147" name="テキスト ボックス 146"/>
        <xdr:cNvSpPr txBox="1"/>
      </xdr:nvSpPr>
      <xdr:spPr>
        <a:xfrm>
          <a:off x="1719794" y="10111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132,751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93538</xdr:rowOff>
    </xdr:from>
    <xdr:to>
      <xdr:col>1</xdr:col>
      <xdr:colOff>485775</xdr:colOff>
      <xdr:row>59</xdr:row>
      <xdr:rowOff>23688</xdr:rowOff>
    </xdr:to>
    <xdr:sp macro="" textlink="">
      <xdr:nvSpPr>
        <xdr:cNvPr id="148" name="円/楕円 147"/>
        <xdr:cNvSpPr/>
      </xdr:nvSpPr>
      <xdr:spPr>
        <a:xfrm>
          <a:off x="1079500" y="1003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14815</xdr:rowOff>
    </xdr:from>
    <xdr:ext cx="599010" cy="259045"/>
    <xdr:sp macro="" textlink="">
      <xdr:nvSpPr>
        <xdr:cNvPr id="149" name="テキスト ボックス 148"/>
        <xdr:cNvSpPr txBox="1"/>
      </xdr:nvSpPr>
      <xdr:spPr>
        <a:xfrm>
          <a:off x="830794" y="10130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71315</xdr:rowOff>
    </xdr:from>
    <xdr:to>
      <xdr:col>6</xdr:col>
      <xdr:colOff>511175</xdr:colOff>
      <xdr:row>77</xdr:row>
      <xdr:rowOff>135937</xdr:rowOff>
    </xdr:to>
    <xdr:cxnSp macro="">
      <xdr:nvCxnSpPr>
        <xdr:cNvPr id="178" name="直線コネクタ 177"/>
        <xdr:cNvCxnSpPr/>
      </xdr:nvCxnSpPr>
      <xdr:spPr>
        <a:xfrm flipV="1">
          <a:off x="3797300" y="13272965"/>
          <a:ext cx="838200" cy="6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135937</xdr:rowOff>
    </xdr:from>
    <xdr:to>
      <xdr:col>5</xdr:col>
      <xdr:colOff>358775</xdr:colOff>
      <xdr:row>78</xdr:row>
      <xdr:rowOff>14875</xdr:rowOff>
    </xdr:to>
    <xdr:cxnSp macro="">
      <xdr:nvCxnSpPr>
        <xdr:cNvPr id="181" name="直線コネクタ 180"/>
        <xdr:cNvCxnSpPr/>
      </xdr:nvCxnSpPr>
      <xdr:spPr>
        <a:xfrm flipV="1">
          <a:off x="2908300" y="13337587"/>
          <a:ext cx="889000" cy="5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117052</xdr:rowOff>
    </xdr:from>
    <xdr:to>
      <xdr:col>5</xdr:col>
      <xdr:colOff>409575</xdr:colOff>
      <xdr:row>78</xdr:row>
      <xdr:rowOff>47202</xdr:rowOff>
    </xdr:to>
    <xdr:sp macro="" textlink="">
      <xdr:nvSpPr>
        <xdr:cNvPr id="182" name="フローチャート : 判断 181"/>
        <xdr:cNvSpPr/>
      </xdr:nvSpPr>
      <xdr:spPr>
        <a:xfrm>
          <a:off x="3746500" y="1331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38329</xdr:rowOff>
    </xdr:from>
    <xdr:ext cx="599010" cy="259045"/>
    <xdr:sp macro="" textlink="">
      <xdr:nvSpPr>
        <xdr:cNvPr id="183" name="テキスト ボックス 182"/>
        <xdr:cNvSpPr txBox="1"/>
      </xdr:nvSpPr>
      <xdr:spPr>
        <a:xfrm>
          <a:off x="3497794" y="1341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14875</xdr:rowOff>
    </xdr:from>
    <xdr:to>
      <xdr:col>4</xdr:col>
      <xdr:colOff>155575</xdr:colOff>
      <xdr:row>78</xdr:row>
      <xdr:rowOff>20703</xdr:rowOff>
    </xdr:to>
    <xdr:cxnSp macro="">
      <xdr:nvCxnSpPr>
        <xdr:cNvPr id="184" name="直線コネクタ 183"/>
        <xdr:cNvCxnSpPr/>
      </xdr:nvCxnSpPr>
      <xdr:spPr>
        <a:xfrm flipV="1">
          <a:off x="2019300" y="13387975"/>
          <a:ext cx="889000" cy="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133012</xdr:rowOff>
    </xdr:from>
    <xdr:to>
      <xdr:col>4</xdr:col>
      <xdr:colOff>206375</xdr:colOff>
      <xdr:row>78</xdr:row>
      <xdr:rowOff>63162</xdr:rowOff>
    </xdr:to>
    <xdr:sp macro="" textlink="">
      <xdr:nvSpPr>
        <xdr:cNvPr id="185" name="フローチャート : 判断 184"/>
        <xdr:cNvSpPr/>
      </xdr:nvSpPr>
      <xdr:spPr>
        <a:xfrm>
          <a:off x="2857500" y="1333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79689</xdr:rowOff>
    </xdr:from>
    <xdr:ext cx="599010" cy="259045"/>
    <xdr:sp macro="" textlink="">
      <xdr:nvSpPr>
        <xdr:cNvPr id="186" name="テキスト ボックス 185"/>
        <xdr:cNvSpPr txBox="1"/>
      </xdr:nvSpPr>
      <xdr:spPr>
        <a:xfrm>
          <a:off x="2608794" y="1310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20703</xdr:rowOff>
    </xdr:from>
    <xdr:to>
      <xdr:col>2</xdr:col>
      <xdr:colOff>638175</xdr:colOff>
      <xdr:row>78</xdr:row>
      <xdr:rowOff>30028</xdr:rowOff>
    </xdr:to>
    <xdr:cxnSp macro="">
      <xdr:nvCxnSpPr>
        <xdr:cNvPr id="187" name="直線コネクタ 186"/>
        <xdr:cNvCxnSpPr/>
      </xdr:nvCxnSpPr>
      <xdr:spPr>
        <a:xfrm flipV="1">
          <a:off x="1130300" y="13393803"/>
          <a:ext cx="889000" cy="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137114</xdr:rowOff>
    </xdr:from>
    <xdr:to>
      <xdr:col>3</xdr:col>
      <xdr:colOff>3175</xdr:colOff>
      <xdr:row>78</xdr:row>
      <xdr:rowOff>67264</xdr:rowOff>
    </xdr:to>
    <xdr:sp macro="" textlink="">
      <xdr:nvSpPr>
        <xdr:cNvPr id="188" name="フローチャート : 判断 187"/>
        <xdr:cNvSpPr/>
      </xdr:nvSpPr>
      <xdr:spPr>
        <a:xfrm>
          <a:off x="1968500" y="1333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83791</xdr:rowOff>
    </xdr:from>
    <xdr:ext cx="599010" cy="259045"/>
    <xdr:sp macro="" textlink="">
      <xdr:nvSpPr>
        <xdr:cNvPr id="189" name="テキスト ボックス 188"/>
        <xdr:cNvSpPr txBox="1"/>
      </xdr:nvSpPr>
      <xdr:spPr>
        <a:xfrm>
          <a:off x="1719794" y="13113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142064</xdr:rowOff>
    </xdr:from>
    <xdr:to>
      <xdr:col>1</xdr:col>
      <xdr:colOff>485775</xdr:colOff>
      <xdr:row>78</xdr:row>
      <xdr:rowOff>72214</xdr:rowOff>
    </xdr:to>
    <xdr:sp macro="" textlink="">
      <xdr:nvSpPr>
        <xdr:cNvPr id="190" name="フローチャート : 判断 189"/>
        <xdr:cNvSpPr/>
      </xdr:nvSpPr>
      <xdr:spPr>
        <a:xfrm>
          <a:off x="1079500" y="1334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88741</xdr:rowOff>
    </xdr:from>
    <xdr:ext cx="599010" cy="259045"/>
    <xdr:sp macro="" textlink="">
      <xdr:nvSpPr>
        <xdr:cNvPr id="191" name="テキスト ボックス 190"/>
        <xdr:cNvSpPr txBox="1"/>
      </xdr:nvSpPr>
      <xdr:spPr>
        <a:xfrm>
          <a:off x="830794" y="1311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20515</xdr:rowOff>
    </xdr:from>
    <xdr:to>
      <xdr:col>6</xdr:col>
      <xdr:colOff>561975</xdr:colOff>
      <xdr:row>77</xdr:row>
      <xdr:rowOff>122115</xdr:rowOff>
    </xdr:to>
    <xdr:sp macro="" textlink="">
      <xdr:nvSpPr>
        <xdr:cNvPr id="197" name="円/楕円 196"/>
        <xdr:cNvSpPr/>
      </xdr:nvSpPr>
      <xdr:spPr>
        <a:xfrm>
          <a:off x="4584700" y="1322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43392</xdr:rowOff>
    </xdr:from>
    <xdr:ext cx="599010" cy="259045"/>
    <xdr:sp macro="" textlink="">
      <xdr:nvSpPr>
        <xdr:cNvPr id="198" name="民生費該当値テキスト"/>
        <xdr:cNvSpPr txBox="1"/>
      </xdr:nvSpPr>
      <xdr:spPr>
        <a:xfrm>
          <a:off x="4686300" y="13073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248,847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85137</xdr:rowOff>
    </xdr:from>
    <xdr:to>
      <xdr:col>5</xdr:col>
      <xdr:colOff>409575</xdr:colOff>
      <xdr:row>78</xdr:row>
      <xdr:rowOff>15287</xdr:rowOff>
    </xdr:to>
    <xdr:sp macro="" textlink="">
      <xdr:nvSpPr>
        <xdr:cNvPr id="199" name="円/楕円 198"/>
        <xdr:cNvSpPr/>
      </xdr:nvSpPr>
      <xdr:spPr>
        <a:xfrm>
          <a:off x="3746500" y="1328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31814</xdr:rowOff>
    </xdr:from>
    <xdr:ext cx="599010" cy="259045"/>
    <xdr:sp macro="" textlink="">
      <xdr:nvSpPr>
        <xdr:cNvPr id="200" name="テキスト ボックス 199"/>
        <xdr:cNvSpPr txBox="1"/>
      </xdr:nvSpPr>
      <xdr:spPr>
        <a:xfrm>
          <a:off x="3497794" y="1306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197,963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135525</xdr:rowOff>
    </xdr:from>
    <xdr:to>
      <xdr:col>4</xdr:col>
      <xdr:colOff>206375</xdr:colOff>
      <xdr:row>78</xdr:row>
      <xdr:rowOff>65675</xdr:rowOff>
    </xdr:to>
    <xdr:sp macro="" textlink="">
      <xdr:nvSpPr>
        <xdr:cNvPr id="201" name="円/楕円 200"/>
        <xdr:cNvSpPr/>
      </xdr:nvSpPr>
      <xdr:spPr>
        <a:xfrm>
          <a:off x="2857500" y="133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56802</xdr:rowOff>
    </xdr:from>
    <xdr:ext cx="599010" cy="259045"/>
    <xdr:sp macro="" textlink="">
      <xdr:nvSpPr>
        <xdr:cNvPr id="202" name="テキスト ボックス 201"/>
        <xdr:cNvSpPr txBox="1"/>
      </xdr:nvSpPr>
      <xdr:spPr>
        <a:xfrm>
          <a:off x="2608794" y="1342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158,287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141353</xdr:rowOff>
    </xdr:from>
    <xdr:to>
      <xdr:col>3</xdr:col>
      <xdr:colOff>3175</xdr:colOff>
      <xdr:row>78</xdr:row>
      <xdr:rowOff>71503</xdr:rowOff>
    </xdr:to>
    <xdr:sp macro="" textlink="">
      <xdr:nvSpPr>
        <xdr:cNvPr id="203" name="円/楕円 202"/>
        <xdr:cNvSpPr/>
      </xdr:nvSpPr>
      <xdr:spPr>
        <a:xfrm>
          <a:off x="1968500" y="1334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62630</xdr:rowOff>
    </xdr:from>
    <xdr:ext cx="599010" cy="259045"/>
    <xdr:sp macro="" textlink="">
      <xdr:nvSpPr>
        <xdr:cNvPr id="204" name="テキスト ボックス 203"/>
        <xdr:cNvSpPr txBox="1"/>
      </xdr:nvSpPr>
      <xdr:spPr>
        <a:xfrm>
          <a:off x="1719794" y="1343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153,699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150678</xdr:rowOff>
    </xdr:from>
    <xdr:to>
      <xdr:col>1</xdr:col>
      <xdr:colOff>485775</xdr:colOff>
      <xdr:row>78</xdr:row>
      <xdr:rowOff>80828</xdr:rowOff>
    </xdr:to>
    <xdr:sp macro="" textlink="">
      <xdr:nvSpPr>
        <xdr:cNvPr id="205" name="円/楕円 204"/>
        <xdr:cNvSpPr/>
      </xdr:nvSpPr>
      <xdr:spPr>
        <a:xfrm>
          <a:off x="1079500" y="1335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71955</xdr:rowOff>
    </xdr:from>
    <xdr:ext cx="599010" cy="259045"/>
    <xdr:sp macro="" textlink="">
      <xdr:nvSpPr>
        <xdr:cNvPr id="206" name="テキスト ボックス 205"/>
        <xdr:cNvSpPr txBox="1"/>
      </xdr:nvSpPr>
      <xdr:spPr>
        <a:xfrm>
          <a:off x="830794" y="13445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132522</xdr:rowOff>
    </xdr:from>
    <xdr:to>
      <xdr:col>6</xdr:col>
      <xdr:colOff>511175</xdr:colOff>
      <xdr:row>97</xdr:row>
      <xdr:rowOff>149865</xdr:rowOff>
    </xdr:to>
    <xdr:cxnSp macro="">
      <xdr:nvCxnSpPr>
        <xdr:cNvPr id="235" name="直線コネクタ 234"/>
        <xdr:cNvCxnSpPr/>
      </xdr:nvCxnSpPr>
      <xdr:spPr>
        <a:xfrm flipV="1">
          <a:off x="3797300" y="16763172"/>
          <a:ext cx="838200" cy="1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144089</xdr:rowOff>
    </xdr:from>
    <xdr:to>
      <xdr:col>5</xdr:col>
      <xdr:colOff>358775</xdr:colOff>
      <xdr:row>97</xdr:row>
      <xdr:rowOff>149865</xdr:rowOff>
    </xdr:to>
    <xdr:cxnSp macro="">
      <xdr:nvCxnSpPr>
        <xdr:cNvPr id="238" name="直線コネクタ 237"/>
        <xdr:cNvCxnSpPr/>
      </xdr:nvCxnSpPr>
      <xdr:spPr>
        <a:xfrm>
          <a:off x="2908300" y="16774739"/>
          <a:ext cx="889000" cy="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26085</xdr:rowOff>
    </xdr:from>
    <xdr:to>
      <xdr:col>5</xdr:col>
      <xdr:colOff>409575</xdr:colOff>
      <xdr:row>97</xdr:row>
      <xdr:rowOff>127685</xdr:rowOff>
    </xdr:to>
    <xdr:sp macro="" textlink="">
      <xdr:nvSpPr>
        <xdr:cNvPr id="239" name="フローチャート : 判断 238"/>
        <xdr:cNvSpPr/>
      </xdr:nvSpPr>
      <xdr:spPr>
        <a:xfrm>
          <a:off x="3746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144212</xdr:rowOff>
    </xdr:from>
    <xdr:ext cx="534377" cy="259045"/>
    <xdr:sp macro="" textlink="">
      <xdr:nvSpPr>
        <xdr:cNvPr id="240" name="テキスト ボックス 239"/>
        <xdr:cNvSpPr txBox="1"/>
      </xdr:nvSpPr>
      <xdr:spPr>
        <a:xfrm>
          <a:off x="3530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144089</xdr:rowOff>
    </xdr:from>
    <xdr:to>
      <xdr:col>4</xdr:col>
      <xdr:colOff>155575</xdr:colOff>
      <xdr:row>97</xdr:row>
      <xdr:rowOff>158564</xdr:rowOff>
    </xdr:to>
    <xdr:cxnSp macro="">
      <xdr:nvCxnSpPr>
        <xdr:cNvPr id="241" name="直線コネクタ 240"/>
        <xdr:cNvCxnSpPr/>
      </xdr:nvCxnSpPr>
      <xdr:spPr>
        <a:xfrm flipV="1">
          <a:off x="2019300" y="16774739"/>
          <a:ext cx="889000" cy="1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61319</xdr:rowOff>
    </xdr:from>
    <xdr:to>
      <xdr:col>4</xdr:col>
      <xdr:colOff>206375</xdr:colOff>
      <xdr:row>97</xdr:row>
      <xdr:rowOff>162919</xdr:rowOff>
    </xdr:to>
    <xdr:sp macro="" textlink="">
      <xdr:nvSpPr>
        <xdr:cNvPr id="242" name="フローチャート : 判断 241"/>
        <xdr:cNvSpPr/>
      </xdr:nvSpPr>
      <xdr:spPr>
        <a:xfrm>
          <a:off x="2857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7996</xdr:rowOff>
    </xdr:from>
    <xdr:ext cx="534377" cy="259045"/>
    <xdr:sp macro="" textlink="">
      <xdr:nvSpPr>
        <xdr:cNvPr id="243" name="テキスト ボックス 242"/>
        <xdr:cNvSpPr txBox="1"/>
      </xdr:nvSpPr>
      <xdr:spPr>
        <a:xfrm>
          <a:off x="2641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65146</xdr:rowOff>
    </xdr:from>
    <xdr:to>
      <xdr:col>2</xdr:col>
      <xdr:colOff>638175</xdr:colOff>
      <xdr:row>97</xdr:row>
      <xdr:rowOff>158564</xdr:rowOff>
    </xdr:to>
    <xdr:cxnSp macro="">
      <xdr:nvCxnSpPr>
        <xdr:cNvPr id="244" name="直線コネクタ 243"/>
        <xdr:cNvCxnSpPr/>
      </xdr:nvCxnSpPr>
      <xdr:spPr>
        <a:xfrm>
          <a:off x="1130300" y="16695796"/>
          <a:ext cx="889000" cy="9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73515</xdr:rowOff>
    </xdr:from>
    <xdr:to>
      <xdr:col>3</xdr:col>
      <xdr:colOff>3175</xdr:colOff>
      <xdr:row>98</xdr:row>
      <xdr:rowOff>3665</xdr:rowOff>
    </xdr:to>
    <xdr:sp macro="" textlink="">
      <xdr:nvSpPr>
        <xdr:cNvPr id="245" name="フローチャート : 判断 244"/>
        <xdr:cNvSpPr/>
      </xdr:nvSpPr>
      <xdr:spPr>
        <a:xfrm>
          <a:off x="1968500" y="1670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20192</xdr:rowOff>
    </xdr:from>
    <xdr:ext cx="534377" cy="259045"/>
    <xdr:sp macro="" textlink="">
      <xdr:nvSpPr>
        <xdr:cNvPr id="246" name="テキスト ボックス 245"/>
        <xdr:cNvSpPr txBox="1"/>
      </xdr:nvSpPr>
      <xdr:spPr>
        <a:xfrm>
          <a:off x="1752111" y="164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68010</xdr:rowOff>
    </xdr:from>
    <xdr:to>
      <xdr:col>1</xdr:col>
      <xdr:colOff>485775</xdr:colOff>
      <xdr:row>97</xdr:row>
      <xdr:rowOff>169610</xdr:rowOff>
    </xdr:to>
    <xdr:sp macro="" textlink="">
      <xdr:nvSpPr>
        <xdr:cNvPr id="247" name="フローチャート : 判断 246"/>
        <xdr:cNvSpPr/>
      </xdr:nvSpPr>
      <xdr:spPr>
        <a:xfrm>
          <a:off x="1079500" y="166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160737</xdr:rowOff>
    </xdr:from>
    <xdr:ext cx="534377" cy="259045"/>
    <xdr:sp macro="" textlink="">
      <xdr:nvSpPr>
        <xdr:cNvPr id="248" name="テキスト ボックス 247"/>
        <xdr:cNvSpPr txBox="1"/>
      </xdr:nvSpPr>
      <xdr:spPr>
        <a:xfrm>
          <a:off x="863111" y="1679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81722</xdr:rowOff>
    </xdr:from>
    <xdr:to>
      <xdr:col>6</xdr:col>
      <xdr:colOff>561975</xdr:colOff>
      <xdr:row>98</xdr:row>
      <xdr:rowOff>11872</xdr:rowOff>
    </xdr:to>
    <xdr:sp macro="" textlink="">
      <xdr:nvSpPr>
        <xdr:cNvPr id="254" name="円/楕円 253"/>
        <xdr:cNvSpPr/>
      </xdr:nvSpPr>
      <xdr:spPr>
        <a:xfrm>
          <a:off x="4584700" y="1671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60149</xdr:rowOff>
    </xdr:from>
    <xdr:ext cx="534377" cy="259045"/>
    <xdr:sp macro="" textlink="">
      <xdr:nvSpPr>
        <xdr:cNvPr id="255" name="衛生費該当値テキスト"/>
        <xdr:cNvSpPr txBox="1"/>
      </xdr:nvSpPr>
      <xdr:spPr>
        <a:xfrm>
          <a:off x="4686300" y="166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66,884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99065</xdr:rowOff>
    </xdr:from>
    <xdr:to>
      <xdr:col>5</xdr:col>
      <xdr:colOff>409575</xdr:colOff>
      <xdr:row>98</xdr:row>
      <xdr:rowOff>29215</xdr:rowOff>
    </xdr:to>
    <xdr:sp macro="" textlink="">
      <xdr:nvSpPr>
        <xdr:cNvPr id="256" name="円/楕円 255"/>
        <xdr:cNvSpPr/>
      </xdr:nvSpPr>
      <xdr:spPr>
        <a:xfrm>
          <a:off x="3746500" y="1672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20342</xdr:rowOff>
    </xdr:from>
    <xdr:ext cx="534377" cy="259045"/>
    <xdr:sp macro="" textlink="">
      <xdr:nvSpPr>
        <xdr:cNvPr id="257" name="テキスト ボックス 256"/>
        <xdr:cNvSpPr txBox="1"/>
      </xdr:nvSpPr>
      <xdr:spPr>
        <a:xfrm>
          <a:off x="3530111" y="1682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62,332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93289</xdr:rowOff>
    </xdr:from>
    <xdr:to>
      <xdr:col>4</xdr:col>
      <xdr:colOff>206375</xdr:colOff>
      <xdr:row>98</xdr:row>
      <xdr:rowOff>23439</xdr:rowOff>
    </xdr:to>
    <xdr:sp macro="" textlink="">
      <xdr:nvSpPr>
        <xdr:cNvPr id="258" name="円/楕円 257"/>
        <xdr:cNvSpPr/>
      </xdr:nvSpPr>
      <xdr:spPr>
        <a:xfrm>
          <a:off x="2857500" y="167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14566</xdr:rowOff>
    </xdr:from>
    <xdr:ext cx="534377" cy="259045"/>
    <xdr:sp macro="" textlink="">
      <xdr:nvSpPr>
        <xdr:cNvPr id="259" name="テキスト ボックス 258"/>
        <xdr:cNvSpPr txBox="1"/>
      </xdr:nvSpPr>
      <xdr:spPr>
        <a:xfrm>
          <a:off x="2641111" y="1681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63,848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107764</xdr:rowOff>
    </xdr:from>
    <xdr:to>
      <xdr:col>3</xdr:col>
      <xdr:colOff>3175</xdr:colOff>
      <xdr:row>98</xdr:row>
      <xdr:rowOff>37914</xdr:rowOff>
    </xdr:to>
    <xdr:sp macro="" textlink="">
      <xdr:nvSpPr>
        <xdr:cNvPr id="260" name="円/楕円 259"/>
        <xdr:cNvSpPr/>
      </xdr:nvSpPr>
      <xdr:spPr>
        <a:xfrm>
          <a:off x="1968500" y="167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29041</xdr:rowOff>
    </xdr:from>
    <xdr:ext cx="534377" cy="259045"/>
    <xdr:sp macro="" textlink="">
      <xdr:nvSpPr>
        <xdr:cNvPr id="261" name="テキスト ボックス 260"/>
        <xdr:cNvSpPr txBox="1"/>
      </xdr:nvSpPr>
      <xdr:spPr>
        <a:xfrm>
          <a:off x="1752111" y="1683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60,049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14346</xdr:rowOff>
    </xdr:from>
    <xdr:to>
      <xdr:col>1</xdr:col>
      <xdr:colOff>485775</xdr:colOff>
      <xdr:row>97</xdr:row>
      <xdr:rowOff>115946</xdr:rowOff>
    </xdr:to>
    <xdr:sp macro="" textlink="">
      <xdr:nvSpPr>
        <xdr:cNvPr id="262" name="円/楕円 261"/>
        <xdr:cNvSpPr/>
      </xdr:nvSpPr>
      <xdr:spPr>
        <a:xfrm>
          <a:off x="1079500" y="166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132473</xdr:rowOff>
    </xdr:from>
    <xdr:ext cx="534377" cy="259045"/>
    <xdr:sp macro="" textlink="">
      <xdr:nvSpPr>
        <xdr:cNvPr id="263" name="テキスト ボックス 262"/>
        <xdr:cNvSpPr txBox="1"/>
      </xdr:nvSpPr>
      <xdr:spPr>
        <a:xfrm>
          <a:off x="863111" y="1642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63347</xdr:rowOff>
    </xdr:from>
    <xdr:to>
      <xdr:col>15</xdr:col>
      <xdr:colOff>180975</xdr:colOff>
      <xdr:row>39</xdr:row>
      <xdr:rowOff>63772</xdr:rowOff>
    </xdr:to>
    <xdr:cxnSp macro="">
      <xdr:nvCxnSpPr>
        <xdr:cNvPr id="294" name="直線コネクタ 293"/>
        <xdr:cNvCxnSpPr/>
      </xdr:nvCxnSpPr>
      <xdr:spPr>
        <a:xfrm flipV="1">
          <a:off x="9639300" y="6749897"/>
          <a:ext cx="8382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10406</xdr:rowOff>
    </xdr:from>
    <xdr:ext cx="378565" cy="259045"/>
    <xdr:sp macro="" textlink="">
      <xdr:nvSpPr>
        <xdr:cNvPr id="295" name="労働費平均値テキスト"/>
        <xdr:cNvSpPr txBox="1"/>
      </xdr:nvSpPr>
      <xdr:spPr>
        <a:xfrm>
          <a:off x="10528300" y="6696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63772</xdr:rowOff>
    </xdr:from>
    <xdr:to>
      <xdr:col>14</xdr:col>
      <xdr:colOff>28575</xdr:colOff>
      <xdr:row>39</xdr:row>
      <xdr:rowOff>64523</xdr:rowOff>
    </xdr:to>
    <xdr:cxnSp macro="">
      <xdr:nvCxnSpPr>
        <xdr:cNvPr id="297" name="直線コネクタ 296"/>
        <xdr:cNvCxnSpPr/>
      </xdr:nvCxnSpPr>
      <xdr:spPr>
        <a:xfrm flipV="1">
          <a:off x="8750300" y="6750322"/>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30052</xdr:rowOff>
    </xdr:from>
    <xdr:to>
      <xdr:col>14</xdr:col>
      <xdr:colOff>79375</xdr:colOff>
      <xdr:row>39</xdr:row>
      <xdr:rowOff>131652</xdr:rowOff>
    </xdr:to>
    <xdr:sp macro="" textlink="">
      <xdr:nvSpPr>
        <xdr:cNvPr id="298" name="フローチャート : 判断 297"/>
        <xdr:cNvSpPr/>
      </xdr:nvSpPr>
      <xdr:spPr>
        <a:xfrm>
          <a:off x="9588500" y="671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122779</xdr:rowOff>
    </xdr:from>
    <xdr:ext cx="469744" cy="259045"/>
    <xdr:sp macro="" textlink="">
      <xdr:nvSpPr>
        <xdr:cNvPr id="299" name="テキスト ボックス 298"/>
        <xdr:cNvSpPr txBox="1"/>
      </xdr:nvSpPr>
      <xdr:spPr>
        <a:xfrm>
          <a:off x="9404427" y="680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64523</xdr:rowOff>
    </xdr:from>
    <xdr:to>
      <xdr:col>12</xdr:col>
      <xdr:colOff>511175</xdr:colOff>
      <xdr:row>39</xdr:row>
      <xdr:rowOff>65372</xdr:rowOff>
    </xdr:to>
    <xdr:cxnSp macro="">
      <xdr:nvCxnSpPr>
        <xdr:cNvPr id="300" name="直線コネクタ 299"/>
        <xdr:cNvCxnSpPr/>
      </xdr:nvCxnSpPr>
      <xdr:spPr>
        <a:xfrm flipV="1">
          <a:off x="7861300" y="6751073"/>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170592</xdr:rowOff>
    </xdr:from>
    <xdr:to>
      <xdr:col>12</xdr:col>
      <xdr:colOff>561975</xdr:colOff>
      <xdr:row>39</xdr:row>
      <xdr:rowOff>100742</xdr:rowOff>
    </xdr:to>
    <xdr:sp macro="" textlink="">
      <xdr:nvSpPr>
        <xdr:cNvPr id="301" name="フローチャート : 判断 300"/>
        <xdr:cNvSpPr/>
      </xdr:nvSpPr>
      <xdr:spPr>
        <a:xfrm>
          <a:off x="8699500" y="668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117269</xdr:rowOff>
    </xdr:from>
    <xdr:ext cx="469744" cy="259045"/>
    <xdr:sp macro="" textlink="">
      <xdr:nvSpPr>
        <xdr:cNvPr id="302" name="テキスト ボックス 301"/>
        <xdr:cNvSpPr txBox="1"/>
      </xdr:nvSpPr>
      <xdr:spPr>
        <a:xfrm>
          <a:off x="8515427" y="646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65372</xdr:rowOff>
    </xdr:from>
    <xdr:to>
      <xdr:col>11</xdr:col>
      <xdr:colOff>307975</xdr:colOff>
      <xdr:row>39</xdr:row>
      <xdr:rowOff>66042</xdr:rowOff>
    </xdr:to>
    <xdr:cxnSp macro="">
      <xdr:nvCxnSpPr>
        <xdr:cNvPr id="303" name="直線コネクタ 302"/>
        <xdr:cNvCxnSpPr/>
      </xdr:nvCxnSpPr>
      <xdr:spPr>
        <a:xfrm flipV="1">
          <a:off x="6972300" y="6751922"/>
          <a:ext cx="8890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39</xdr:row>
      <xdr:rowOff>3044</xdr:rowOff>
    </xdr:from>
    <xdr:to>
      <xdr:col>11</xdr:col>
      <xdr:colOff>358775</xdr:colOff>
      <xdr:row>39</xdr:row>
      <xdr:rowOff>104644</xdr:rowOff>
    </xdr:to>
    <xdr:sp macro="" textlink="">
      <xdr:nvSpPr>
        <xdr:cNvPr id="304" name="フローチャート : 判断 303"/>
        <xdr:cNvSpPr/>
      </xdr:nvSpPr>
      <xdr:spPr>
        <a:xfrm>
          <a:off x="7810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121171</xdr:rowOff>
    </xdr:from>
    <xdr:ext cx="469744" cy="259045"/>
    <xdr:sp macro="" textlink="">
      <xdr:nvSpPr>
        <xdr:cNvPr id="305" name="テキスト ボックス 304"/>
        <xdr:cNvSpPr txBox="1"/>
      </xdr:nvSpPr>
      <xdr:spPr>
        <a:xfrm>
          <a:off x="7626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138800</xdr:rowOff>
    </xdr:from>
    <xdr:to>
      <xdr:col>10</xdr:col>
      <xdr:colOff>155575</xdr:colOff>
      <xdr:row>39</xdr:row>
      <xdr:rowOff>68950</xdr:rowOff>
    </xdr:to>
    <xdr:sp macro="" textlink="">
      <xdr:nvSpPr>
        <xdr:cNvPr id="306" name="フローチャート : 判断 305"/>
        <xdr:cNvSpPr/>
      </xdr:nvSpPr>
      <xdr:spPr>
        <a:xfrm>
          <a:off x="6921500" y="66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85477</xdr:rowOff>
    </xdr:from>
    <xdr:ext cx="469744" cy="259045"/>
    <xdr:sp macro="" textlink="">
      <xdr:nvSpPr>
        <xdr:cNvPr id="307" name="テキスト ボックス 306"/>
        <xdr:cNvSpPr txBox="1"/>
      </xdr:nvSpPr>
      <xdr:spPr>
        <a:xfrm>
          <a:off x="6737427" y="642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12547</xdr:rowOff>
    </xdr:from>
    <xdr:to>
      <xdr:col>15</xdr:col>
      <xdr:colOff>231775</xdr:colOff>
      <xdr:row>39</xdr:row>
      <xdr:rowOff>114147</xdr:rowOff>
    </xdr:to>
    <xdr:sp macro="" textlink="">
      <xdr:nvSpPr>
        <xdr:cNvPr id="313" name="円/楕円 312"/>
        <xdr:cNvSpPr/>
      </xdr:nvSpPr>
      <xdr:spPr>
        <a:xfrm>
          <a:off x="10426700" y="669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143374</xdr:rowOff>
    </xdr:from>
    <xdr:ext cx="469744" cy="259045"/>
    <xdr:sp macro="" textlink="">
      <xdr:nvSpPr>
        <xdr:cNvPr id="314" name="労働費該当値テキスト"/>
        <xdr:cNvSpPr txBox="1"/>
      </xdr:nvSpPr>
      <xdr:spPr>
        <a:xfrm>
          <a:off x="10528300" y="648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2,176</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12972</xdr:rowOff>
    </xdr:from>
    <xdr:to>
      <xdr:col>14</xdr:col>
      <xdr:colOff>79375</xdr:colOff>
      <xdr:row>39</xdr:row>
      <xdr:rowOff>114572</xdr:rowOff>
    </xdr:to>
    <xdr:sp macro="" textlink="">
      <xdr:nvSpPr>
        <xdr:cNvPr id="315" name="円/楕円 314"/>
        <xdr:cNvSpPr/>
      </xdr:nvSpPr>
      <xdr:spPr>
        <a:xfrm>
          <a:off x="9588500" y="669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131099</xdr:rowOff>
    </xdr:from>
    <xdr:ext cx="469744" cy="259045"/>
    <xdr:sp macro="" textlink="">
      <xdr:nvSpPr>
        <xdr:cNvPr id="316" name="テキスト ボックス 315"/>
        <xdr:cNvSpPr txBox="1"/>
      </xdr:nvSpPr>
      <xdr:spPr>
        <a:xfrm>
          <a:off x="9404427"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13723</xdr:rowOff>
    </xdr:from>
    <xdr:to>
      <xdr:col>12</xdr:col>
      <xdr:colOff>561975</xdr:colOff>
      <xdr:row>39</xdr:row>
      <xdr:rowOff>115323</xdr:rowOff>
    </xdr:to>
    <xdr:sp macro="" textlink="">
      <xdr:nvSpPr>
        <xdr:cNvPr id="317" name="円/楕円 316"/>
        <xdr:cNvSpPr/>
      </xdr:nvSpPr>
      <xdr:spPr>
        <a:xfrm>
          <a:off x="8699500" y="67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106450</xdr:rowOff>
    </xdr:from>
    <xdr:ext cx="469744" cy="259045"/>
    <xdr:sp macro="" textlink="">
      <xdr:nvSpPr>
        <xdr:cNvPr id="318" name="テキスト ボックス 317"/>
        <xdr:cNvSpPr txBox="1"/>
      </xdr:nvSpPr>
      <xdr:spPr>
        <a:xfrm>
          <a:off x="8515427" y="679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2,104</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14572</xdr:rowOff>
    </xdr:from>
    <xdr:to>
      <xdr:col>11</xdr:col>
      <xdr:colOff>358775</xdr:colOff>
      <xdr:row>39</xdr:row>
      <xdr:rowOff>116172</xdr:rowOff>
    </xdr:to>
    <xdr:sp macro="" textlink="">
      <xdr:nvSpPr>
        <xdr:cNvPr id="319" name="円/楕円 318"/>
        <xdr:cNvSpPr/>
      </xdr:nvSpPr>
      <xdr:spPr>
        <a:xfrm>
          <a:off x="7810500" y="670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107299</xdr:rowOff>
    </xdr:from>
    <xdr:ext cx="469744" cy="259045"/>
    <xdr:sp macro="" textlink="">
      <xdr:nvSpPr>
        <xdr:cNvPr id="320" name="テキスト ボックス 319"/>
        <xdr:cNvSpPr txBox="1"/>
      </xdr:nvSpPr>
      <xdr:spPr>
        <a:xfrm>
          <a:off x="7626427" y="679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15242</xdr:rowOff>
    </xdr:from>
    <xdr:to>
      <xdr:col>10</xdr:col>
      <xdr:colOff>155575</xdr:colOff>
      <xdr:row>39</xdr:row>
      <xdr:rowOff>116842</xdr:rowOff>
    </xdr:to>
    <xdr:sp macro="" textlink="">
      <xdr:nvSpPr>
        <xdr:cNvPr id="321" name="円/楕円 320"/>
        <xdr:cNvSpPr/>
      </xdr:nvSpPr>
      <xdr:spPr>
        <a:xfrm>
          <a:off x="6921500" y="670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107969</xdr:rowOff>
    </xdr:from>
    <xdr:ext cx="469744" cy="259045"/>
    <xdr:sp macro="" textlink="">
      <xdr:nvSpPr>
        <xdr:cNvPr id="322" name="テキスト ボックス 321"/>
        <xdr:cNvSpPr txBox="1"/>
      </xdr:nvSpPr>
      <xdr:spPr>
        <a:xfrm>
          <a:off x="6737427" y="679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168532</xdr:rowOff>
    </xdr:from>
    <xdr:to>
      <xdr:col>15</xdr:col>
      <xdr:colOff>180975</xdr:colOff>
      <xdr:row>59</xdr:row>
      <xdr:rowOff>17504</xdr:rowOff>
    </xdr:to>
    <xdr:cxnSp macro="">
      <xdr:nvCxnSpPr>
        <xdr:cNvPr id="353" name="直線コネクタ 352"/>
        <xdr:cNvCxnSpPr/>
      </xdr:nvCxnSpPr>
      <xdr:spPr>
        <a:xfrm flipV="1">
          <a:off x="9639300" y="10112632"/>
          <a:ext cx="8382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6665</xdr:rowOff>
    </xdr:from>
    <xdr:to>
      <xdr:col>14</xdr:col>
      <xdr:colOff>28575</xdr:colOff>
      <xdr:row>59</xdr:row>
      <xdr:rowOff>17504</xdr:rowOff>
    </xdr:to>
    <xdr:cxnSp macro="">
      <xdr:nvCxnSpPr>
        <xdr:cNvPr id="356" name="直線コネクタ 355"/>
        <xdr:cNvCxnSpPr/>
      </xdr:nvCxnSpPr>
      <xdr:spPr>
        <a:xfrm>
          <a:off x="8750300" y="10122215"/>
          <a:ext cx="889000" cy="1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121156</xdr:rowOff>
    </xdr:from>
    <xdr:to>
      <xdr:col>14</xdr:col>
      <xdr:colOff>79375</xdr:colOff>
      <xdr:row>59</xdr:row>
      <xdr:rowOff>51306</xdr:rowOff>
    </xdr:to>
    <xdr:sp macro="" textlink="">
      <xdr:nvSpPr>
        <xdr:cNvPr id="357" name="フローチャート : 判断 356"/>
        <xdr:cNvSpPr/>
      </xdr:nvSpPr>
      <xdr:spPr>
        <a:xfrm>
          <a:off x="9588500" y="1006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67833</xdr:rowOff>
    </xdr:from>
    <xdr:ext cx="534377" cy="259045"/>
    <xdr:sp macro="" textlink="">
      <xdr:nvSpPr>
        <xdr:cNvPr id="358" name="テキスト ボックス 357"/>
        <xdr:cNvSpPr txBox="1"/>
      </xdr:nvSpPr>
      <xdr:spPr>
        <a:xfrm>
          <a:off x="9372111" y="9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6665</xdr:rowOff>
    </xdr:from>
    <xdr:to>
      <xdr:col>12</xdr:col>
      <xdr:colOff>511175</xdr:colOff>
      <xdr:row>59</xdr:row>
      <xdr:rowOff>14598</xdr:rowOff>
    </xdr:to>
    <xdr:cxnSp macro="">
      <xdr:nvCxnSpPr>
        <xdr:cNvPr id="359" name="直線コネクタ 358"/>
        <xdr:cNvCxnSpPr/>
      </xdr:nvCxnSpPr>
      <xdr:spPr>
        <a:xfrm flipV="1">
          <a:off x="7861300" y="10122215"/>
          <a:ext cx="889000" cy="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124868</xdr:rowOff>
    </xdr:from>
    <xdr:to>
      <xdr:col>12</xdr:col>
      <xdr:colOff>561975</xdr:colOff>
      <xdr:row>59</xdr:row>
      <xdr:rowOff>55018</xdr:rowOff>
    </xdr:to>
    <xdr:sp macro="" textlink="">
      <xdr:nvSpPr>
        <xdr:cNvPr id="360" name="フローチャート : 判断 359"/>
        <xdr:cNvSpPr/>
      </xdr:nvSpPr>
      <xdr:spPr>
        <a:xfrm>
          <a:off x="8699500" y="1006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71545</xdr:rowOff>
    </xdr:from>
    <xdr:ext cx="534377" cy="259045"/>
    <xdr:sp macro="" textlink="">
      <xdr:nvSpPr>
        <xdr:cNvPr id="361" name="テキスト ボックス 360"/>
        <xdr:cNvSpPr txBox="1"/>
      </xdr:nvSpPr>
      <xdr:spPr>
        <a:xfrm>
          <a:off x="8483111" y="984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14598</xdr:rowOff>
    </xdr:from>
    <xdr:to>
      <xdr:col>11</xdr:col>
      <xdr:colOff>307975</xdr:colOff>
      <xdr:row>59</xdr:row>
      <xdr:rowOff>40729</xdr:rowOff>
    </xdr:to>
    <xdr:cxnSp macro="">
      <xdr:nvCxnSpPr>
        <xdr:cNvPr id="362" name="直線コネクタ 361"/>
        <xdr:cNvCxnSpPr/>
      </xdr:nvCxnSpPr>
      <xdr:spPr>
        <a:xfrm flipV="1">
          <a:off x="6972300" y="10130148"/>
          <a:ext cx="889000" cy="2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128056</xdr:rowOff>
    </xdr:from>
    <xdr:to>
      <xdr:col>11</xdr:col>
      <xdr:colOff>358775</xdr:colOff>
      <xdr:row>59</xdr:row>
      <xdr:rowOff>58206</xdr:rowOff>
    </xdr:to>
    <xdr:sp macro="" textlink="">
      <xdr:nvSpPr>
        <xdr:cNvPr id="363" name="フローチャート : 判断 362"/>
        <xdr:cNvSpPr/>
      </xdr:nvSpPr>
      <xdr:spPr>
        <a:xfrm>
          <a:off x="7810500" y="1007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74733</xdr:rowOff>
    </xdr:from>
    <xdr:ext cx="534377" cy="259045"/>
    <xdr:sp macro="" textlink="">
      <xdr:nvSpPr>
        <xdr:cNvPr id="364" name="テキスト ボックス 363"/>
        <xdr:cNvSpPr txBox="1"/>
      </xdr:nvSpPr>
      <xdr:spPr>
        <a:xfrm>
          <a:off x="7594111" y="984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132821</xdr:rowOff>
    </xdr:from>
    <xdr:to>
      <xdr:col>10</xdr:col>
      <xdr:colOff>155575</xdr:colOff>
      <xdr:row>59</xdr:row>
      <xdr:rowOff>62971</xdr:rowOff>
    </xdr:to>
    <xdr:sp macro="" textlink="">
      <xdr:nvSpPr>
        <xdr:cNvPr id="365" name="フローチャート : 判断 364"/>
        <xdr:cNvSpPr/>
      </xdr:nvSpPr>
      <xdr:spPr>
        <a:xfrm>
          <a:off x="6921500" y="1007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79498</xdr:rowOff>
    </xdr:from>
    <xdr:ext cx="534377" cy="259045"/>
    <xdr:sp macro="" textlink="">
      <xdr:nvSpPr>
        <xdr:cNvPr id="366" name="テキスト ボックス 365"/>
        <xdr:cNvSpPr txBox="1"/>
      </xdr:nvSpPr>
      <xdr:spPr>
        <a:xfrm>
          <a:off x="6705111" y="985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117732</xdr:rowOff>
    </xdr:from>
    <xdr:to>
      <xdr:col>15</xdr:col>
      <xdr:colOff>231775</xdr:colOff>
      <xdr:row>59</xdr:row>
      <xdr:rowOff>47882</xdr:rowOff>
    </xdr:to>
    <xdr:sp macro="" textlink="">
      <xdr:nvSpPr>
        <xdr:cNvPr id="372" name="円/楕円 371"/>
        <xdr:cNvSpPr/>
      </xdr:nvSpPr>
      <xdr:spPr>
        <a:xfrm>
          <a:off x="10426700" y="1006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32659</xdr:rowOff>
    </xdr:from>
    <xdr:ext cx="534377" cy="259045"/>
    <xdr:sp macro="" textlink="">
      <xdr:nvSpPr>
        <xdr:cNvPr id="373" name="農林水産業費該当値テキスト"/>
        <xdr:cNvSpPr txBox="1"/>
      </xdr:nvSpPr>
      <xdr:spPr>
        <a:xfrm>
          <a:off x="10528300" y="997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93,514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138154</xdr:rowOff>
    </xdr:from>
    <xdr:to>
      <xdr:col>14</xdr:col>
      <xdr:colOff>79375</xdr:colOff>
      <xdr:row>59</xdr:row>
      <xdr:rowOff>68304</xdr:rowOff>
    </xdr:to>
    <xdr:sp macro="" textlink="">
      <xdr:nvSpPr>
        <xdr:cNvPr id="374" name="円/楕円 373"/>
        <xdr:cNvSpPr/>
      </xdr:nvSpPr>
      <xdr:spPr>
        <a:xfrm>
          <a:off x="9588500" y="1008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59431</xdr:rowOff>
    </xdr:from>
    <xdr:ext cx="534377" cy="259045"/>
    <xdr:sp macro="" textlink="">
      <xdr:nvSpPr>
        <xdr:cNvPr id="375" name="テキスト ボックス 374"/>
        <xdr:cNvSpPr txBox="1"/>
      </xdr:nvSpPr>
      <xdr:spPr>
        <a:xfrm>
          <a:off x="9372111" y="1017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74,754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127315</xdr:rowOff>
    </xdr:from>
    <xdr:to>
      <xdr:col>12</xdr:col>
      <xdr:colOff>561975</xdr:colOff>
      <xdr:row>59</xdr:row>
      <xdr:rowOff>57465</xdr:rowOff>
    </xdr:to>
    <xdr:sp macro="" textlink="">
      <xdr:nvSpPr>
        <xdr:cNvPr id="376" name="円/楕円 375"/>
        <xdr:cNvSpPr/>
      </xdr:nvSpPr>
      <xdr:spPr>
        <a:xfrm>
          <a:off x="8699500" y="1007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48592</xdr:rowOff>
    </xdr:from>
    <xdr:ext cx="534377" cy="259045"/>
    <xdr:sp macro="" textlink="">
      <xdr:nvSpPr>
        <xdr:cNvPr id="377" name="テキスト ボックス 376"/>
        <xdr:cNvSpPr txBox="1"/>
      </xdr:nvSpPr>
      <xdr:spPr>
        <a:xfrm>
          <a:off x="8483111" y="1016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84,711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135248</xdr:rowOff>
    </xdr:from>
    <xdr:to>
      <xdr:col>11</xdr:col>
      <xdr:colOff>358775</xdr:colOff>
      <xdr:row>59</xdr:row>
      <xdr:rowOff>65398</xdr:rowOff>
    </xdr:to>
    <xdr:sp macro="" textlink="">
      <xdr:nvSpPr>
        <xdr:cNvPr id="378" name="円/楕円 377"/>
        <xdr:cNvSpPr/>
      </xdr:nvSpPr>
      <xdr:spPr>
        <a:xfrm>
          <a:off x="7810500" y="100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56525</xdr:rowOff>
    </xdr:from>
    <xdr:ext cx="534377" cy="259045"/>
    <xdr:sp macro="" textlink="">
      <xdr:nvSpPr>
        <xdr:cNvPr id="379" name="テキスト ボックス 378"/>
        <xdr:cNvSpPr txBox="1"/>
      </xdr:nvSpPr>
      <xdr:spPr>
        <a:xfrm>
          <a:off x="7594111" y="101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77,423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161379</xdr:rowOff>
    </xdr:from>
    <xdr:to>
      <xdr:col>10</xdr:col>
      <xdr:colOff>155575</xdr:colOff>
      <xdr:row>59</xdr:row>
      <xdr:rowOff>91529</xdr:rowOff>
    </xdr:to>
    <xdr:sp macro="" textlink="">
      <xdr:nvSpPr>
        <xdr:cNvPr id="380" name="円/楕円 379"/>
        <xdr:cNvSpPr/>
      </xdr:nvSpPr>
      <xdr:spPr>
        <a:xfrm>
          <a:off x="6921500" y="101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82656</xdr:rowOff>
    </xdr:from>
    <xdr:ext cx="534377" cy="259045"/>
    <xdr:sp macro="" textlink="">
      <xdr:nvSpPr>
        <xdr:cNvPr id="381" name="テキスト ボックス 380"/>
        <xdr:cNvSpPr txBox="1"/>
      </xdr:nvSpPr>
      <xdr:spPr>
        <a:xfrm>
          <a:off x="6705111" y="1019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28322</xdr:rowOff>
    </xdr:from>
    <xdr:to>
      <xdr:col>15</xdr:col>
      <xdr:colOff>180975</xdr:colOff>
      <xdr:row>78</xdr:row>
      <xdr:rowOff>72693</xdr:rowOff>
    </xdr:to>
    <xdr:cxnSp macro="">
      <xdr:nvCxnSpPr>
        <xdr:cNvPr id="410" name="直線コネクタ 409"/>
        <xdr:cNvCxnSpPr/>
      </xdr:nvCxnSpPr>
      <xdr:spPr>
        <a:xfrm flipV="1">
          <a:off x="9639300" y="13401422"/>
          <a:ext cx="838200" cy="4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72693</xdr:rowOff>
    </xdr:from>
    <xdr:to>
      <xdr:col>14</xdr:col>
      <xdr:colOff>28575</xdr:colOff>
      <xdr:row>78</xdr:row>
      <xdr:rowOff>85300</xdr:rowOff>
    </xdr:to>
    <xdr:cxnSp macro="">
      <xdr:nvCxnSpPr>
        <xdr:cNvPr id="413" name="直線コネクタ 412"/>
        <xdr:cNvCxnSpPr/>
      </xdr:nvCxnSpPr>
      <xdr:spPr>
        <a:xfrm flipV="1">
          <a:off x="8750300" y="13445793"/>
          <a:ext cx="889000" cy="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67286</xdr:rowOff>
    </xdr:from>
    <xdr:to>
      <xdr:col>14</xdr:col>
      <xdr:colOff>79375</xdr:colOff>
      <xdr:row>78</xdr:row>
      <xdr:rowOff>168886</xdr:rowOff>
    </xdr:to>
    <xdr:sp macro="" textlink="">
      <xdr:nvSpPr>
        <xdr:cNvPr id="414" name="フローチャート : 判断 413"/>
        <xdr:cNvSpPr/>
      </xdr:nvSpPr>
      <xdr:spPr>
        <a:xfrm>
          <a:off x="9588500" y="134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160013</xdr:rowOff>
    </xdr:from>
    <xdr:ext cx="534377" cy="259045"/>
    <xdr:sp macro="" textlink="">
      <xdr:nvSpPr>
        <xdr:cNvPr id="415" name="テキスト ボックス 414"/>
        <xdr:cNvSpPr txBox="1"/>
      </xdr:nvSpPr>
      <xdr:spPr>
        <a:xfrm>
          <a:off x="9372111" y="135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131139</xdr:rowOff>
    </xdr:from>
    <xdr:to>
      <xdr:col>12</xdr:col>
      <xdr:colOff>511175</xdr:colOff>
      <xdr:row>78</xdr:row>
      <xdr:rowOff>85300</xdr:rowOff>
    </xdr:to>
    <xdr:cxnSp macro="">
      <xdr:nvCxnSpPr>
        <xdr:cNvPr id="416" name="直線コネクタ 415"/>
        <xdr:cNvCxnSpPr/>
      </xdr:nvCxnSpPr>
      <xdr:spPr>
        <a:xfrm>
          <a:off x="7861300" y="13332789"/>
          <a:ext cx="889000" cy="12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84553</xdr:rowOff>
    </xdr:from>
    <xdr:to>
      <xdr:col>12</xdr:col>
      <xdr:colOff>561975</xdr:colOff>
      <xdr:row>79</xdr:row>
      <xdr:rowOff>14703</xdr:rowOff>
    </xdr:to>
    <xdr:sp macro="" textlink="">
      <xdr:nvSpPr>
        <xdr:cNvPr id="417" name="フローチャート : 判断 416"/>
        <xdr:cNvSpPr/>
      </xdr:nvSpPr>
      <xdr:spPr>
        <a:xfrm>
          <a:off x="8699500" y="1345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5830</xdr:rowOff>
    </xdr:from>
    <xdr:ext cx="534377" cy="259045"/>
    <xdr:sp macro="" textlink="">
      <xdr:nvSpPr>
        <xdr:cNvPr id="418" name="テキスト ボックス 417"/>
        <xdr:cNvSpPr txBox="1"/>
      </xdr:nvSpPr>
      <xdr:spPr>
        <a:xfrm>
          <a:off x="8483111" y="1355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131139</xdr:rowOff>
    </xdr:from>
    <xdr:to>
      <xdr:col>11</xdr:col>
      <xdr:colOff>307975</xdr:colOff>
      <xdr:row>78</xdr:row>
      <xdr:rowOff>106904</xdr:rowOff>
    </xdr:to>
    <xdr:cxnSp macro="">
      <xdr:nvCxnSpPr>
        <xdr:cNvPr id="419" name="直線コネクタ 418"/>
        <xdr:cNvCxnSpPr/>
      </xdr:nvCxnSpPr>
      <xdr:spPr>
        <a:xfrm flipV="1">
          <a:off x="6972300" y="13332789"/>
          <a:ext cx="889000" cy="14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89269</xdr:rowOff>
    </xdr:from>
    <xdr:to>
      <xdr:col>11</xdr:col>
      <xdr:colOff>358775</xdr:colOff>
      <xdr:row>79</xdr:row>
      <xdr:rowOff>19419</xdr:rowOff>
    </xdr:to>
    <xdr:sp macro="" textlink="">
      <xdr:nvSpPr>
        <xdr:cNvPr id="420" name="フローチャート : 判断 419"/>
        <xdr:cNvSpPr/>
      </xdr:nvSpPr>
      <xdr:spPr>
        <a:xfrm>
          <a:off x="7810500" y="1346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10546</xdr:rowOff>
    </xdr:from>
    <xdr:ext cx="534377" cy="259045"/>
    <xdr:sp macro="" textlink="">
      <xdr:nvSpPr>
        <xdr:cNvPr id="421" name="テキスト ボックス 420"/>
        <xdr:cNvSpPr txBox="1"/>
      </xdr:nvSpPr>
      <xdr:spPr>
        <a:xfrm>
          <a:off x="7594111" y="1355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86709</xdr:rowOff>
    </xdr:from>
    <xdr:to>
      <xdr:col>10</xdr:col>
      <xdr:colOff>155575</xdr:colOff>
      <xdr:row>79</xdr:row>
      <xdr:rowOff>16859</xdr:rowOff>
    </xdr:to>
    <xdr:sp macro="" textlink="">
      <xdr:nvSpPr>
        <xdr:cNvPr id="422" name="フローチャート : 判断 421"/>
        <xdr:cNvSpPr/>
      </xdr:nvSpPr>
      <xdr:spPr>
        <a:xfrm>
          <a:off x="6921500" y="1345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7986</xdr:rowOff>
    </xdr:from>
    <xdr:ext cx="534377" cy="259045"/>
    <xdr:sp macro="" textlink="">
      <xdr:nvSpPr>
        <xdr:cNvPr id="423" name="テキスト ボックス 422"/>
        <xdr:cNvSpPr txBox="1"/>
      </xdr:nvSpPr>
      <xdr:spPr>
        <a:xfrm>
          <a:off x="6705111" y="1355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148972</xdr:rowOff>
    </xdr:from>
    <xdr:to>
      <xdr:col>15</xdr:col>
      <xdr:colOff>231775</xdr:colOff>
      <xdr:row>78</xdr:row>
      <xdr:rowOff>79122</xdr:rowOff>
    </xdr:to>
    <xdr:sp macro="" textlink="">
      <xdr:nvSpPr>
        <xdr:cNvPr id="429" name="円/楕円 428"/>
        <xdr:cNvSpPr/>
      </xdr:nvSpPr>
      <xdr:spPr>
        <a:xfrm>
          <a:off x="10426700" y="1335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399</xdr:rowOff>
    </xdr:from>
    <xdr:ext cx="534377" cy="259045"/>
    <xdr:sp macro="" textlink="">
      <xdr:nvSpPr>
        <xdr:cNvPr id="430" name="商工費該当値テキスト"/>
        <xdr:cNvSpPr txBox="1"/>
      </xdr:nvSpPr>
      <xdr:spPr>
        <a:xfrm>
          <a:off x="10528300" y="1320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49,233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21893</xdr:rowOff>
    </xdr:from>
    <xdr:to>
      <xdr:col>14</xdr:col>
      <xdr:colOff>79375</xdr:colOff>
      <xdr:row>78</xdr:row>
      <xdr:rowOff>123493</xdr:rowOff>
    </xdr:to>
    <xdr:sp macro="" textlink="">
      <xdr:nvSpPr>
        <xdr:cNvPr id="431" name="円/楕円 430"/>
        <xdr:cNvSpPr/>
      </xdr:nvSpPr>
      <xdr:spPr>
        <a:xfrm>
          <a:off x="9588500" y="133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140020</xdr:rowOff>
    </xdr:from>
    <xdr:ext cx="534377" cy="259045"/>
    <xdr:sp macro="" textlink="">
      <xdr:nvSpPr>
        <xdr:cNvPr id="432" name="テキスト ボックス 431"/>
        <xdr:cNvSpPr txBox="1"/>
      </xdr:nvSpPr>
      <xdr:spPr>
        <a:xfrm>
          <a:off x="9372111" y="1317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37,587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34500</xdr:rowOff>
    </xdr:from>
    <xdr:to>
      <xdr:col>12</xdr:col>
      <xdr:colOff>561975</xdr:colOff>
      <xdr:row>78</xdr:row>
      <xdr:rowOff>136100</xdr:rowOff>
    </xdr:to>
    <xdr:sp macro="" textlink="">
      <xdr:nvSpPr>
        <xdr:cNvPr id="433" name="円/楕円 432"/>
        <xdr:cNvSpPr/>
      </xdr:nvSpPr>
      <xdr:spPr>
        <a:xfrm>
          <a:off x="8699500" y="134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152627</xdr:rowOff>
    </xdr:from>
    <xdr:ext cx="534377" cy="259045"/>
    <xdr:sp macro="" textlink="">
      <xdr:nvSpPr>
        <xdr:cNvPr id="434" name="テキスト ボックス 433"/>
        <xdr:cNvSpPr txBox="1"/>
      </xdr:nvSpPr>
      <xdr:spPr>
        <a:xfrm>
          <a:off x="8483111" y="131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80339</xdr:rowOff>
    </xdr:from>
    <xdr:to>
      <xdr:col>11</xdr:col>
      <xdr:colOff>358775</xdr:colOff>
      <xdr:row>78</xdr:row>
      <xdr:rowOff>10489</xdr:rowOff>
    </xdr:to>
    <xdr:sp macro="" textlink="">
      <xdr:nvSpPr>
        <xdr:cNvPr id="435" name="円/楕円 434"/>
        <xdr:cNvSpPr/>
      </xdr:nvSpPr>
      <xdr:spPr>
        <a:xfrm>
          <a:off x="7810500" y="132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27016</xdr:rowOff>
    </xdr:from>
    <xdr:ext cx="534377" cy="259045"/>
    <xdr:sp macro="" textlink="">
      <xdr:nvSpPr>
        <xdr:cNvPr id="436" name="テキスト ボックス 435"/>
        <xdr:cNvSpPr txBox="1"/>
      </xdr:nvSpPr>
      <xdr:spPr>
        <a:xfrm>
          <a:off x="7594111" y="1305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56104</xdr:rowOff>
    </xdr:from>
    <xdr:to>
      <xdr:col>10</xdr:col>
      <xdr:colOff>155575</xdr:colOff>
      <xdr:row>78</xdr:row>
      <xdr:rowOff>157704</xdr:rowOff>
    </xdr:to>
    <xdr:sp macro="" textlink="">
      <xdr:nvSpPr>
        <xdr:cNvPr id="437" name="円/楕円 436"/>
        <xdr:cNvSpPr/>
      </xdr:nvSpPr>
      <xdr:spPr>
        <a:xfrm>
          <a:off x="6921500" y="1342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2781</xdr:rowOff>
    </xdr:from>
    <xdr:ext cx="534377" cy="259045"/>
    <xdr:sp macro="" textlink="">
      <xdr:nvSpPr>
        <xdr:cNvPr id="438" name="テキスト ボックス 437"/>
        <xdr:cNvSpPr txBox="1"/>
      </xdr:nvSpPr>
      <xdr:spPr>
        <a:xfrm>
          <a:off x="6705111" y="1320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110161</xdr:rowOff>
    </xdr:from>
    <xdr:to>
      <xdr:col>15</xdr:col>
      <xdr:colOff>180975</xdr:colOff>
      <xdr:row>98</xdr:row>
      <xdr:rowOff>113764</xdr:rowOff>
    </xdr:to>
    <xdr:cxnSp macro="">
      <xdr:nvCxnSpPr>
        <xdr:cNvPr id="467" name="直線コネクタ 466"/>
        <xdr:cNvCxnSpPr/>
      </xdr:nvCxnSpPr>
      <xdr:spPr>
        <a:xfrm>
          <a:off x="9639300" y="16912261"/>
          <a:ext cx="8382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110161</xdr:rowOff>
    </xdr:from>
    <xdr:to>
      <xdr:col>14</xdr:col>
      <xdr:colOff>28575</xdr:colOff>
      <xdr:row>98</xdr:row>
      <xdr:rowOff>114895</xdr:rowOff>
    </xdr:to>
    <xdr:cxnSp macro="">
      <xdr:nvCxnSpPr>
        <xdr:cNvPr id="470" name="直線コネクタ 469"/>
        <xdr:cNvCxnSpPr/>
      </xdr:nvCxnSpPr>
      <xdr:spPr>
        <a:xfrm flipV="1">
          <a:off x="8750300" y="16912261"/>
          <a:ext cx="889000" cy="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92979</xdr:rowOff>
    </xdr:from>
    <xdr:to>
      <xdr:col>14</xdr:col>
      <xdr:colOff>79375</xdr:colOff>
      <xdr:row>99</xdr:row>
      <xdr:rowOff>23129</xdr:rowOff>
    </xdr:to>
    <xdr:sp macro="" textlink="">
      <xdr:nvSpPr>
        <xdr:cNvPr id="471" name="フローチャート : 判断 470"/>
        <xdr:cNvSpPr/>
      </xdr:nvSpPr>
      <xdr:spPr>
        <a:xfrm>
          <a:off x="9588500" y="168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14256</xdr:rowOff>
    </xdr:from>
    <xdr:ext cx="534377" cy="259045"/>
    <xdr:sp macro="" textlink="">
      <xdr:nvSpPr>
        <xdr:cNvPr id="472" name="テキスト ボックス 471"/>
        <xdr:cNvSpPr txBox="1"/>
      </xdr:nvSpPr>
      <xdr:spPr>
        <a:xfrm>
          <a:off x="9372111" y="169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114895</xdr:rowOff>
    </xdr:from>
    <xdr:to>
      <xdr:col>12</xdr:col>
      <xdr:colOff>511175</xdr:colOff>
      <xdr:row>98</xdr:row>
      <xdr:rowOff>146955</xdr:rowOff>
    </xdr:to>
    <xdr:cxnSp macro="">
      <xdr:nvCxnSpPr>
        <xdr:cNvPr id="473" name="直線コネクタ 472"/>
        <xdr:cNvCxnSpPr/>
      </xdr:nvCxnSpPr>
      <xdr:spPr>
        <a:xfrm flipV="1">
          <a:off x="7861300" y="16916995"/>
          <a:ext cx="889000" cy="3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94425</xdr:rowOff>
    </xdr:from>
    <xdr:to>
      <xdr:col>12</xdr:col>
      <xdr:colOff>561975</xdr:colOff>
      <xdr:row>99</xdr:row>
      <xdr:rowOff>24575</xdr:rowOff>
    </xdr:to>
    <xdr:sp macro="" textlink="">
      <xdr:nvSpPr>
        <xdr:cNvPr id="474" name="フローチャート : 判断 473"/>
        <xdr:cNvSpPr/>
      </xdr:nvSpPr>
      <xdr:spPr>
        <a:xfrm>
          <a:off x="8699500" y="168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15702</xdr:rowOff>
    </xdr:from>
    <xdr:ext cx="534377" cy="259045"/>
    <xdr:sp macro="" textlink="">
      <xdr:nvSpPr>
        <xdr:cNvPr id="475" name="テキスト ボックス 474"/>
        <xdr:cNvSpPr txBox="1"/>
      </xdr:nvSpPr>
      <xdr:spPr>
        <a:xfrm>
          <a:off x="8483111" y="1698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146955</xdr:rowOff>
    </xdr:from>
    <xdr:to>
      <xdr:col>11</xdr:col>
      <xdr:colOff>307975</xdr:colOff>
      <xdr:row>98</xdr:row>
      <xdr:rowOff>153860</xdr:rowOff>
    </xdr:to>
    <xdr:cxnSp macro="">
      <xdr:nvCxnSpPr>
        <xdr:cNvPr id="476" name="直線コネクタ 475"/>
        <xdr:cNvCxnSpPr/>
      </xdr:nvCxnSpPr>
      <xdr:spPr>
        <a:xfrm flipV="1">
          <a:off x="6972300" y="16949055"/>
          <a:ext cx="889000" cy="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103443</xdr:rowOff>
    </xdr:from>
    <xdr:to>
      <xdr:col>11</xdr:col>
      <xdr:colOff>358775</xdr:colOff>
      <xdr:row>99</xdr:row>
      <xdr:rowOff>33593</xdr:rowOff>
    </xdr:to>
    <xdr:sp macro="" textlink="">
      <xdr:nvSpPr>
        <xdr:cNvPr id="477" name="フローチャート : 判断 476"/>
        <xdr:cNvSpPr/>
      </xdr:nvSpPr>
      <xdr:spPr>
        <a:xfrm>
          <a:off x="7810500" y="16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24720</xdr:rowOff>
    </xdr:from>
    <xdr:ext cx="534377" cy="259045"/>
    <xdr:sp macro="" textlink="">
      <xdr:nvSpPr>
        <xdr:cNvPr id="478" name="テキスト ボックス 477"/>
        <xdr:cNvSpPr txBox="1"/>
      </xdr:nvSpPr>
      <xdr:spPr>
        <a:xfrm>
          <a:off x="7594111" y="169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105077</xdr:rowOff>
    </xdr:from>
    <xdr:to>
      <xdr:col>10</xdr:col>
      <xdr:colOff>155575</xdr:colOff>
      <xdr:row>99</xdr:row>
      <xdr:rowOff>35227</xdr:rowOff>
    </xdr:to>
    <xdr:sp macro="" textlink="">
      <xdr:nvSpPr>
        <xdr:cNvPr id="479" name="フローチャート : 判断 478"/>
        <xdr:cNvSpPr/>
      </xdr:nvSpPr>
      <xdr:spPr>
        <a:xfrm>
          <a:off x="6921500" y="1690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26354</xdr:rowOff>
    </xdr:from>
    <xdr:ext cx="534377" cy="259045"/>
    <xdr:sp macro="" textlink="">
      <xdr:nvSpPr>
        <xdr:cNvPr id="480" name="テキスト ボックス 479"/>
        <xdr:cNvSpPr txBox="1"/>
      </xdr:nvSpPr>
      <xdr:spPr>
        <a:xfrm>
          <a:off x="6705111" y="1699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62964</xdr:rowOff>
    </xdr:from>
    <xdr:to>
      <xdr:col>15</xdr:col>
      <xdr:colOff>231775</xdr:colOff>
      <xdr:row>98</xdr:row>
      <xdr:rowOff>164564</xdr:rowOff>
    </xdr:to>
    <xdr:sp macro="" textlink="">
      <xdr:nvSpPr>
        <xdr:cNvPr id="486" name="円/楕円 485"/>
        <xdr:cNvSpPr/>
      </xdr:nvSpPr>
      <xdr:spPr>
        <a:xfrm>
          <a:off x="10426700" y="1686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40972</xdr:rowOff>
    </xdr:from>
    <xdr:ext cx="599010" cy="259045"/>
    <xdr:sp macro="" textlink="">
      <xdr:nvSpPr>
        <xdr:cNvPr id="487" name="土木費該当値テキスト"/>
        <xdr:cNvSpPr txBox="1"/>
      </xdr:nvSpPr>
      <xdr:spPr>
        <a:xfrm>
          <a:off x="10528300" y="1684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134,038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59361</xdr:rowOff>
    </xdr:from>
    <xdr:to>
      <xdr:col>14</xdr:col>
      <xdr:colOff>79375</xdr:colOff>
      <xdr:row>98</xdr:row>
      <xdr:rowOff>160961</xdr:rowOff>
    </xdr:to>
    <xdr:sp macro="" textlink="">
      <xdr:nvSpPr>
        <xdr:cNvPr id="488" name="円/楕円 487"/>
        <xdr:cNvSpPr/>
      </xdr:nvSpPr>
      <xdr:spPr>
        <a:xfrm>
          <a:off x="9588500" y="1686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6038</xdr:rowOff>
    </xdr:from>
    <xdr:ext cx="599010" cy="259045"/>
    <xdr:sp macro="" textlink="">
      <xdr:nvSpPr>
        <xdr:cNvPr id="489" name="テキスト ボックス 488"/>
        <xdr:cNvSpPr txBox="1"/>
      </xdr:nvSpPr>
      <xdr:spPr>
        <a:xfrm>
          <a:off x="9339794" y="166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138,765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64095</xdr:rowOff>
    </xdr:from>
    <xdr:to>
      <xdr:col>12</xdr:col>
      <xdr:colOff>561975</xdr:colOff>
      <xdr:row>98</xdr:row>
      <xdr:rowOff>165695</xdr:rowOff>
    </xdr:to>
    <xdr:sp macro="" textlink="">
      <xdr:nvSpPr>
        <xdr:cNvPr id="490" name="円/楕円 489"/>
        <xdr:cNvSpPr/>
      </xdr:nvSpPr>
      <xdr:spPr>
        <a:xfrm>
          <a:off x="8699500" y="1686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10772</xdr:rowOff>
    </xdr:from>
    <xdr:ext cx="599010" cy="259045"/>
    <xdr:sp macro="" textlink="">
      <xdr:nvSpPr>
        <xdr:cNvPr id="491" name="テキスト ボックス 490"/>
        <xdr:cNvSpPr txBox="1"/>
      </xdr:nvSpPr>
      <xdr:spPr>
        <a:xfrm>
          <a:off x="8450794" y="16641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132,552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96155</xdr:rowOff>
    </xdr:from>
    <xdr:to>
      <xdr:col>11</xdr:col>
      <xdr:colOff>358775</xdr:colOff>
      <xdr:row>99</xdr:row>
      <xdr:rowOff>26305</xdr:rowOff>
    </xdr:to>
    <xdr:sp macro="" textlink="">
      <xdr:nvSpPr>
        <xdr:cNvPr id="492" name="円/楕円 491"/>
        <xdr:cNvSpPr/>
      </xdr:nvSpPr>
      <xdr:spPr>
        <a:xfrm>
          <a:off x="7810500" y="1689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42832</xdr:rowOff>
    </xdr:from>
    <xdr:ext cx="534377" cy="259045"/>
    <xdr:sp macro="" textlink="">
      <xdr:nvSpPr>
        <xdr:cNvPr id="493" name="テキスト ボックス 492"/>
        <xdr:cNvSpPr txBox="1"/>
      </xdr:nvSpPr>
      <xdr:spPr>
        <a:xfrm>
          <a:off x="7594111" y="1667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90,479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103060</xdr:rowOff>
    </xdr:from>
    <xdr:to>
      <xdr:col>10</xdr:col>
      <xdr:colOff>155575</xdr:colOff>
      <xdr:row>99</xdr:row>
      <xdr:rowOff>33210</xdr:rowOff>
    </xdr:to>
    <xdr:sp macro="" textlink="">
      <xdr:nvSpPr>
        <xdr:cNvPr id="494" name="円/楕円 493"/>
        <xdr:cNvSpPr/>
      </xdr:nvSpPr>
      <xdr:spPr>
        <a:xfrm>
          <a:off x="6921500" y="169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49737</xdr:rowOff>
    </xdr:from>
    <xdr:ext cx="534377" cy="259045"/>
    <xdr:sp macro="" textlink="">
      <xdr:nvSpPr>
        <xdr:cNvPr id="495" name="テキスト ボックス 494"/>
        <xdr:cNvSpPr txBox="1"/>
      </xdr:nvSpPr>
      <xdr:spPr>
        <a:xfrm>
          <a:off x="6705111" y="1668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159124</xdr:rowOff>
    </xdr:from>
    <xdr:to>
      <xdr:col>23</xdr:col>
      <xdr:colOff>517525</xdr:colOff>
      <xdr:row>38</xdr:row>
      <xdr:rowOff>31053</xdr:rowOff>
    </xdr:to>
    <xdr:cxnSp macro="">
      <xdr:nvCxnSpPr>
        <xdr:cNvPr id="522" name="直線コネクタ 521"/>
        <xdr:cNvCxnSpPr/>
      </xdr:nvCxnSpPr>
      <xdr:spPr>
        <a:xfrm>
          <a:off x="15481300" y="6502774"/>
          <a:ext cx="838200" cy="4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159124</xdr:rowOff>
    </xdr:from>
    <xdr:to>
      <xdr:col>22</xdr:col>
      <xdr:colOff>365125</xdr:colOff>
      <xdr:row>38</xdr:row>
      <xdr:rowOff>6552</xdr:rowOff>
    </xdr:to>
    <xdr:cxnSp macro="">
      <xdr:nvCxnSpPr>
        <xdr:cNvPr id="525" name="直線コネクタ 524"/>
        <xdr:cNvCxnSpPr/>
      </xdr:nvCxnSpPr>
      <xdr:spPr>
        <a:xfrm flipV="1">
          <a:off x="14592300" y="6502774"/>
          <a:ext cx="889000" cy="1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151857</xdr:rowOff>
    </xdr:from>
    <xdr:to>
      <xdr:col>22</xdr:col>
      <xdr:colOff>415925</xdr:colOff>
      <xdr:row>38</xdr:row>
      <xdr:rowOff>82007</xdr:rowOff>
    </xdr:to>
    <xdr:sp macro="" textlink="">
      <xdr:nvSpPr>
        <xdr:cNvPr id="526" name="フローチャート : 判断 525"/>
        <xdr:cNvSpPr/>
      </xdr:nvSpPr>
      <xdr:spPr>
        <a:xfrm>
          <a:off x="15430500" y="649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73134</xdr:rowOff>
    </xdr:from>
    <xdr:ext cx="534377" cy="259045"/>
    <xdr:sp macro="" textlink="">
      <xdr:nvSpPr>
        <xdr:cNvPr id="527" name="テキスト ボックス 526"/>
        <xdr:cNvSpPr txBox="1"/>
      </xdr:nvSpPr>
      <xdr:spPr>
        <a:xfrm>
          <a:off x="15214111" y="658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6552</xdr:rowOff>
    </xdr:from>
    <xdr:to>
      <xdr:col>21</xdr:col>
      <xdr:colOff>161925</xdr:colOff>
      <xdr:row>38</xdr:row>
      <xdr:rowOff>44577</xdr:rowOff>
    </xdr:to>
    <xdr:cxnSp macro="">
      <xdr:nvCxnSpPr>
        <xdr:cNvPr id="528" name="直線コネクタ 527"/>
        <xdr:cNvCxnSpPr/>
      </xdr:nvCxnSpPr>
      <xdr:spPr>
        <a:xfrm flipV="1">
          <a:off x="13703300" y="6521652"/>
          <a:ext cx="889000" cy="3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1915</xdr:rowOff>
    </xdr:from>
    <xdr:to>
      <xdr:col>21</xdr:col>
      <xdr:colOff>212725</xdr:colOff>
      <xdr:row>38</xdr:row>
      <xdr:rowOff>103515</xdr:rowOff>
    </xdr:to>
    <xdr:sp macro="" textlink="">
      <xdr:nvSpPr>
        <xdr:cNvPr id="529" name="フローチャート : 判断 528"/>
        <xdr:cNvSpPr/>
      </xdr:nvSpPr>
      <xdr:spPr>
        <a:xfrm>
          <a:off x="14541500" y="65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94642</xdr:rowOff>
    </xdr:from>
    <xdr:ext cx="534377" cy="259045"/>
    <xdr:sp macro="" textlink="">
      <xdr:nvSpPr>
        <xdr:cNvPr id="530" name="テキスト ボックス 529"/>
        <xdr:cNvSpPr txBox="1"/>
      </xdr:nvSpPr>
      <xdr:spPr>
        <a:xfrm>
          <a:off x="14325111" y="660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43558</xdr:rowOff>
    </xdr:from>
    <xdr:to>
      <xdr:col>19</xdr:col>
      <xdr:colOff>644525</xdr:colOff>
      <xdr:row>38</xdr:row>
      <xdr:rowOff>44577</xdr:rowOff>
    </xdr:to>
    <xdr:cxnSp macro="">
      <xdr:nvCxnSpPr>
        <xdr:cNvPr id="531" name="直線コネクタ 530"/>
        <xdr:cNvCxnSpPr/>
      </xdr:nvCxnSpPr>
      <xdr:spPr>
        <a:xfrm>
          <a:off x="12814300" y="6558658"/>
          <a:ext cx="889000" cy="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9574</xdr:rowOff>
    </xdr:from>
    <xdr:to>
      <xdr:col>20</xdr:col>
      <xdr:colOff>9525</xdr:colOff>
      <xdr:row>38</xdr:row>
      <xdr:rowOff>111174</xdr:rowOff>
    </xdr:to>
    <xdr:sp macro="" textlink="">
      <xdr:nvSpPr>
        <xdr:cNvPr id="532" name="フローチャート : 判断 531"/>
        <xdr:cNvSpPr/>
      </xdr:nvSpPr>
      <xdr:spPr>
        <a:xfrm>
          <a:off x="13652500" y="652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102301</xdr:rowOff>
    </xdr:from>
    <xdr:ext cx="534377" cy="259045"/>
    <xdr:sp macro="" textlink="">
      <xdr:nvSpPr>
        <xdr:cNvPr id="533" name="テキスト ボックス 532"/>
        <xdr:cNvSpPr txBox="1"/>
      </xdr:nvSpPr>
      <xdr:spPr>
        <a:xfrm>
          <a:off x="13436111" y="661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11752</xdr:rowOff>
    </xdr:from>
    <xdr:to>
      <xdr:col>18</xdr:col>
      <xdr:colOff>492125</xdr:colOff>
      <xdr:row>38</xdr:row>
      <xdr:rowOff>113352</xdr:rowOff>
    </xdr:to>
    <xdr:sp macro="" textlink="">
      <xdr:nvSpPr>
        <xdr:cNvPr id="534" name="フローチャート : 判断 533"/>
        <xdr:cNvSpPr/>
      </xdr:nvSpPr>
      <xdr:spPr>
        <a:xfrm>
          <a:off x="12763500" y="652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104479</xdr:rowOff>
    </xdr:from>
    <xdr:ext cx="534377" cy="259045"/>
    <xdr:sp macro="" textlink="">
      <xdr:nvSpPr>
        <xdr:cNvPr id="535" name="テキスト ボックス 534"/>
        <xdr:cNvSpPr txBox="1"/>
      </xdr:nvSpPr>
      <xdr:spPr>
        <a:xfrm>
          <a:off x="12547111" y="661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151703</xdr:rowOff>
    </xdr:from>
    <xdr:to>
      <xdr:col>23</xdr:col>
      <xdr:colOff>568325</xdr:colOff>
      <xdr:row>38</xdr:row>
      <xdr:rowOff>81853</xdr:rowOff>
    </xdr:to>
    <xdr:sp macro="" textlink="">
      <xdr:nvSpPr>
        <xdr:cNvPr id="541" name="円/楕円 540"/>
        <xdr:cNvSpPr/>
      </xdr:nvSpPr>
      <xdr:spPr>
        <a:xfrm>
          <a:off x="16268700" y="649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47,527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108324</xdr:rowOff>
    </xdr:from>
    <xdr:to>
      <xdr:col>22</xdr:col>
      <xdr:colOff>415925</xdr:colOff>
      <xdr:row>38</xdr:row>
      <xdr:rowOff>38474</xdr:rowOff>
    </xdr:to>
    <xdr:sp macro="" textlink="">
      <xdr:nvSpPr>
        <xdr:cNvPr id="543" name="円/楕円 542"/>
        <xdr:cNvSpPr/>
      </xdr:nvSpPr>
      <xdr:spPr>
        <a:xfrm>
          <a:off x="15430500" y="64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55001</xdr:rowOff>
    </xdr:from>
    <xdr:ext cx="534377" cy="259045"/>
    <xdr:sp macro="" textlink="">
      <xdr:nvSpPr>
        <xdr:cNvPr id="544" name="テキスト ボックス 543"/>
        <xdr:cNvSpPr txBox="1"/>
      </xdr:nvSpPr>
      <xdr:spPr>
        <a:xfrm>
          <a:off x="15214111" y="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66,503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127202</xdr:rowOff>
    </xdr:from>
    <xdr:to>
      <xdr:col>21</xdr:col>
      <xdr:colOff>212725</xdr:colOff>
      <xdr:row>38</xdr:row>
      <xdr:rowOff>57352</xdr:rowOff>
    </xdr:to>
    <xdr:sp macro="" textlink="">
      <xdr:nvSpPr>
        <xdr:cNvPr id="545" name="円/楕円 544"/>
        <xdr:cNvSpPr/>
      </xdr:nvSpPr>
      <xdr:spPr>
        <a:xfrm>
          <a:off x="14541500" y="64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73879</xdr:rowOff>
    </xdr:from>
    <xdr:ext cx="534377" cy="259045"/>
    <xdr:sp macro="" textlink="">
      <xdr:nvSpPr>
        <xdr:cNvPr id="546" name="テキスト ボックス 545"/>
        <xdr:cNvSpPr txBox="1"/>
      </xdr:nvSpPr>
      <xdr:spPr>
        <a:xfrm>
          <a:off x="14325111" y="624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58,245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165227</xdr:rowOff>
    </xdr:from>
    <xdr:to>
      <xdr:col>20</xdr:col>
      <xdr:colOff>9525</xdr:colOff>
      <xdr:row>38</xdr:row>
      <xdr:rowOff>95377</xdr:rowOff>
    </xdr:to>
    <xdr:sp macro="" textlink="">
      <xdr:nvSpPr>
        <xdr:cNvPr id="547" name="円/楕円 546"/>
        <xdr:cNvSpPr/>
      </xdr:nvSpPr>
      <xdr:spPr>
        <a:xfrm>
          <a:off x="13652500" y="650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111904</xdr:rowOff>
    </xdr:from>
    <xdr:ext cx="534377" cy="259045"/>
    <xdr:sp macro="" textlink="">
      <xdr:nvSpPr>
        <xdr:cNvPr id="548" name="テキスト ボックス 547"/>
        <xdr:cNvSpPr txBox="1"/>
      </xdr:nvSpPr>
      <xdr:spPr>
        <a:xfrm>
          <a:off x="13436111" y="628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41,611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164208</xdr:rowOff>
    </xdr:from>
    <xdr:to>
      <xdr:col>18</xdr:col>
      <xdr:colOff>492125</xdr:colOff>
      <xdr:row>38</xdr:row>
      <xdr:rowOff>94358</xdr:rowOff>
    </xdr:to>
    <xdr:sp macro="" textlink="">
      <xdr:nvSpPr>
        <xdr:cNvPr id="549" name="円/楕円 548"/>
        <xdr:cNvSpPr/>
      </xdr:nvSpPr>
      <xdr:spPr>
        <a:xfrm>
          <a:off x="12763500" y="650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110885</xdr:rowOff>
    </xdr:from>
    <xdr:ext cx="534377" cy="259045"/>
    <xdr:sp macro="" textlink="">
      <xdr:nvSpPr>
        <xdr:cNvPr id="550" name="テキスト ボックス 549"/>
        <xdr:cNvSpPr txBox="1"/>
      </xdr:nvSpPr>
      <xdr:spPr>
        <a:xfrm>
          <a:off x="12547111" y="628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9215</xdr:rowOff>
    </xdr:from>
    <xdr:to>
      <xdr:col>23</xdr:col>
      <xdr:colOff>517525</xdr:colOff>
      <xdr:row>58</xdr:row>
      <xdr:rowOff>63347</xdr:rowOff>
    </xdr:to>
    <xdr:cxnSp macro="">
      <xdr:nvCxnSpPr>
        <xdr:cNvPr id="579" name="直線コネクタ 578"/>
        <xdr:cNvCxnSpPr/>
      </xdr:nvCxnSpPr>
      <xdr:spPr>
        <a:xfrm>
          <a:off x="15481300" y="9610415"/>
          <a:ext cx="838200" cy="39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99253</xdr:rowOff>
    </xdr:from>
    <xdr:to>
      <xdr:col>22</xdr:col>
      <xdr:colOff>365125</xdr:colOff>
      <xdr:row>56</xdr:row>
      <xdr:rowOff>9215</xdr:rowOff>
    </xdr:to>
    <xdr:cxnSp macro="">
      <xdr:nvCxnSpPr>
        <xdr:cNvPr id="582" name="直線コネクタ 581"/>
        <xdr:cNvCxnSpPr/>
      </xdr:nvCxnSpPr>
      <xdr:spPr>
        <a:xfrm>
          <a:off x="14592300" y="9357553"/>
          <a:ext cx="889000" cy="25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158414</xdr:rowOff>
    </xdr:from>
    <xdr:to>
      <xdr:col>22</xdr:col>
      <xdr:colOff>415925</xdr:colOff>
      <xdr:row>58</xdr:row>
      <xdr:rowOff>88564</xdr:rowOff>
    </xdr:to>
    <xdr:sp macro="" textlink="">
      <xdr:nvSpPr>
        <xdr:cNvPr id="583" name="フローチャート : 判断 582"/>
        <xdr:cNvSpPr/>
      </xdr:nvSpPr>
      <xdr:spPr>
        <a:xfrm>
          <a:off x="15430500" y="99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79691</xdr:rowOff>
    </xdr:from>
    <xdr:ext cx="534377" cy="259045"/>
    <xdr:sp macro="" textlink="">
      <xdr:nvSpPr>
        <xdr:cNvPr id="584" name="テキスト ボックス 583"/>
        <xdr:cNvSpPr txBox="1"/>
      </xdr:nvSpPr>
      <xdr:spPr>
        <a:xfrm>
          <a:off x="15214111" y="100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99253</xdr:rowOff>
    </xdr:from>
    <xdr:to>
      <xdr:col>21</xdr:col>
      <xdr:colOff>161925</xdr:colOff>
      <xdr:row>58</xdr:row>
      <xdr:rowOff>56130</xdr:rowOff>
    </xdr:to>
    <xdr:cxnSp macro="">
      <xdr:nvCxnSpPr>
        <xdr:cNvPr id="585" name="直線コネクタ 584"/>
        <xdr:cNvCxnSpPr/>
      </xdr:nvCxnSpPr>
      <xdr:spPr>
        <a:xfrm flipV="1">
          <a:off x="13703300" y="9357553"/>
          <a:ext cx="889000" cy="64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151620</xdr:rowOff>
    </xdr:from>
    <xdr:to>
      <xdr:col>21</xdr:col>
      <xdr:colOff>212725</xdr:colOff>
      <xdr:row>58</xdr:row>
      <xdr:rowOff>81770</xdr:rowOff>
    </xdr:to>
    <xdr:sp macro="" textlink="">
      <xdr:nvSpPr>
        <xdr:cNvPr id="586" name="フローチャート : 判断 585"/>
        <xdr:cNvSpPr/>
      </xdr:nvSpPr>
      <xdr:spPr>
        <a:xfrm>
          <a:off x="14541500" y="99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72897</xdr:rowOff>
    </xdr:from>
    <xdr:ext cx="534377" cy="259045"/>
    <xdr:sp macro="" textlink="">
      <xdr:nvSpPr>
        <xdr:cNvPr id="587" name="テキスト ボックス 586"/>
        <xdr:cNvSpPr txBox="1"/>
      </xdr:nvSpPr>
      <xdr:spPr>
        <a:xfrm>
          <a:off x="14325111" y="1001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56130</xdr:rowOff>
    </xdr:from>
    <xdr:to>
      <xdr:col>19</xdr:col>
      <xdr:colOff>644525</xdr:colOff>
      <xdr:row>58</xdr:row>
      <xdr:rowOff>61593</xdr:rowOff>
    </xdr:to>
    <xdr:cxnSp macro="">
      <xdr:nvCxnSpPr>
        <xdr:cNvPr id="588" name="直線コネクタ 587"/>
        <xdr:cNvCxnSpPr/>
      </xdr:nvCxnSpPr>
      <xdr:spPr>
        <a:xfrm flipV="1">
          <a:off x="12814300" y="10000230"/>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168035</xdr:rowOff>
    </xdr:from>
    <xdr:to>
      <xdr:col>20</xdr:col>
      <xdr:colOff>9525</xdr:colOff>
      <xdr:row>58</xdr:row>
      <xdr:rowOff>98185</xdr:rowOff>
    </xdr:to>
    <xdr:sp macro="" textlink="">
      <xdr:nvSpPr>
        <xdr:cNvPr id="589" name="フローチャート : 判断 588"/>
        <xdr:cNvSpPr/>
      </xdr:nvSpPr>
      <xdr:spPr>
        <a:xfrm>
          <a:off x="13652500" y="99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114712</xdr:rowOff>
    </xdr:from>
    <xdr:ext cx="534377" cy="259045"/>
    <xdr:sp macro="" textlink="">
      <xdr:nvSpPr>
        <xdr:cNvPr id="590" name="テキスト ボックス 589"/>
        <xdr:cNvSpPr txBox="1"/>
      </xdr:nvSpPr>
      <xdr:spPr>
        <a:xfrm>
          <a:off x="13436111" y="97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2001</xdr:rowOff>
    </xdr:from>
    <xdr:to>
      <xdr:col>18</xdr:col>
      <xdr:colOff>492125</xdr:colOff>
      <xdr:row>58</xdr:row>
      <xdr:rowOff>103601</xdr:rowOff>
    </xdr:to>
    <xdr:sp macro="" textlink="">
      <xdr:nvSpPr>
        <xdr:cNvPr id="591" name="フローチャート : 判断 590"/>
        <xdr:cNvSpPr/>
      </xdr:nvSpPr>
      <xdr:spPr>
        <a:xfrm>
          <a:off x="12763500" y="994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120128</xdr:rowOff>
    </xdr:from>
    <xdr:ext cx="534377" cy="259045"/>
    <xdr:sp macro="" textlink="">
      <xdr:nvSpPr>
        <xdr:cNvPr id="592" name="テキスト ボックス 591"/>
        <xdr:cNvSpPr txBox="1"/>
      </xdr:nvSpPr>
      <xdr:spPr>
        <a:xfrm>
          <a:off x="12547111" y="972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12547</xdr:rowOff>
    </xdr:from>
    <xdr:to>
      <xdr:col>23</xdr:col>
      <xdr:colOff>568325</xdr:colOff>
      <xdr:row>58</xdr:row>
      <xdr:rowOff>114147</xdr:rowOff>
    </xdr:to>
    <xdr:sp macro="" textlink="">
      <xdr:nvSpPr>
        <xdr:cNvPr id="598" name="円/楕円 597"/>
        <xdr:cNvSpPr/>
      </xdr:nvSpPr>
      <xdr:spPr>
        <a:xfrm>
          <a:off x="16268700" y="995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98924</xdr:rowOff>
    </xdr:from>
    <xdr:ext cx="534377" cy="259045"/>
    <xdr:sp macro="" textlink="">
      <xdr:nvSpPr>
        <xdr:cNvPr id="599" name="教育費該当値テキスト"/>
        <xdr:cNvSpPr txBox="1"/>
      </xdr:nvSpPr>
      <xdr:spPr>
        <a:xfrm>
          <a:off x="16370300" y="987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80,080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129865</xdr:rowOff>
    </xdr:from>
    <xdr:to>
      <xdr:col>22</xdr:col>
      <xdr:colOff>415925</xdr:colOff>
      <xdr:row>56</xdr:row>
      <xdr:rowOff>60015</xdr:rowOff>
    </xdr:to>
    <xdr:sp macro="" textlink="">
      <xdr:nvSpPr>
        <xdr:cNvPr id="600" name="円/楕円 599"/>
        <xdr:cNvSpPr/>
      </xdr:nvSpPr>
      <xdr:spPr>
        <a:xfrm>
          <a:off x="15430500" y="955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76542</xdr:rowOff>
    </xdr:from>
    <xdr:ext cx="599010" cy="259045"/>
    <xdr:sp macro="" textlink="">
      <xdr:nvSpPr>
        <xdr:cNvPr id="601" name="テキスト ボックス 600"/>
        <xdr:cNvSpPr txBox="1"/>
      </xdr:nvSpPr>
      <xdr:spPr>
        <a:xfrm>
          <a:off x="15181794" y="933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288,496</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48453</xdr:rowOff>
    </xdr:from>
    <xdr:to>
      <xdr:col>21</xdr:col>
      <xdr:colOff>212725</xdr:colOff>
      <xdr:row>54</xdr:row>
      <xdr:rowOff>150053</xdr:rowOff>
    </xdr:to>
    <xdr:sp macro="" textlink="">
      <xdr:nvSpPr>
        <xdr:cNvPr id="602" name="円/楕円 601"/>
        <xdr:cNvSpPr/>
      </xdr:nvSpPr>
      <xdr:spPr>
        <a:xfrm>
          <a:off x="14541500" y="930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52</xdr:row>
      <xdr:rowOff>166580</xdr:rowOff>
    </xdr:from>
    <xdr:ext cx="599010" cy="259045"/>
    <xdr:sp macro="" textlink="">
      <xdr:nvSpPr>
        <xdr:cNvPr id="603" name="テキスト ボックス 602"/>
        <xdr:cNvSpPr txBox="1"/>
      </xdr:nvSpPr>
      <xdr:spPr>
        <a:xfrm>
          <a:off x="14292794" y="9081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421,232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5330</xdr:rowOff>
    </xdr:from>
    <xdr:to>
      <xdr:col>20</xdr:col>
      <xdr:colOff>9525</xdr:colOff>
      <xdr:row>58</xdr:row>
      <xdr:rowOff>106930</xdr:rowOff>
    </xdr:to>
    <xdr:sp macro="" textlink="">
      <xdr:nvSpPr>
        <xdr:cNvPr id="604" name="円/楕円 603"/>
        <xdr:cNvSpPr/>
      </xdr:nvSpPr>
      <xdr:spPr>
        <a:xfrm>
          <a:off x="13652500" y="994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98057</xdr:rowOff>
    </xdr:from>
    <xdr:ext cx="534377" cy="259045"/>
    <xdr:sp macro="" textlink="">
      <xdr:nvSpPr>
        <xdr:cNvPr id="605" name="テキスト ボックス 604"/>
        <xdr:cNvSpPr txBox="1"/>
      </xdr:nvSpPr>
      <xdr:spPr>
        <a:xfrm>
          <a:off x="13436111" y="1004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83,869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10793</xdr:rowOff>
    </xdr:from>
    <xdr:to>
      <xdr:col>18</xdr:col>
      <xdr:colOff>492125</xdr:colOff>
      <xdr:row>58</xdr:row>
      <xdr:rowOff>112393</xdr:rowOff>
    </xdr:to>
    <xdr:sp macro="" textlink="">
      <xdr:nvSpPr>
        <xdr:cNvPr id="606" name="円/楕円 605"/>
        <xdr:cNvSpPr/>
      </xdr:nvSpPr>
      <xdr:spPr>
        <a:xfrm>
          <a:off x="12763500" y="995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103520</xdr:rowOff>
    </xdr:from>
    <xdr:ext cx="534377" cy="259045"/>
    <xdr:sp macro="" textlink="">
      <xdr:nvSpPr>
        <xdr:cNvPr id="607" name="テキスト ボックス 606"/>
        <xdr:cNvSpPr txBox="1"/>
      </xdr:nvSpPr>
      <xdr:spPr>
        <a:xfrm>
          <a:off x="12547111" y="1004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81,001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91619</xdr:rowOff>
    </xdr:from>
    <xdr:to>
      <xdr:col>23</xdr:col>
      <xdr:colOff>517525</xdr:colOff>
      <xdr:row>78</xdr:row>
      <xdr:rowOff>139446</xdr:rowOff>
    </xdr:to>
    <xdr:cxnSp macro="">
      <xdr:nvCxnSpPr>
        <xdr:cNvPr id="634" name="直線コネクタ 633"/>
        <xdr:cNvCxnSpPr/>
      </xdr:nvCxnSpPr>
      <xdr:spPr>
        <a:xfrm>
          <a:off x="15481300" y="13464719"/>
          <a:ext cx="838200" cy="4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73783</xdr:rowOff>
    </xdr:from>
    <xdr:to>
      <xdr:col>22</xdr:col>
      <xdr:colOff>365125</xdr:colOff>
      <xdr:row>78</xdr:row>
      <xdr:rowOff>91619</xdr:rowOff>
    </xdr:to>
    <xdr:cxnSp macro="">
      <xdr:nvCxnSpPr>
        <xdr:cNvPr id="637" name="直線コネクタ 636"/>
        <xdr:cNvCxnSpPr/>
      </xdr:nvCxnSpPr>
      <xdr:spPr>
        <a:xfrm>
          <a:off x="14592300" y="13446883"/>
          <a:ext cx="889000" cy="1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74106</xdr:rowOff>
    </xdr:from>
    <xdr:to>
      <xdr:col>22</xdr:col>
      <xdr:colOff>415925</xdr:colOff>
      <xdr:row>79</xdr:row>
      <xdr:rowOff>4256</xdr:rowOff>
    </xdr:to>
    <xdr:sp macro="" textlink="">
      <xdr:nvSpPr>
        <xdr:cNvPr id="638" name="フローチャート : 判断 637"/>
        <xdr:cNvSpPr/>
      </xdr:nvSpPr>
      <xdr:spPr>
        <a:xfrm>
          <a:off x="15430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166833</xdr:rowOff>
    </xdr:from>
    <xdr:ext cx="469744" cy="259045"/>
    <xdr:sp macro="" textlink="">
      <xdr:nvSpPr>
        <xdr:cNvPr id="639" name="テキスト ボックス 638"/>
        <xdr:cNvSpPr txBox="1"/>
      </xdr:nvSpPr>
      <xdr:spPr>
        <a:xfrm>
          <a:off x="15246427"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73783</xdr:rowOff>
    </xdr:from>
    <xdr:to>
      <xdr:col>21</xdr:col>
      <xdr:colOff>161925</xdr:colOff>
      <xdr:row>78</xdr:row>
      <xdr:rowOff>96366</xdr:rowOff>
    </xdr:to>
    <xdr:cxnSp macro="">
      <xdr:nvCxnSpPr>
        <xdr:cNvPr id="640" name="直線コネクタ 639"/>
        <xdr:cNvCxnSpPr/>
      </xdr:nvCxnSpPr>
      <xdr:spPr>
        <a:xfrm flipV="1">
          <a:off x="13703300" y="13446883"/>
          <a:ext cx="889000" cy="2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71785</xdr:rowOff>
    </xdr:from>
    <xdr:to>
      <xdr:col>21</xdr:col>
      <xdr:colOff>212725</xdr:colOff>
      <xdr:row>79</xdr:row>
      <xdr:rowOff>1935</xdr:rowOff>
    </xdr:to>
    <xdr:sp macro="" textlink="">
      <xdr:nvSpPr>
        <xdr:cNvPr id="641" name="フローチャート : 判断 640"/>
        <xdr:cNvSpPr/>
      </xdr:nvSpPr>
      <xdr:spPr>
        <a:xfrm>
          <a:off x="14541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164512</xdr:rowOff>
    </xdr:from>
    <xdr:ext cx="469744" cy="259045"/>
    <xdr:sp macro="" textlink="">
      <xdr:nvSpPr>
        <xdr:cNvPr id="642" name="テキスト ボックス 641"/>
        <xdr:cNvSpPr txBox="1"/>
      </xdr:nvSpPr>
      <xdr:spPr>
        <a:xfrm>
          <a:off x="14357427" y="1353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86895</xdr:rowOff>
    </xdr:from>
    <xdr:to>
      <xdr:col>19</xdr:col>
      <xdr:colOff>644525</xdr:colOff>
      <xdr:row>78</xdr:row>
      <xdr:rowOff>96366</xdr:rowOff>
    </xdr:to>
    <xdr:cxnSp macro="">
      <xdr:nvCxnSpPr>
        <xdr:cNvPr id="643" name="直線コネクタ 642"/>
        <xdr:cNvCxnSpPr/>
      </xdr:nvCxnSpPr>
      <xdr:spPr>
        <a:xfrm>
          <a:off x="12814300" y="13459995"/>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63210</xdr:rowOff>
    </xdr:from>
    <xdr:to>
      <xdr:col>20</xdr:col>
      <xdr:colOff>9525</xdr:colOff>
      <xdr:row>78</xdr:row>
      <xdr:rowOff>164810</xdr:rowOff>
    </xdr:to>
    <xdr:sp macro="" textlink="">
      <xdr:nvSpPr>
        <xdr:cNvPr id="644" name="フローチャート : 判断 643"/>
        <xdr:cNvSpPr/>
      </xdr:nvSpPr>
      <xdr:spPr>
        <a:xfrm>
          <a:off x="13652500" y="134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155937</xdr:rowOff>
    </xdr:from>
    <xdr:ext cx="534377" cy="259045"/>
    <xdr:sp macro="" textlink="">
      <xdr:nvSpPr>
        <xdr:cNvPr id="645" name="テキスト ボックス 644"/>
        <xdr:cNvSpPr txBox="1"/>
      </xdr:nvSpPr>
      <xdr:spPr>
        <a:xfrm>
          <a:off x="13436111" y="1352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68566</xdr:rowOff>
    </xdr:from>
    <xdr:to>
      <xdr:col>18</xdr:col>
      <xdr:colOff>492125</xdr:colOff>
      <xdr:row>78</xdr:row>
      <xdr:rowOff>170166</xdr:rowOff>
    </xdr:to>
    <xdr:sp macro="" textlink="">
      <xdr:nvSpPr>
        <xdr:cNvPr id="646" name="フローチャート : 判断 645"/>
        <xdr:cNvSpPr/>
      </xdr:nvSpPr>
      <xdr:spPr>
        <a:xfrm>
          <a:off x="12763500" y="1344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161293</xdr:rowOff>
    </xdr:from>
    <xdr:ext cx="469744" cy="259045"/>
    <xdr:sp macro="" textlink="">
      <xdr:nvSpPr>
        <xdr:cNvPr id="647" name="テキスト ボックス 646"/>
        <xdr:cNvSpPr txBox="1"/>
      </xdr:nvSpPr>
      <xdr:spPr>
        <a:xfrm>
          <a:off x="12579427" y="1353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88646</xdr:rowOff>
    </xdr:from>
    <xdr:to>
      <xdr:col>23</xdr:col>
      <xdr:colOff>568325</xdr:colOff>
      <xdr:row>79</xdr:row>
      <xdr:rowOff>18796</xdr:rowOff>
    </xdr:to>
    <xdr:sp macro="" textlink="">
      <xdr:nvSpPr>
        <xdr:cNvPr id="653" name="円/楕円 652"/>
        <xdr:cNvSpPr/>
      </xdr:nvSpPr>
      <xdr:spPr>
        <a:xfrm>
          <a:off x="16268700" y="1346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378565" cy="259045"/>
    <xdr:sp macro="" textlink="">
      <xdr:nvSpPr>
        <xdr:cNvPr id="654" name="災害復旧費該当値テキスト"/>
        <xdr:cNvSpPr txBox="1"/>
      </xdr:nvSpPr>
      <xdr:spPr>
        <a:xfrm>
          <a:off x="16370300" y="13407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40819</xdr:rowOff>
    </xdr:from>
    <xdr:to>
      <xdr:col>22</xdr:col>
      <xdr:colOff>415925</xdr:colOff>
      <xdr:row>78</xdr:row>
      <xdr:rowOff>142419</xdr:rowOff>
    </xdr:to>
    <xdr:sp macro="" textlink="">
      <xdr:nvSpPr>
        <xdr:cNvPr id="655" name="円/楕円 654"/>
        <xdr:cNvSpPr/>
      </xdr:nvSpPr>
      <xdr:spPr>
        <a:xfrm>
          <a:off x="15430500" y="1341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158946</xdr:rowOff>
    </xdr:from>
    <xdr:ext cx="534377" cy="259045"/>
    <xdr:sp macro="" textlink="">
      <xdr:nvSpPr>
        <xdr:cNvPr id="656" name="テキスト ボックス 655"/>
        <xdr:cNvSpPr txBox="1"/>
      </xdr:nvSpPr>
      <xdr:spPr>
        <a:xfrm>
          <a:off x="15214111" y="1318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22983</xdr:rowOff>
    </xdr:from>
    <xdr:to>
      <xdr:col>21</xdr:col>
      <xdr:colOff>212725</xdr:colOff>
      <xdr:row>78</xdr:row>
      <xdr:rowOff>124583</xdr:rowOff>
    </xdr:to>
    <xdr:sp macro="" textlink="">
      <xdr:nvSpPr>
        <xdr:cNvPr id="657" name="円/楕円 656"/>
        <xdr:cNvSpPr/>
      </xdr:nvSpPr>
      <xdr:spPr>
        <a:xfrm>
          <a:off x="14541500" y="1339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141110</xdr:rowOff>
    </xdr:from>
    <xdr:ext cx="534377" cy="259045"/>
    <xdr:sp macro="" textlink="">
      <xdr:nvSpPr>
        <xdr:cNvPr id="658" name="テキスト ボックス 657"/>
        <xdr:cNvSpPr txBox="1"/>
      </xdr:nvSpPr>
      <xdr:spPr>
        <a:xfrm>
          <a:off x="14325111" y="1317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45566</xdr:rowOff>
    </xdr:from>
    <xdr:to>
      <xdr:col>20</xdr:col>
      <xdr:colOff>9525</xdr:colOff>
      <xdr:row>78</xdr:row>
      <xdr:rowOff>147166</xdr:rowOff>
    </xdr:to>
    <xdr:sp macro="" textlink="">
      <xdr:nvSpPr>
        <xdr:cNvPr id="659" name="円/楕円 658"/>
        <xdr:cNvSpPr/>
      </xdr:nvSpPr>
      <xdr:spPr>
        <a:xfrm>
          <a:off x="13652500" y="1341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163693</xdr:rowOff>
    </xdr:from>
    <xdr:ext cx="534377" cy="259045"/>
    <xdr:sp macro="" textlink="">
      <xdr:nvSpPr>
        <xdr:cNvPr id="660" name="テキスト ボックス 659"/>
        <xdr:cNvSpPr txBox="1"/>
      </xdr:nvSpPr>
      <xdr:spPr>
        <a:xfrm>
          <a:off x="13436111" y="1319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36095</xdr:rowOff>
    </xdr:from>
    <xdr:to>
      <xdr:col>18</xdr:col>
      <xdr:colOff>492125</xdr:colOff>
      <xdr:row>78</xdr:row>
      <xdr:rowOff>137695</xdr:rowOff>
    </xdr:to>
    <xdr:sp macro="" textlink="">
      <xdr:nvSpPr>
        <xdr:cNvPr id="661" name="円/楕円 660"/>
        <xdr:cNvSpPr/>
      </xdr:nvSpPr>
      <xdr:spPr>
        <a:xfrm>
          <a:off x="12763500" y="1340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154222</xdr:rowOff>
    </xdr:from>
    <xdr:ext cx="534377" cy="259045"/>
    <xdr:sp macro="" textlink="">
      <xdr:nvSpPr>
        <xdr:cNvPr id="662" name="テキスト ボックス 661"/>
        <xdr:cNvSpPr txBox="1"/>
      </xdr:nvSpPr>
      <xdr:spPr>
        <a:xfrm>
          <a:off x="12547111" y="1318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16914</xdr:rowOff>
    </xdr:from>
    <xdr:to>
      <xdr:col>23</xdr:col>
      <xdr:colOff>517525</xdr:colOff>
      <xdr:row>98</xdr:row>
      <xdr:rowOff>17047</xdr:rowOff>
    </xdr:to>
    <xdr:cxnSp macro="">
      <xdr:nvCxnSpPr>
        <xdr:cNvPr id="691" name="直線コネクタ 690"/>
        <xdr:cNvCxnSpPr/>
      </xdr:nvCxnSpPr>
      <xdr:spPr>
        <a:xfrm flipV="1">
          <a:off x="15481300" y="16819014"/>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166311</xdr:rowOff>
    </xdr:from>
    <xdr:to>
      <xdr:col>22</xdr:col>
      <xdr:colOff>365125</xdr:colOff>
      <xdr:row>98</xdr:row>
      <xdr:rowOff>17047</xdr:rowOff>
    </xdr:to>
    <xdr:cxnSp macro="">
      <xdr:nvCxnSpPr>
        <xdr:cNvPr id="694" name="直線コネクタ 693"/>
        <xdr:cNvCxnSpPr/>
      </xdr:nvCxnSpPr>
      <xdr:spPr>
        <a:xfrm>
          <a:off x="14592300" y="16796961"/>
          <a:ext cx="889000" cy="2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126628</xdr:rowOff>
    </xdr:from>
    <xdr:to>
      <xdr:col>22</xdr:col>
      <xdr:colOff>415925</xdr:colOff>
      <xdr:row>98</xdr:row>
      <xdr:rowOff>56778</xdr:rowOff>
    </xdr:to>
    <xdr:sp macro="" textlink="">
      <xdr:nvSpPr>
        <xdr:cNvPr id="695" name="フローチャート : 判断 694"/>
        <xdr:cNvSpPr/>
      </xdr:nvSpPr>
      <xdr:spPr>
        <a:xfrm>
          <a:off x="15430500" y="1675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73305</xdr:rowOff>
    </xdr:from>
    <xdr:ext cx="599010" cy="259045"/>
    <xdr:sp macro="" textlink="">
      <xdr:nvSpPr>
        <xdr:cNvPr id="696" name="テキスト ボックス 695"/>
        <xdr:cNvSpPr txBox="1"/>
      </xdr:nvSpPr>
      <xdr:spPr>
        <a:xfrm>
          <a:off x="15181794" y="1653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166311</xdr:rowOff>
    </xdr:from>
    <xdr:to>
      <xdr:col>21</xdr:col>
      <xdr:colOff>161925</xdr:colOff>
      <xdr:row>98</xdr:row>
      <xdr:rowOff>3862</xdr:rowOff>
    </xdr:to>
    <xdr:cxnSp macro="">
      <xdr:nvCxnSpPr>
        <xdr:cNvPr id="697" name="直線コネクタ 696"/>
        <xdr:cNvCxnSpPr/>
      </xdr:nvCxnSpPr>
      <xdr:spPr>
        <a:xfrm flipV="1">
          <a:off x="13703300" y="16796961"/>
          <a:ext cx="889000" cy="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128608</xdr:rowOff>
    </xdr:from>
    <xdr:to>
      <xdr:col>21</xdr:col>
      <xdr:colOff>212725</xdr:colOff>
      <xdr:row>98</xdr:row>
      <xdr:rowOff>58758</xdr:rowOff>
    </xdr:to>
    <xdr:sp macro="" textlink="">
      <xdr:nvSpPr>
        <xdr:cNvPr id="698" name="フローチャート : 判断 697"/>
        <xdr:cNvSpPr/>
      </xdr:nvSpPr>
      <xdr:spPr>
        <a:xfrm>
          <a:off x="14541500" y="1675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49885</xdr:rowOff>
    </xdr:from>
    <xdr:ext cx="599010" cy="259045"/>
    <xdr:sp macro="" textlink="">
      <xdr:nvSpPr>
        <xdr:cNvPr id="699" name="テキスト ボックス 698"/>
        <xdr:cNvSpPr txBox="1"/>
      </xdr:nvSpPr>
      <xdr:spPr>
        <a:xfrm>
          <a:off x="14292794" y="1685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97954</xdr:rowOff>
    </xdr:from>
    <xdr:to>
      <xdr:col>19</xdr:col>
      <xdr:colOff>644525</xdr:colOff>
      <xdr:row>98</xdr:row>
      <xdr:rowOff>3862</xdr:rowOff>
    </xdr:to>
    <xdr:cxnSp macro="">
      <xdr:nvCxnSpPr>
        <xdr:cNvPr id="700" name="直線コネクタ 699"/>
        <xdr:cNvCxnSpPr/>
      </xdr:nvCxnSpPr>
      <xdr:spPr>
        <a:xfrm>
          <a:off x="12814300" y="16728604"/>
          <a:ext cx="889000" cy="7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124487</xdr:rowOff>
    </xdr:from>
    <xdr:to>
      <xdr:col>20</xdr:col>
      <xdr:colOff>9525</xdr:colOff>
      <xdr:row>98</xdr:row>
      <xdr:rowOff>54637</xdr:rowOff>
    </xdr:to>
    <xdr:sp macro="" textlink="">
      <xdr:nvSpPr>
        <xdr:cNvPr id="701" name="フローチャート : 判断 700"/>
        <xdr:cNvSpPr/>
      </xdr:nvSpPr>
      <xdr:spPr>
        <a:xfrm>
          <a:off x="13652500" y="1675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71164</xdr:rowOff>
    </xdr:from>
    <xdr:ext cx="599010" cy="259045"/>
    <xdr:sp macro="" textlink="">
      <xdr:nvSpPr>
        <xdr:cNvPr id="702" name="テキスト ボックス 701"/>
        <xdr:cNvSpPr txBox="1"/>
      </xdr:nvSpPr>
      <xdr:spPr>
        <a:xfrm>
          <a:off x="13403794" y="1653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113398</xdr:rowOff>
    </xdr:from>
    <xdr:to>
      <xdr:col>18</xdr:col>
      <xdr:colOff>492125</xdr:colOff>
      <xdr:row>98</xdr:row>
      <xdr:rowOff>43548</xdr:rowOff>
    </xdr:to>
    <xdr:sp macro="" textlink="">
      <xdr:nvSpPr>
        <xdr:cNvPr id="703" name="フローチャート : 判断 702"/>
        <xdr:cNvSpPr/>
      </xdr:nvSpPr>
      <xdr:spPr>
        <a:xfrm>
          <a:off x="12763500" y="1674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34675</xdr:rowOff>
    </xdr:from>
    <xdr:ext cx="599010" cy="259045"/>
    <xdr:sp macro="" textlink="">
      <xdr:nvSpPr>
        <xdr:cNvPr id="704" name="テキスト ボックス 703"/>
        <xdr:cNvSpPr txBox="1"/>
      </xdr:nvSpPr>
      <xdr:spPr>
        <a:xfrm>
          <a:off x="12514794" y="1683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137564</xdr:rowOff>
    </xdr:from>
    <xdr:to>
      <xdr:col>23</xdr:col>
      <xdr:colOff>568325</xdr:colOff>
      <xdr:row>98</xdr:row>
      <xdr:rowOff>67714</xdr:rowOff>
    </xdr:to>
    <xdr:sp macro="" textlink="">
      <xdr:nvSpPr>
        <xdr:cNvPr id="710" name="円/楕円 709"/>
        <xdr:cNvSpPr/>
      </xdr:nvSpPr>
      <xdr:spPr>
        <a:xfrm>
          <a:off x="16268700" y="1676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52491</xdr:rowOff>
    </xdr:from>
    <xdr:ext cx="599010" cy="259045"/>
    <xdr:sp macro="" textlink="">
      <xdr:nvSpPr>
        <xdr:cNvPr id="711" name="公債費該当値テキスト"/>
        <xdr:cNvSpPr txBox="1"/>
      </xdr:nvSpPr>
      <xdr:spPr>
        <a:xfrm>
          <a:off x="16370300" y="1668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104,455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137697</xdr:rowOff>
    </xdr:from>
    <xdr:to>
      <xdr:col>22</xdr:col>
      <xdr:colOff>415925</xdr:colOff>
      <xdr:row>98</xdr:row>
      <xdr:rowOff>67847</xdr:rowOff>
    </xdr:to>
    <xdr:sp macro="" textlink="">
      <xdr:nvSpPr>
        <xdr:cNvPr id="712" name="円/楕円 711"/>
        <xdr:cNvSpPr/>
      </xdr:nvSpPr>
      <xdr:spPr>
        <a:xfrm>
          <a:off x="15430500" y="1676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58974</xdr:rowOff>
    </xdr:from>
    <xdr:ext cx="599010" cy="259045"/>
    <xdr:sp macro="" textlink="">
      <xdr:nvSpPr>
        <xdr:cNvPr id="713" name="テキスト ボックス 712"/>
        <xdr:cNvSpPr txBox="1"/>
      </xdr:nvSpPr>
      <xdr:spPr>
        <a:xfrm>
          <a:off x="15181794" y="1686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104,385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115511</xdr:rowOff>
    </xdr:from>
    <xdr:to>
      <xdr:col>21</xdr:col>
      <xdr:colOff>212725</xdr:colOff>
      <xdr:row>98</xdr:row>
      <xdr:rowOff>45661</xdr:rowOff>
    </xdr:to>
    <xdr:sp macro="" textlink="">
      <xdr:nvSpPr>
        <xdr:cNvPr id="714" name="円/楕円 713"/>
        <xdr:cNvSpPr/>
      </xdr:nvSpPr>
      <xdr:spPr>
        <a:xfrm>
          <a:off x="14541500" y="1674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62188</xdr:rowOff>
    </xdr:from>
    <xdr:ext cx="599010" cy="259045"/>
    <xdr:sp macro="" textlink="">
      <xdr:nvSpPr>
        <xdr:cNvPr id="715" name="テキスト ボックス 714"/>
        <xdr:cNvSpPr txBox="1"/>
      </xdr:nvSpPr>
      <xdr:spPr>
        <a:xfrm>
          <a:off x="14292794" y="16521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116,031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124512</xdr:rowOff>
    </xdr:from>
    <xdr:to>
      <xdr:col>20</xdr:col>
      <xdr:colOff>9525</xdr:colOff>
      <xdr:row>98</xdr:row>
      <xdr:rowOff>54662</xdr:rowOff>
    </xdr:to>
    <xdr:sp macro="" textlink="">
      <xdr:nvSpPr>
        <xdr:cNvPr id="716" name="円/楕円 715"/>
        <xdr:cNvSpPr/>
      </xdr:nvSpPr>
      <xdr:spPr>
        <a:xfrm>
          <a:off x="13652500" y="1675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45789</xdr:rowOff>
    </xdr:from>
    <xdr:ext cx="599010" cy="259045"/>
    <xdr:sp macro="" textlink="">
      <xdr:nvSpPr>
        <xdr:cNvPr id="717" name="テキスト ボックス 716"/>
        <xdr:cNvSpPr txBox="1"/>
      </xdr:nvSpPr>
      <xdr:spPr>
        <a:xfrm>
          <a:off x="13403794" y="16847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111,306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47154</xdr:rowOff>
    </xdr:from>
    <xdr:to>
      <xdr:col>18</xdr:col>
      <xdr:colOff>492125</xdr:colOff>
      <xdr:row>97</xdr:row>
      <xdr:rowOff>148754</xdr:rowOff>
    </xdr:to>
    <xdr:sp macro="" textlink="">
      <xdr:nvSpPr>
        <xdr:cNvPr id="718" name="円/楕円 717"/>
        <xdr:cNvSpPr/>
      </xdr:nvSpPr>
      <xdr:spPr>
        <a:xfrm>
          <a:off x="12763500" y="1667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165281</xdr:rowOff>
    </xdr:from>
    <xdr:ext cx="599010" cy="259045"/>
    <xdr:sp macro="" textlink="">
      <xdr:nvSpPr>
        <xdr:cNvPr id="719" name="テキスト ボックス 718"/>
        <xdr:cNvSpPr txBox="1"/>
      </xdr:nvSpPr>
      <xdr:spPr>
        <a:xfrm>
          <a:off x="12514794" y="1645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85516</xdr:rowOff>
    </xdr:from>
    <xdr:to>
      <xdr:col>31</xdr:col>
      <xdr:colOff>85725</xdr:colOff>
      <xdr:row>39</xdr:row>
      <xdr:rowOff>15666</xdr:rowOff>
    </xdr:to>
    <xdr:sp macro="" textlink="">
      <xdr:nvSpPr>
        <xdr:cNvPr id="750" name="フローチャート : 判断 749"/>
        <xdr:cNvSpPr/>
      </xdr:nvSpPr>
      <xdr:spPr>
        <a:xfrm>
          <a:off x="21272500" y="660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32194</xdr:rowOff>
    </xdr:from>
    <xdr:ext cx="378565" cy="259045"/>
    <xdr:sp macro="" textlink="">
      <xdr:nvSpPr>
        <xdr:cNvPr id="751" name="テキスト ボックス 750"/>
        <xdr:cNvSpPr txBox="1"/>
      </xdr:nvSpPr>
      <xdr:spPr>
        <a:xfrm>
          <a:off x="21134017" y="6375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85265</xdr:rowOff>
    </xdr:from>
    <xdr:to>
      <xdr:col>29</xdr:col>
      <xdr:colOff>568325</xdr:colOff>
      <xdr:row>39</xdr:row>
      <xdr:rowOff>15415</xdr:rowOff>
    </xdr:to>
    <xdr:sp macro="" textlink="">
      <xdr:nvSpPr>
        <xdr:cNvPr id="753" name="フローチャート : 判断 752"/>
        <xdr:cNvSpPr/>
      </xdr:nvSpPr>
      <xdr:spPr>
        <a:xfrm>
          <a:off x="20383500" y="660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31942</xdr:rowOff>
    </xdr:from>
    <xdr:ext cx="378565" cy="259045"/>
    <xdr:sp macro="" textlink="">
      <xdr:nvSpPr>
        <xdr:cNvPr id="754" name="テキスト ボックス 753"/>
        <xdr:cNvSpPr txBox="1"/>
      </xdr:nvSpPr>
      <xdr:spPr>
        <a:xfrm>
          <a:off x="20245017" y="637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85288</xdr:rowOff>
    </xdr:from>
    <xdr:to>
      <xdr:col>28</xdr:col>
      <xdr:colOff>365125</xdr:colOff>
      <xdr:row>39</xdr:row>
      <xdr:rowOff>15438</xdr:rowOff>
    </xdr:to>
    <xdr:sp macro="" textlink="">
      <xdr:nvSpPr>
        <xdr:cNvPr id="756" name="フローチャート : 判断 755"/>
        <xdr:cNvSpPr/>
      </xdr:nvSpPr>
      <xdr:spPr>
        <a:xfrm>
          <a:off x="19494500" y="660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31965</xdr:rowOff>
    </xdr:from>
    <xdr:ext cx="378565" cy="259045"/>
    <xdr:sp macro="" textlink="">
      <xdr:nvSpPr>
        <xdr:cNvPr id="757" name="テキスト ボックス 756"/>
        <xdr:cNvSpPr txBox="1"/>
      </xdr:nvSpPr>
      <xdr:spPr>
        <a:xfrm>
          <a:off x="19356017" y="6375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84031</xdr:rowOff>
    </xdr:from>
    <xdr:to>
      <xdr:col>27</xdr:col>
      <xdr:colOff>161925</xdr:colOff>
      <xdr:row>39</xdr:row>
      <xdr:rowOff>14181</xdr:rowOff>
    </xdr:to>
    <xdr:sp macro="" textlink="">
      <xdr:nvSpPr>
        <xdr:cNvPr id="758" name="フローチャート : 判断 757"/>
        <xdr:cNvSpPr/>
      </xdr:nvSpPr>
      <xdr:spPr>
        <a:xfrm>
          <a:off x="18605500" y="65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30708</xdr:rowOff>
    </xdr:from>
    <xdr:ext cx="378565" cy="259045"/>
    <xdr:sp macro="" textlink="">
      <xdr:nvSpPr>
        <xdr:cNvPr id="759" name="テキスト ボックス 758"/>
        <xdr:cNvSpPr txBox="1"/>
      </xdr:nvSpPr>
      <xdr:spPr>
        <a:xfrm>
          <a:off x="18467017" y="6374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総務費は住民一人当たり</a:t>
          </a:r>
          <a:r>
            <a:rPr kumimoji="1" lang="en-US" altLang="ja-JP" sz="1300">
              <a:latin typeface="ＭＳ Ｐゴシック"/>
            </a:rPr>
            <a:t>18,323</a:t>
          </a:r>
          <a:r>
            <a:rPr kumimoji="1" lang="ja-JP" altLang="en-US" sz="1300">
              <a:latin typeface="ＭＳ Ｐゴシック"/>
            </a:rPr>
            <a:t>円と平均より高い水準にあるが、これは行財政改革の取組のため消耗品費を総務費で一括計上していることが要因として挙げられる。民生費については</a:t>
          </a:r>
          <a:r>
            <a:rPr kumimoji="1" lang="en-US" altLang="ja-JP" sz="1300">
              <a:latin typeface="ＭＳ Ｐゴシック"/>
            </a:rPr>
            <a:t>H27</a:t>
          </a:r>
          <a:r>
            <a:rPr kumimoji="1" lang="ja-JP" altLang="en-US" sz="1300">
              <a:latin typeface="ＭＳ Ｐゴシック"/>
            </a:rPr>
            <a:t>から</a:t>
          </a:r>
          <a:r>
            <a:rPr kumimoji="1" lang="en-US" altLang="ja-JP" sz="1300">
              <a:latin typeface="ＭＳ Ｐゴシック"/>
            </a:rPr>
            <a:t>2</a:t>
          </a:r>
          <a:r>
            <a:rPr kumimoji="1" lang="ja-JP" altLang="en-US" sz="1300">
              <a:latin typeface="ＭＳ Ｐゴシック"/>
            </a:rPr>
            <a:t>ヵ年で実施している特別養護老人ホーム移転改築事業の実施により一時的に数値が上昇している。公債費については小学校移転改築事業が終了したことに伴う起債償還額の増が挙げられる。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北海道様似町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財政調整基金については、毎年度の収支均衡を図る中で健全な財政運営に努め、歳計剰余金から積立してきたもので、年々残高は増加している。</a:t>
          </a:r>
          <a:endParaRPr lang="ja-JP" altLang="ja-JP" sz="1400">
            <a:effectLst/>
          </a:endParaRPr>
        </a:p>
        <a:p>
          <a:r>
            <a:rPr kumimoji="1" lang="ja-JP" altLang="ja-JP" sz="1100">
              <a:solidFill>
                <a:schemeClr val="dk1"/>
              </a:solidFill>
              <a:effectLst/>
              <a:latin typeface="+mn-lt"/>
              <a:ea typeface="+mn-ea"/>
              <a:cs typeface="+mn-cs"/>
            </a:rPr>
            <a:t>　今後においても将来の財政運営を見据え、また、不測の事態に備えるための貴重な資金として更に積み立てていく予定。</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北海道様似町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全会計が黒字決算のため、連結実質赤字比率は該当しない。</a:t>
          </a:r>
          <a:endParaRPr lang="ja-JP" altLang="ja-JP" sz="1400">
            <a:effectLst/>
          </a:endParaRPr>
        </a:p>
        <a:p>
          <a:r>
            <a:rPr kumimoji="1" lang="ja-JP" altLang="ja-JP" sz="1100">
              <a:solidFill>
                <a:schemeClr val="dk1"/>
              </a:solidFill>
              <a:effectLst/>
              <a:latin typeface="+mn-lt"/>
              <a:ea typeface="+mn-ea"/>
              <a:cs typeface="+mn-cs"/>
            </a:rPr>
            <a:t>　大きな比率を占める水道事業会計では、流動資産が流動負債を大幅に上回っている状況ではあるが、給水人口の減少に伴い年々減少しているので、今後においても注視する必要がある。</a:t>
          </a:r>
          <a:endParaRPr lang="ja-JP" altLang="ja-JP" sz="1400">
            <a:effectLst/>
          </a:endParaRPr>
        </a:p>
        <a:p>
          <a:r>
            <a:rPr kumimoji="1" lang="ja-JP" altLang="ja-JP" sz="1100">
              <a:solidFill>
                <a:schemeClr val="dk1"/>
              </a:solidFill>
              <a:effectLst/>
              <a:latin typeface="+mn-lt"/>
              <a:ea typeface="+mn-ea"/>
              <a:cs typeface="+mn-cs"/>
            </a:rPr>
            <a:t>　また、国民健康保険事業特別会計では平成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年度まで累積赤字を抱えていたが、平成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年度に解消し、以降は黒字決算となっている。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6080_&#27096;&#20284;&#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54.8</v>
          </cell>
          <cell r="L73">
            <v>43.7</v>
          </cell>
          <cell r="M73">
            <v>21.5</v>
          </cell>
          <cell r="N73">
            <v>52.1</v>
          </cell>
          <cell r="O73">
            <v>102.7</v>
          </cell>
        </row>
        <row r="75">
          <cell r="K75">
            <v>16.100000000000001</v>
          </cell>
          <cell r="L75">
            <v>12.4</v>
          </cell>
          <cell r="M75">
            <v>10</v>
          </cell>
          <cell r="N75">
            <v>7.5</v>
          </cell>
          <cell r="O75">
            <v>5.8</v>
          </cell>
        </row>
        <row r="77">
          <cell r="G77" t="str">
            <v>類似団体内平均値</v>
          </cell>
          <cell r="K77">
            <v>20.3</v>
          </cell>
          <cell r="L77">
            <v>5.7</v>
          </cell>
          <cell r="M77">
            <v>0</v>
          </cell>
          <cell r="N77">
            <v>0</v>
          </cell>
          <cell r="O77">
            <v>0</v>
          </cell>
        </row>
        <row r="79">
          <cell r="K79">
            <v>12.2</v>
          </cell>
          <cell r="L79">
            <v>10.8</v>
          </cell>
          <cell r="M79">
            <v>9.8000000000000007</v>
          </cell>
          <cell r="N79">
            <v>9.1</v>
          </cell>
          <cell r="O79">
            <v>7.8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4904228</v>
      </c>
      <c r="BO4" s="349"/>
      <c r="BP4" s="349"/>
      <c r="BQ4" s="349"/>
      <c r="BR4" s="349"/>
      <c r="BS4" s="349"/>
      <c r="BT4" s="349"/>
      <c r="BU4" s="350"/>
      <c r="BV4" s="348">
        <v>5415680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1.9</v>
      </c>
      <c r="CU4" s="355"/>
      <c r="CV4" s="355"/>
      <c r="CW4" s="355"/>
      <c r="CX4" s="355"/>
      <c r="CY4" s="355"/>
      <c r="CZ4" s="355"/>
      <c r="DA4" s="356"/>
      <c r="DB4" s="354">
        <v>0.4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4849877</v>
      </c>
      <c r="BO5" s="386"/>
      <c r="BP5" s="386"/>
      <c r="BQ5" s="386"/>
      <c r="BR5" s="386"/>
      <c r="BS5" s="386"/>
      <c r="BT5" s="386"/>
      <c r="BU5" s="387"/>
      <c r="BV5" s="385">
        <v>5311247</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79.400000000000006</v>
      </c>
      <c r="CU5" s="383"/>
      <c r="CV5" s="383"/>
      <c r="CW5" s="383"/>
      <c r="CX5" s="383"/>
      <c r="CY5" s="383"/>
      <c r="CZ5" s="383"/>
      <c r="DA5" s="384"/>
      <c r="DB5" s="382">
        <v>77.3</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54351</v>
      </c>
      <c r="BO6" s="386"/>
      <c r="BP6" s="386"/>
      <c r="BQ6" s="386"/>
      <c r="BR6" s="386"/>
      <c r="BS6" s="386"/>
      <c r="BT6" s="386"/>
      <c r="BU6" s="387"/>
      <c r="BV6" s="385">
        <v>104433</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83.5</v>
      </c>
      <c r="CU6" s="423"/>
      <c r="CV6" s="423"/>
      <c r="CW6" s="423"/>
      <c r="CX6" s="423"/>
      <c r="CY6" s="423"/>
      <c r="CZ6" s="423"/>
      <c r="DA6" s="424"/>
      <c r="DB6" s="422">
        <v>81.5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74</v>
      </c>
      <c r="BO7" s="386"/>
      <c r="BP7" s="386"/>
      <c r="BQ7" s="386"/>
      <c r="BR7" s="386"/>
      <c r="BS7" s="386"/>
      <c r="BT7" s="386"/>
      <c r="BU7" s="387"/>
      <c r="BV7" s="385">
        <v>93797</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2854196</v>
      </c>
      <c r="CU7" s="386"/>
      <c r="CV7" s="386"/>
      <c r="CW7" s="386"/>
      <c r="CX7" s="386"/>
      <c r="CY7" s="386"/>
      <c r="CZ7" s="386"/>
      <c r="DA7" s="387"/>
      <c r="DB7" s="385">
        <v>2730459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54277</v>
      </c>
      <c r="BO8" s="386"/>
      <c r="BP8" s="386"/>
      <c r="BQ8" s="386"/>
      <c r="BR8" s="386"/>
      <c r="BS8" s="386"/>
      <c r="BT8" s="386"/>
      <c r="BU8" s="387"/>
      <c r="BV8" s="385">
        <v>10636</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0.17</v>
      </c>
      <c r="CU8" s="426"/>
      <c r="CV8" s="426"/>
      <c r="CW8" s="426"/>
      <c r="CX8" s="426"/>
      <c r="CY8" s="426"/>
      <c r="CZ8" s="426"/>
      <c r="DA8" s="427"/>
      <c r="DB8" s="425">
        <v>0.17</v>
      </c>
      <c r="DC8" s="426"/>
      <c r="DD8" s="426"/>
      <c r="DE8" s="426"/>
      <c r="DF8" s="426"/>
      <c r="DG8" s="426"/>
      <c r="DH8" s="426"/>
      <c r="DI8" s="427"/>
      <c r="DJ8" s="137"/>
      <c r="DK8" s="137"/>
      <c r="DL8" s="137"/>
      <c r="DM8" s="137"/>
      <c r="DN8" s="137"/>
      <c r="DO8" s="137"/>
    </row>
    <row r="9" spans="1:119" ht="18.75" customHeight="1" thickBot="1">
      <c r="A9" s="138"/>
      <c r="B9" s="379" t="s">
        <v>93</v>
      </c>
      <c r="C9" s="380"/>
      <c r="D9" s="380"/>
      <c r="E9" s="380"/>
      <c r="F9" s="380"/>
      <c r="G9" s="380"/>
      <c r="H9" s="380"/>
      <c r="I9" s="380"/>
      <c r="J9" s="380"/>
      <c r="K9" s="428"/>
      <c r="L9" s="429" t="s">
        <v>94</v>
      </c>
      <c r="M9" s="430"/>
      <c r="N9" s="430"/>
      <c r="O9" s="430"/>
      <c r="P9" s="430"/>
      <c r="Q9" s="431"/>
      <c r="R9" s="432">
        <v>4518</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77</v>
      </c>
      <c r="AV9" s="418"/>
      <c r="AW9" s="418"/>
      <c r="AX9" s="418"/>
      <c r="AY9" s="419" t="s">
        <v>97</v>
      </c>
      <c r="AZ9" s="420"/>
      <c r="BA9" s="420"/>
      <c r="BB9" s="420"/>
      <c r="BC9" s="420"/>
      <c r="BD9" s="420"/>
      <c r="BE9" s="420"/>
      <c r="BF9" s="420"/>
      <c r="BG9" s="420"/>
      <c r="BH9" s="420"/>
      <c r="BI9" s="420"/>
      <c r="BJ9" s="420"/>
      <c r="BK9" s="420"/>
      <c r="BL9" s="420"/>
      <c r="BM9" s="421"/>
      <c r="BN9" s="385">
        <v>43641</v>
      </c>
      <c r="BO9" s="386"/>
      <c r="BP9" s="386"/>
      <c r="BQ9" s="386"/>
      <c r="BR9" s="386"/>
      <c r="BS9" s="386"/>
      <c r="BT9" s="386"/>
      <c r="BU9" s="387"/>
      <c r="BV9" s="385">
        <v>-26875</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12.8</v>
      </c>
      <c r="CU9" s="383"/>
      <c r="CV9" s="383"/>
      <c r="CW9" s="383"/>
      <c r="CX9" s="383"/>
      <c r="CY9" s="383"/>
      <c r="CZ9" s="383"/>
      <c r="DA9" s="384"/>
      <c r="DB9" s="382">
        <v>12.6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99</v>
      </c>
      <c r="M10" s="415"/>
      <c r="N10" s="415"/>
      <c r="O10" s="415"/>
      <c r="P10" s="415"/>
      <c r="Q10" s="416"/>
      <c r="R10" s="436">
        <v>5114</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101</v>
      </c>
      <c r="AV10" s="418"/>
      <c r="AW10" s="418"/>
      <c r="AX10" s="418"/>
      <c r="AY10" s="419" t="s">
        <v>102</v>
      </c>
      <c r="AZ10" s="420"/>
      <c r="BA10" s="420"/>
      <c r="BB10" s="420"/>
      <c r="BC10" s="420"/>
      <c r="BD10" s="420"/>
      <c r="BE10" s="420"/>
      <c r="BF10" s="420"/>
      <c r="BG10" s="420"/>
      <c r="BH10" s="420"/>
      <c r="BI10" s="420"/>
      <c r="BJ10" s="420"/>
      <c r="BK10" s="420"/>
      <c r="BL10" s="420"/>
      <c r="BM10" s="421"/>
      <c r="BN10" s="385">
        <v>175124</v>
      </c>
      <c r="BO10" s="386"/>
      <c r="BP10" s="386"/>
      <c r="BQ10" s="386"/>
      <c r="BR10" s="386"/>
      <c r="BS10" s="386"/>
      <c r="BT10" s="386"/>
      <c r="BU10" s="387"/>
      <c r="BV10" s="385">
        <v>72762</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101</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c r="A12" s="138"/>
      <c r="B12" s="445" t="s">
        <v>110</v>
      </c>
      <c r="C12" s="446"/>
      <c r="D12" s="446"/>
      <c r="E12" s="446"/>
      <c r="F12" s="446"/>
      <c r="G12" s="446"/>
      <c r="H12" s="446"/>
      <c r="I12" s="446"/>
      <c r="J12" s="446"/>
      <c r="K12" s="447"/>
      <c r="L12" s="454" t="s">
        <v>111</v>
      </c>
      <c r="M12" s="455"/>
      <c r="N12" s="455"/>
      <c r="O12" s="455"/>
      <c r="P12" s="455"/>
      <c r="Q12" s="456"/>
      <c r="R12" s="457">
        <v>4644</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t="s">
        <v>117</v>
      </c>
      <c r="BO12" s="386"/>
      <c r="BP12" s="386"/>
      <c r="BQ12" s="386"/>
      <c r="BR12" s="386"/>
      <c r="BS12" s="386"/>
      <c r="BT12" s="386"/>
      <c r="BU12" s="387"/>
      <c r="BV12" s="385" t="s">
        <v>117</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119</v>
      </c>
      <c r="N13" s="474"/>
      <c r="O13" s="474"/>
      <c r="P13" s="474"/>
      <c r="Q13" s="475"/>
      <c r="R13" s="466">
        <v>4631</v>
      </c>
      <c r="S13" s="467"/>
      <c r="T13" s="467"/>
      <c r="U13" s="467"/>
      <c r="V13" s="468"/>
      <c r="W13" s="401" t="s">
        <v>120</v>
      </c>
      <c r="X13" s="402"/>
      <c r="Y13" s="402"/>
      <c r="Z13" s="402"/>
      <c r="AA13" s="402"/>
      <c r="AB13" s="392"/>
      <c r="AC13" s="436">
        <v>698</v>
      </c>
      <c r="AD13" s="437"/>
      <c r="AE13" s="437"/>
      <c r="AF13" s="437"/>
      <c r="AG13" s="476"/>
      <c r="AH13" s="436">
        <v>764</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218765</v>
      </c>
      <c r="BO13" s="386"/>
      <c r="BP13" s="386"/>
      <c r="BQ13" s="386"/>
      <c r="BR13" s="386"/>
      <c r="BS13" s="386"/>
      <c r="BT13" s="386"/>
      <c r="BU13" s="387"/>
      <c r="BV13" s="385">
        <v>45887</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5.8</v>
      </c>
      <c r="CU13" s="383"/>
      <c r="CV13" s="383"/>
      <c r="CW13" s="383"/>
      <c r="CX13" s="383"/>
      <c r="CY13" s="383"/>
      <c r="CZ13" s="383"/>
      <c r="DA13" s="384"/>
      <c r="DB13" s="382">
        <v>7.5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125</v>
      </c>
      <c r="M14" s="464"/>
      <c r="N14" s="464"/>
      <c r="O14" s="464"/>
      <c r="P14" s="464"/>
      <c r="Q14" s="465"/>
      <c r="R14" s="466">
        <v>4703</v>
      </c>
      <c r="S14" s="467"/>
      <c r="T14" s="467"/>
      <c r="U14" s="467"/>
      <c r="V14" s="468"/>
      <c r="W14" s="375"/>
      <c r="X14" s="376"/>
      <c r="Y14" s="376"/>
      <c r="Z14" s="376"/>
      <c r="AA14" s="376"/>
      <c r="AB14" s="365"/>
      <c r="AC14" s="469">
        <v>27.3</v>
      </c>
      <c r="AD14" s="470"/>
      <c r="AE14" s="470"/>
      <c r="AF14" s="470"/>
      <c r="AG14" s="471"/>
      <c r="AH14" s="469">
        <v>25.9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v>102.7</v>
      </c>
      <c r="CU14" s="481"/>
      <c r="CV14" s="481"/>
      <c r="CW14" s="481"/>
      <c r="CX14" s="481"/>
      <c r="CY14" s="481"/>
      <c r="CZ14" s="481"/>
      <c r="DA14" s="482"/>
      <c r="DB14" s="480">
        <v>52.1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119</v>
      </c>
      <c r="N15" s="474"/>
      <c r="O15" s="474"/>
      <c r="P15" s="474"/>
      <c r="Q15" s="475"/>
      <c r="R15" s="466">
        <v>4693</v>
      </c>
      <c r="S15" s="467"/>
      <c r="T15" s="467"/>
      <c r="U15" s="467"/>
      <c r="V15" s="468"/>
      <c r="W15" s="401" t="s">
        <v>127</v>
      </c>
      <c r="X15" s="402"/>
      <c r="Y15" s="402"/>
      <c r="Z15" s="402"/>
      <c r="AA15" s="402"/>
      <c r="AB15" s="392"/>
      <c r="AC15" s="436">
        <v>542</v>
      </c>
      <c r="AD15" s="437"/>
      <c r="AE15" s="437"/>
      <c r="AF15" s="437"/>
      <c r="AG15" s="476"/>
      <c r="AH15" s="436">
        <v>735</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434529</v>
      </c>
      <c r="BO15" s="349"/>
      <c r="BP15" s="349"/>
      <c r="BQ15" s="349"/>
      <c r="BR15" s="349"/>
      <c r="BS15" s="349"/>
      <c r="BT15" s="349"/>
      <c r="BU15" s="350"/>
      <c r="BV15" s="348">
        <v>420123</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21.2</v>
      </c>
      <c r="AD16" s="470"/>
      <c r="AE16" s="470"/>
      <c r="AF16" s="470"/>
      <c r="AG16" s="471"/>
      <c r="AH16" s="469">
        <v>24.9</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2610525</v>
      </c>
      <c r="BO16" s="386"/>
      <c r="BP16" s="386"/>
      <c r="BQ16" s="386"/>
      <c r="BR16" s="386"/>
      <c r="BS16" s="386"/>
      <c r="BT16" s="386"/>
      <c r="BU16" s="387"/>
      <c r="BV16" s="385">
        <v>2481344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133</v>
      </c>
      <c r="N17" s="490"/>
      <c r="O17" s="490"/>
      <c r="P17" s="490"/>
      <c r="Q17" s="491"/>
      <c r="R17" s="486" t="s">
        <v>131</v>
      </c>
      <c r="S17" s="487"/>
      <c r="T17" s="487"/>
      <c r="U17" s="487"/>
      <c r="V17" s="488"/>
      <c r="W17" s="401" t="s">
        <v>134</v>
      </c>
      <c r="X17" s="402"/>
      <c r="Y17" s="402"/>
      <c r="Z17" s="402"/>
      <c r="AA17" s="402"/>
      <c r="AB17" s="392"/>
      <c r="AC17" s="436">
        <v>1318</v>
      </c>
      <c r="AD17" s="437"/>
      <c r="AE17" s="437"/>
      <c r="AF17" s="437"/>
      <c r="AG17" s="476"/>
      <c r="AH17" s="436">
        <v>1452</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535163</v>
      </c>
      <c r="BO17" s="386"/>
      <c r="BP17" s="386"/>
      <c r="BQ17" s="386"/>
      <c r="BR17" s="386"/>
      <c r="BS17" s="386"/>
      <c r="BT17" s="386"/>
      <c r="BU17" s="387"/>
      <c r="BV17" s="385">
        <v>524786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136</v>
      </c>
      <c r="C18" s="428"/>
      <c r="D18" s="428"/>
      <c r="E18" s="497"/>
      <c r="F18" s="497"/>
      <c r="G18" s="497"/>
      <c r="H18" s="497"/>
      <c r="I18" s="497"/>
      <c r="J18" s="497"/>
      <c r="K18" s="497"/>
      <c r="L18" s="498">
        <v>364.3</v>
      </c>
      <c r="M18" s="498"/>
      <c r="N18" s="498"/>
      <c r="O18" s="498"/>
      <c r="P18" s="498"/>
      <c r="Q18" s="498"/>
      <c r="R18" s="499"/>
      <c r="S18" s="499"/>
      <c r="T18" s="499"/>
      <c r="U18" s="499"/>
      <c r="V18" s="500"/>
      <c r="W18" s="403"/>
      <c r="X18" s="404"/>
      <c r="Y18" s="404"/>
      <c r="Z18" s="404"/>
      <c r="AA18" s="404"/>
      <c r="AB18" s="395"/>
      <c r="AC18" s="501">
        <v>51.5</v>
      </c>
      <c r="AD18" s="502"/>
      <c r="AE18" s="502"/>
      <c r="AF18" s="502"/>
      <c r="AG18" s="503"/>
      <c r="AH18" s="501">
        <v>49.2</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2314943</v>
      </c>
      <c r="BO18" s="386"/>
      <c r="BP18" s="386"/>
      <c r="BQ18" s="386"/>
      <c r="BR18" s="386"/>
      <c r="BS18" s="386"/>
      <c r="BT18" s="386"/>
      <c r="BU18" s="387"/>
      <c r="BV18" s="385">
        <v>2123309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138</v>
      </c>
      <c r="C19" s="428"/>
      <c r="D19" s="428"/>
      <c r="E19" s="497"/>
      <c r="F19" s="497"/>
      <c r="G19" s="497"/>
      <c r="H19" s="497"/>
      <c r="I19" s="497"/>
      <c r="J19" s="497"/>
      <c r="K19" s="497"/>
      <c r="L19" s="505">
        <v>12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3280074</v>
      </c>
      <c r="BO19" s="386"/>
      <c r="BP19" s="386"/>
      <c r="BQ19" s="386"/>
      <c r="BR19" s="386"/>
      <c r="BS19" s="386"/>
      <c r="BT19" s="386"/>
      <c r="BU19" s="387"/>
      <c r="BV19" s="385">
        <v>3383593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140</v>
      </c>
      <c r="C20" s="428"/>
      <c r="D20" s="428"/>
      <c r="E20" s="497"/>
      <c r="F20" s="497"/>
      <c r="G20" s="497"/>
      <c r="H20" s="497"/>
      <c r="I20" s="497"/>
      <c r="J20" s="497"/>
      <c r="K20" s="497"/>
      <c r="L20" s="505">
        <v>2044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1" t="s">
        <v>146</v>
      </c>
      <c r="AI22" s="402"/>
      <c r="AJ22" s="402"/>
      <c r="AK22" s="402"/>
      <c r="AL22" s="392"/>
      <c r="AM22" s="541" t="s">
        <v>147</v>
      </c>
      <c r="AN22" s="542"/>
      <c r="AO22" s="542"/>
      <c r="AP22" s="542"/>
      <c r="AQ22" s="542"/>
      <c r="AR22" s="543"/>
      <c r="AS22" s="524" t="s">
        <v>144</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148</v>
      </c>
      <c r="AZ23" s="346"/>
      <c r="BA23" s="346"/>
      <c r="BB23" s="346"/>
      <c r="BC23" s="346"/>
      <c r="BD23" s="346"/>
      <c r="BE23" s="346"/>
      <c r="BF23" s="346"/>
      <c r="BG23" s="346"/>
      <c r="BH23" s="346"/>
      <c r="BI23" s="346"/>
      <c r="BJ23" s="346"/>
      <c r="BK23" s="346"/>
      <c r="BL23" s="346"/>
      <c r="BM23" s="347"/>
      <c r="BN23" s="385">
        <v>6704458</v>
      </c>
      <c r="BO23" s="386"/>
      <c r="BP23" s="386"/>
      <c r="BQ23" s="386"/>
      <c r="BR23" s="386"/>
      <c r="BS23" s="386"/>
      <c r="BT23" s="386"/>
      <c r="BU23" s="387"/>
      <c r="BV23" s="385">
        <v>6362204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149</v>
      </c>
      <c r="F24" s="415"/>
      <c r="G24" s="415"/>
      <c r="H24" s="415"/>
      <c r="I24" s="415"/>
      <c r="J24" s="415"/>
      <c r="K24" s="416"/>
      <c r="L24" s="436">
        <v>1</v>
      </c>
      <c r="M24" s="437"/>
      <c r="N24" s="437"/>
      <c r="O24" s="437"/>
      <c r="P24" s="476"/>
      <c r="Q24" s="436">
        <v>7100</v>
      </c>
      <c r="R24" s="437"/>
      <c r="S24" s="437"/>
      <c r="T24" s="437"/>
      <c r="U24" s="437"/>
      <c r="V24" s="476"/>
      <c r="W24" s="531"/>
      <c r="X24" s="519"/>
      <c r="Y24" s="520"/>
      <c r="Z24" s="435" t="s">
        <v>150</v>
      </c>
      <c r="AA24" s="415"/>
      <c r="AB24" s="415"/>
      <c r="AC24" s="415"/>
      <c r="AD24" s="415"/>
      <c r="AE24" s="415"/>
      <c r="AF24" s="415"/>
      <c r="AG24" s="416"/>
      <c r="AH24" s="436">
        <v>96</v>
      </c>
      <c r="AI24" s="437"/>
      <c r="AJ24" s="437"/>
      <c r="AK24" s="437"/>
      <c r="AL24" s="476"/>
      <c r="AM24" s="436">
        <v>278016</v>
      </c>
      <c r="AN24" s="437"/>
      <c r="AO24" s="437"/>
      <c r="AP24" s="437"/>
      <c r="AQ24" s="437"/>
      <c r="AR24" s="476"/>
      <c r="AS24" s="436">
        <v>2896</v>
      </c>
      <c r="AT24" s="437"/>
      <c r="AU24" s="437"/>
      <c r="AV24" s="437"/>
      <c r="AW24" s="437"/>
      <c r="AX24" s="438"/>
      <c r="AY24" s="549" t="s">
        <v>151</v>
      </c>
      <c r="AZ24" s="550"/>
      <c r="BA24" s="550"/>
      <c r="BB24" s="550"/>
      <c r="BC24" s="550"/>
      <c r="BD24" s="550"/>
      <c r="BE24" s="550"/>
      <c r="BF24" s="550"/>
      <c r="BG24" s="550"/>
      <c r="BH24" s="550"/>
      <c r="BI24" s="550"/>
      <c r="BJ24" s="550"/>
      <c r="BK24" s="550"/>
      <c r="BL24" s="550"/>
      <c r="BM24" s="551"/>
      <c r="BN24" s="385">
        <v>5740035</v>
      </c>
      <c r="BO24" s="386"/>
      <c r="BP24" s="386"/>
      <c r="BQ24" s="386"/>
      <c r="BR24" s="386"/>
      <c r="BS24" s="386"/>
      <c r="BT24" s="386"/>
      <c r="BU24" s="387"/>
      <c r="BV24" s="385">
        <v>5362146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152</v>
      </c>
      <c r="F25" s="415"/>
      <c r="G25" s="415"/>
      <c r="H25" s="415"/>
      <c r="I25" s="415"/>
      <c r="J25" s="415"/>
      <c r="K25" s="416"/>
      <c r="L25" s="436">
        <v>1</v>
      </c>
      <c r="M25" s="437"/>
      <c r="N25" s="437"/>
      <c r="O25" s="437"/>
      <c r="P25" s="476"/>
      <c r="Q25" s="436">
        <v>6000</v>
      </c>
      <c r="R25" s="437"/>
      <c r="S25" s="437"/>
      <c r="T25" s="437"/>
      <c r="U25" s="437"/>
      <c r="V25" s="476"/>
      <c r="W25" s="531"/>
      <c r="X25" s="519"/>
      <c r="Y25" s="520"/>
      <c r="Z25" s="435" t="s">
        <v>153</v>
      </c>
      <c r="AA25" s="415"/>
      <c r="AB25" s="415"/>
      <c r="AC25" s="415"/>
      <c r="AD25" s="415"/>
      <c r="AE25" s="415"/>
      <c r="AF25" s="415"/>
      <c r="AG25" s="416"/>
      <c r="AH25" s="436" t="s">
        <v>117</v>
      </c>
      <c r="AI25" s="437"/>
      <c r="AJ25" s="437"/>
      <c r="AK25" s="437"/>
      <c r="AL25" s="476"/>
      <c r="AM25" s="436" t="s">
        <v>117</v>
      </c>
      <c r="AN25" s="437"/>
      <c r="AO25" s="437"/>
      <c r="AP25" s="437"/>
      <c r="AQ25" s="437"/>
      <c r="AR25" s="476"/>
      <c r="AS25" s="436" t="s">
        <v>117</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1316933</v>
      </c>
      <c r="BO25" s="349"/>
      <c r="BP25" s="349"/>
      <c r="BQ25" s="349"/>
      <c r="BR25" s="349"/>
      <c r="BS25" s="349"/>
      <c r="BT25" s="349"/>
      <c r="BU25" s="350"/>
      <c r="BV25" s="348">
        <v>51334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155</v>
      </c>
      <c r="F26" s="415"/>
      <c r="G26" s="415"/>
      <c r="H26" s="415"/>
      <c r="I26" s="415"/>
      <c r="J26" s="415"/>
      <c r="K26" s="416"/>
      <c r="L26" s="436">
        <v>1</v>
      </c>
      <c r="M26" s="437"/>
      <c r="N26" s="437"/>
      <c r="O26" s="437"/>
      <c r="P26" s="476"/>
      <c r="Q26" s="436">
        <v>5700</v>
      </c>
      <c r="R26" s="437"/>
      <c r="S26" s="437"/>
      <c r="T26" s="437"/>
      <c r="U26" s="437"/>
      <c r="V26" s="476"/>
      <c r="W26" s="531"/>
      <c r="X26" s="519"/>
      <c r="Y26" s="520"/>
      <c r="Z26" s="435" t="s">
        <v>156</v>
      </c>
      <c r="AA26" s="555"/>
      <c r="AB26" s="555"/>
      <c r="AC26" s="555"/>
      <c r="AD26" s="555"/>
      <c r="AE26" s="555"/>
      <c r="AF26" s="555"/>
      <c r="AG26" s="556"/>
      <c r="AH26" s="436" t="s">
        <v>117</v>
      </c>
      <c r="AI26" s="437"/>
      <c r="AJ26" s="437"/>
      <c r="AK26" s="437"/>
      <c r="AL26" s="476"/>
      <c r="AM26" s="436" t="s">
        <v>117</v>
      </c>
      <c r="AN26" s="437"/>
      <c r="AO26" s="437"/>
      <c r="AP26" s="437"/>
      <c r="AQ26" s="437"/>
      <c r="AR26" s="476"/>
      <c r="AS26" s="436" t="s">
        <v>117</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158</v>
      </c>
      <c r="F27" s="415"/>
      <c r="G27" s="415"/>
      <c r="H27" s="415"/>
      <c r="I27" s="415"/>
      <c r="J27" s="415"/>
      <c r="K27" s="416"/>
      <c r="L27" s="436">
        <v>1</v>
      </c>
      <c r="M27" s="437"/>
      <c r="N27" s="437"/>
      <c r="O27" s="437"/>
      <c r="P27" s="476"/>
      <c r="Q27" s="436">
        <v>2800</v>
      </c>
      <c r="R27" s="437"/>
      <c r="S27" s="437"/>
      <c r="T27" s="437"/>
      <c r="U27" s="437"/>
      <c r="V27" s="476"/>
      <c r="W27" s="531"/>
      <c r="X27" s="519"/>
      <c r="Y27" s="520"/>
      <c r="Z27" s="435" t="s">
        <v>159</v>
      </c>
      <c r="AA27" s="415"/>
      <c r="AB27" s="415"/>
      <c r="AC27" s="415"/>
      <c r="AD27" s="415"/>
      <c r="AE27" s="415"/>
      <c r="AF27" s="415"/>
      <c r="AG27" s="416"/>
      <c r="AH27" s="436">
        <v>6</v>
      </c>
      <c r="AI27" s="437"/>
      <c r="AJ27" s="437"/>
      <c r="AK27" s="437"/>
      <c r="AL27" s="476"/>
      <c r="AM27" s="436">
        <v>16704</v>
      </c>
      <c r="AN27" s="437"/>
      <c r="AO27" s="437"/>
      <c r="AP27" s="437"/>
      <c r="AQ27" s="437"/>
      <c r="AR27" s="476"/>
      <c r="AS27" s="436">
        <v>2784</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2" t="s">
        <v>117</v>
      </c>
      <c r="BO27" s="553"/>
      <c r="BP27" s="553"/>
      <c r="BQ27" s="553"/>
      <c r="BR27" s="553"/>
      <c r="BS27" s="553"/>
      <c r="BT27" s="553"/>
      <c r="BU27" s="554"/>
      <c r="BV27" s="552" t="s">
        <v>117</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161</v>
      </c>
      <c r="F28" s="415"/>
      <c r="G28" s="415"/>
      <c r="H28" s="415"/>
      <c r="I28" s="415"/>
      <c r="J28" s="415"/>
      <c r="K28" s="416"/>
      <c r="L28" s="436">
        <v>1</v>
      </c>
      <c r="M28" s="437"/>
      <c r="N28" s="437"/>
      <c r="O28" s="437"/>
      <c r="P28" s="476"/>
      <c r="Q28" s="436">
        <v>2200</v>
      </c>
      <c r="R28" s="437"/>
      <c r="S28" s="437"/>
      <c r="T28" s="437"/>
      <c r="U28" s="437"/>
      <c r="V28" s="476"/>
      <c r="W28" s="531"/>
      <c r="X28" s="519"/>
      <c r="Y28" s="520"/>
      <c r="Z28" s="435" t="s">
        <v>162</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849909</v>
      </c>
      <c r="BO28" s="349"/>
      <c r="BP28" s="349"/>
      <c r="BQ28" s="349"/>
      <c r="BR28" s="349"/>
      <c r="BS28" s="349"/>
      <c r="BT28" s="349"/>
      <c r="BU28" s="350"/>
      <c r="BV28" s="348">
        <v>674785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165</v>
      </c>
      <c r="F29" s="415"/>
      <c r="G29" s="415"/>
      <c r="H29" s="415"/>
      <c r="I29" s="415"/>
      <c r="J29" s="415"/>
      <c r="K29" s="416"/>
      <c r="L29" s="436">
        <v>8</v>
      </c>
      <c r="M29" s="437"/>
      <c r="N29" s="437"/>
      <c r="O29" s="437"/>
      <c r="P29" s="476"/>
      <c r="Q29" s="436">
        <v>2000</v>
      </c>
      <c r="R29" s="437"/>
      <c r="S29" s="437"/>
      <c r="T29" s="437"/>
      <c r="U29" s="437"/>
      <c r="V29" s="476"/>
      <c r="W29" s="532"/>
      <c r="X29" s="533"/>
      <c r="Y29" s="534"/>
      <c r="Z29" s="435" t="s">
        <v>166</v>
      </c>
      <c r="AA29" s="415"/>
      <c r="AB29" s="415"/>
      <c r="AC29" s="415"/>
      <c r="AD29" s="415"/>
      <c r="AE29" s="415"/>
      <c r="AF29" s="415"/>
      <c r="AG29" s="416"/>
      <c r="AH29" s="436">
        <v>102</v>
      </c>
      <c r="AI29" s="437"/>
      <c r="AJ29" s="437"/>
      <c r="AK29" s="437"/>
      <c r="AL29" s="476"/>
      <c r="AM29" s="436">
        <v>294720</v>
      </c>
      <c r="AN29" s="437"/>
      <c r="AO29" s="437"/>
      <c r="AP29" s="437"/>
      <c r="AQ29" s="437"/>
      <c r="AR29" s="476"/>
      <c r="AS29" s="436">
        <v>2889</v>
      </c>
      <c r="AT29" s="437"/>
      <c r="AU29" s="437"/>
      <c r="AV29" s="437"/>
      <c r="AW29" s="437"/>
      <c r="AX29" s="438"/>
      <c r="AY29" s="560"/>
      <c r="AZ29" s="561"/>
      <c r="BA29" s="561"/>
      <c r="BB29" s="562"/>
      <c r="BC29" s="419" t="s">
        <v>167</v>
      </c>
      <c r="BD29" s="420"/>
      <c r="BE29" s="420"/>
      <c r="BF29" s="420"/>
      <c r="BG29" s="420"/>
      <c r="BH29" s="420"/>
      <c r="BI29" s="420"/>
      <c r="BJ29" s="420"/>
      <c r="BK29" s="420"/>
      <c r="BL29" s="420"/>
      <c r="BM29" s="421"/>
      <c r="BN29" s="385">
        <v>494686</v>
      </c>
      <c r="BO29" s="386"/>
      <c r="BP29" s="386"/>
      <c r="BQ29" s="386"/>
      <c r="BR29" s="386"/>
      <c r="BS29" s="386"/>
      <c r="BT29" s="386"/>
      <c r="BU29" s="387"/>
      <c r="BV29" s="385">
        <v>454512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168</v>
      </c>
      <c r="X30" s="539"/>
      <c r="Y30" s="539"/>
      <c r="Z30" s="539"/>
      <c r="AA30" s="539"/>
      <c r="AB30" s="539"/>
      <c r="AC30" s="539"/>
      <c r="AD30" s="539"/>
      <c r="AE30" s="539"/>
      <c r="AF30" s="539"/>
      <c r="AG30" s="540"/>
      <c r="AH30" s="501">
        <v>97.5</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169</v>
      </c>
      <c r="BD30" s="550"/>
      <c r="BE30" s="550"/>
      <c r="BF30" s="550"/>
      <c r="BG30" s="550"/>
      <c r="BH30" s="550"/>
      <c r="BI30" s="550"/>
      <c r="BJ30" s="550"/>
      <c r="BK30" s="550"/>
      <c r="BL30" s="550"/>
      <c r="BM30" s="551"/>
      <c r="BN30" s="552">
        <v>339662</v>
      </c>
      <c r="BO30" s="553"/>
      <c r="BP30" s="553"/>
      <c r="BQ30" s="553"/>
      <c r="BR30" s="553"/>
      <c r="BS30" s="553"/>
      <c r="BT30" s="553"/>
      <c r="BU30" s="554"/>
      <c r="BV30" s="552">
        <v>432309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日高東部衛生組合</v>
      </c>
      <c r="BZ34" s="567"/>
      <c r="CA34" s="567"/>
      <c r="CB34" s="567"/>
      <c r="CC34" s="567"/>
      <c r="CD34" s="567"/>
      <c r="CE34" s="567"/>
      <c r="CF34" s="567"/>
      <c r="CG34" s="567"/>
      <c r="CH34" s="567"/>
      <c r="CI34" s="567"/>
      <c r="CJ34" s="567"/>
      <c r="CK34" s="567"/>
      <c r="CL34" s="567"/>
      <c r="CM34" s="567"/>
      <c r="CN34" s="165"/>
      <c r="CO34" s="566">
        <f>IF(CQ34="","",MAX(C34:D43,U34:V43,AM34:AN43,BE34:BF43,BW34:BX43)+1)</f>
        <v>11</v>
      </c>
      <c r="CP34" s="566"/>
      <c r="CQ34" s="567" t="str">
        <f>IF('各会計、関係団体の財政状況及び健全化判断比率'!BS7="","",'各会計、関係団体の財政状況及び健全化判断比率'!BS7)</f>
        <v>様似観光開発公社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日高東部消防組合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日高管内地方税滞納整理機構</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日高地区交通災害共済組合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2" zoomScale="70" zoomScaleNormal="70" zoomScaleSheetLayoutView="100" workbookViewId="0">
      <selection activeCell="L32" sqref="L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522</v>
      </c>
      <c r="D34" s="1151"/>
      <c r="E34" s="1152"/>
      <c r="F34" s="32">
        <v>4.41</v>
      </c>
      <c r="G34" s="33">
        <v>3.67</v>
      </c>
      <c r="H34" s="33">
        <v>3.13</v>
      </c>
      <c r="I34" s="33">
        <v>3.41</v>
      </c>
      <c r="J34" s="34">
        <v>3.88</v>
      </c>
      <c r="K34" s="22"/>
      <c r="L34" s="22"/>
      <c r="M34" s="22"/>
      <c r="N34" s="22"/>
      <c r="O34" s="22"/>
      <c r="P34" s="22"/>
    </row>
    <row r="35" spans="1:16" ht="39" customHeight="1">
      <c r="A35" s="22"/>
      <c r="B35" s="35"/>
      <c r="C35" s="1145" t="s">
        <v>523</v>
      </c>
      <c r="D35" s="1146"/>
      <c r="E35" s="1147"/>
      <c r="F35" s="36">
        <v>4.1399999999999997</v>
      </c>
      <c r="G35" s="37">
        <v>3.42</v>
      </c>
      <c r="H35" s="37">
        <v>2.95</v>
      </c>
      <c r="I35" s="37">
        <v>3.86</v>
      </c>
      <c r="J35" s="38">
        <v>2.99</v>
      </c>
      <c r="K35" s="22"/>
      <c r="L35" s="22"/>
      <c r="M35" s="22"/>
      <c r="N35" s="22"/>
      <c r="O35" s="22"/>
      <c r="P35" s="22"/>
    </row>
    <row r="36" spans="1:16" ht="39" customHeight="1">
      <c r="A36" s="22"/>
      <c r="B36" s="35"/>
      <c r="C36" s="1145" t="s">
        <v>524</v>
      </c>
      <c r="D36" s="1146"/>
      <c r="E36" s="1147"/>
      <c r="F36" s="36">
        <v>0.86</v>
      </c>
      <c r="G36" s="37">
        <v>1.51</v>
      </c>
      <c r="H36" s="37">
        <v>1.31</v>
      </c>
      <c r="I36" s="37">
        <v>0.38</v>
      </c>
      <c r="J36" s="38">
        <v>1.9</v>
      </c>
      <c r="K36" s="22"/>
      <c r="L36" s="22"/>
      <c r="M36" s="22"/>
      <c r="N36" s="22"/>
      <c r="O36" s="22"/>
      <c r="P36" s="22"/>
    </row>
    <row r="37" spans="1:16" ht="39" customHeight="1">
      <c r="A37" s="22"/>
      <c r="B37" s="35"/>
      <c r="C37" s="1145" t="s">
        <v>525</v>
      </c>
      <c r="D37" s="1146"/>
      <c r="E37" s="1147"/>
      <c r="F37" s="36">
        <v>0.18</v>
      </c>
      <c r="G37" s="37">
        <v>0.23</v>
      </c>
      <c r="H37" s="37">
        <v>0.03</v>
      </c>
      <c r="I37" s="37">
        <v>0.22</v>
      </c>
      <c r="J37" s="38">
        <v>0.32</v>
      </c>
      <c r="K37" s="22"/>
      <c r="L37" s="22"/>
      <c r="M37" s="22"/>
      <c r="N37" s="22"/>
      <c r="O37" s="22"/>
      <c r="P37" s="22"/>
    </row>
    <row r="38" spans="1:16" ht="39" customHeight="1">
      <c r="A38" s="22"/>
      <c r="B38" s="35"/>
      <c r="C38" s="1145" t="s">
        <v>526</v>
      </c>
      <c r="D38" s="1146"/>
      <c r="E38" s="1147"/>
      <c r="F38" s="36">
        <v>0.11</v>
      </c>
      <c r="G38" s="37">
        <v>0.1</v>
      </c>
      <c r="H38" s="37">
        <v>0.09</v>
      </c>
      <c r="I38" s="37">
        <v>7.0000000000000007E-2</v>
      </c>
      <c r="J38" s="38">
        <v>0.06</v>
      </c>
      <c r="K38" s="22"/>
      <c r="L38" s="22"/>
      <c r="M38" s="22"/>
      <c r="N38" s="22"/>
      <c r="O38" s="22"/>
      <c r="P38" s="22"/>
    </row>
    <row r="39" spans="1:16" ht="39" customHeight="1">
      <c r="A39" s="22"/>
      <c r="B39" s="35"/>
      <c r="C39" s="1145" t="s">
        <v>527</v>
      </c>
      <c r="D39" s="1146"/>
      <c r="E39" s="1147"/>
      <c r="F39" s="36">
        <v>0</v>
      </c>
      <c r="G39" s="37">
        <v>0</v>
      </c>
      <c r="H39" s="37">
        <v>0</v>
      </c>
      <c r="I39" s="37">
        <v>0</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528</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529</v>
      </c>
      <c r="D43" s="1149"/>
      <c r="E43" s="1150"/>
      <c r="F43" s="41" t="s">
        <v>477</v>
      </c>
      <c r="G43" s="42" t="s">
        <v>477</v>
      </c>
      <c r="H43" s="42" t="s">
        <v>477</v>
      </c>
      <c r="I43" s="42" t="s">
        <v>477</v>
      </c>
      <c r="J43" s="43" t="s">
        <v>477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37" zoomScale="75" zoomScaleNormal="75" zoomScaleSheetLayoutView="55" workbookViewId="0">
      <selection activeCell="R43" sqref="R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10</v>
      </c>
      <c r="C45" s="1162"/>
      <c r="D45" s="58"/>
      <c r="E45" s="1167" t="s">
        <v>11</v>
      </c>
      <c r="F45" s="1167"/>
      <c r="G45" s="1167"/>
      <c r="H45" s="1167"/>
      <c r="I45" s="1167"/>
      <c r="J45" s="1168"/>
      <c r="K45" s="59">
        <v>764</v>
      </c>
      <c r="L45" s="60">
        <v>548</v>
      </c>
      <c r="M45" s="60">
        <v>556</v>
      </c>
      <c r="N45" s="60">
        <v>488</v>
      </c>
      <c r="O45" s="61">
        <v>484</v>
      </c>
      <c r="P45" s="48"/>
      <c r="Q45" s="48"/>
      <c r="R45" s="48"/>
      <c r="S45" s="48"/>
      <c r="T45" s="48"/>
      <c r="U45" s="48"/>
    </row>
    <row r="46" spans="1:21" ht="30.75" customHeight="1">
      <c r="A46" s="48"/>
      <c r="B46" s="1163"/>
      <c r="C46" s="1164"/>
      <c r="D46" s="62"/>
      <c r="E46" s="1155" t="s">
        <v>12</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13</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14</v>
      </c>
      <c r="F48" s="1155"/>
      <c r="G48" s="1155"/>
      <c r="H48" s="1155"/>
      <c r="I48" s="1155"/>
      <c r="J48" s="1156"/>
      <c r="K48" s="63">
        <v>184</v>
      </c>
      <c r="L48" s="64">
        <v>200</v>
      </c>
      <c r="M48" s="64">
        <v>200</v>
      </c>
      <c r="N48" s="64">
        <v>181</v>
      </c>
      <c r="O48" s="65">
        <v>181</v>
      </c>
      <c r="P48" s="48"/>
      <c r="Q48" s="48"/>
      <c r="R48" s="48"/>
      <c r="S48" s="48"/>
      <c r="T48" s="48"/>
      <c r="U48" s="48"/>
    </row>
    <row r="49" spans="1:21" ht="30.75" customHeight="1">
      <c r="A49" s="48"/>
      <c r="B49" s="1163"/>
      <c r="C49" s="1164"/>
      <c r="D49" s="62"/>
      <c r="E49" s="1155" t="s">
        <v>15</v>
      </c>
      <c r="F49" s="1155"/>
      <c r="G49" s="1155"/>
      <c r="H49" s="1155"/>
      <c r="I49" s="1155"/>
      <c r="J49" s="1156"/>
      <c r="K49" s="63">
        <v>1</v>
      </c>
      <c r="L49" s="64">
        <v>1</v>
      </c>
      <c r="M49" s="64">
        <v>1</v>
      </c>
      <c r="N49" s="64" t="s">
        <v>477</v>
      </c>
      <c r="O49" s="65" t="s">
        <v>477</v>
      </c>
      <c r="P49" s="48"/>
      <c r="Q49" s="48"/>
      <c r="R49" s="48"/>
      <c r="S49" s="48"/>
      <c r="T49" s="48"/>
      <c r="U49" s="48"/>
    </row>
    <row r="50" spans="1:21" ht="30.75" customHeight="1">
      <c r="A50" s="48"/>
      <c r="B50" s="1163"/>
      <c r="C50" s="1164"/>
      <c r="D50" s="62"/>
      <c r="E50" s="1155" t="s">
        <v>16</v>
      </c>
      <c r="F50" s="1155"/>
      <c r="G50" s="1155"/>
      <c r="H50" s="1155"/>
      <c r="I50" s="1155"/>
      <c r="J50" s="1156"/>
      <c r="K50" s="63">
        <v>10</v>
      </c>
      <c r="L50" s="64">
        <v>8</v>
      </c>
      <c r="M50" s="64">
        <v>9</v>
      </c>
      <c r="N50" s="64">
        <v>11</v>
      </c>
      <c r="O50" s="65">
        <v>10</v>
      </c>
      <c r="P50" s="48"/>
      <c r="Q50" s="48"/>
      <c r="R50" s="48"/>
      <c r="S50" s="48"/>
      <c r="T50" s="48"/>
      <c r="U50" s="48"/>
    </row>
    <row r="51" spans="1:21" ht="30.75" customHeight="1">
      <c r="A51" s="48"/>
      <c r="B51" s="1165"/>
      <c r="C51" s="1166"/>
      <c r="D51" s="66"/>
      <c r="E51" s="1155" t="s">
        <v>17</v>
      </c>
      <c r="F51" s="1155"/>
      <c r="G51" s="1155"/>
      <c r="H51" s="1155"/>
      <c r="I51" s="1155"/>
      <c r="J51" s="1156"/>
      <c r="K51" s="63">
        <v>0</v>
      </c>
      <c r="L51" s="64">
        <v>0</v>
      </c>
      <c r="M51" s="64">
        <v>2</v>
      </c>
      <c r="N51" s="64">
        <v>3</v>
      </c>
      <c r="O51" s="65">
        <v>1</v>
      </c>
      <c r="P51" s="48"/>
      <c r="Q51" s="48"/>
      <c r="R51" s="48"/>
      <c r="S51" s="48"/>
      <c r="T51" s="48"/>
      <c r="U51" s="48"/>
    </row>
    <row r="52" spans="1:21" ht="30.75" customHeight="1">
      <c r="A52" s="48"/>
      <c r="B52" s="1153" t="s">
        <v>18</v>
      </c>
      <c r="C52" s="1154"/>
      <c r="D52" s="66"/>
      <c r="E52" s="1155" t="s">
        <v>19</v>
      </c>
      <c r="F52" s="1155"/>
      <c r="G52" s="1155"/>
      <c r="H52" s="1155"/>
      <c r="I52" s="1155"/>
      <c r="J52" s="1156"/>
      <c r="K52" s="63">
        <v>654</v>
      </c>
      <c r="L52" s="64">
        <v>565</v>
      </c>
      <c r="M52" s="64">
        <v>567</v>
      </c>
      <c r="N52" s="64">
        <v>551</v>
      </c>
      <c r="O52" s="65">
        <v>607</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305</v>
      </c>
      <c r="L53" s="69">
        <v>192</v>
      </c>
      <c r="M53" s="69">
        <v>201</v>
      </c>
      <c r="N53" s="69">
        <v>132</v>
      </c>
      <c r="O53" s="70">
        <v>69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31"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169" t="s">
        <v>23</v>
      </c>
      <c r="C41" s="1170"/>
      <c r="D41" s="81"/>
      <c r="E41" s="1175" t="s">
        <v>24</v>
      </c>
      <c r="F41" s="1175"/>
      <c r="G41" s="1175"/>
      <c r="H41" s="1176"/>
      <c r="I41" s="82">
        <v>4775</v>
      </c>
      <c r="J41" s="83">
        <v>4875</v>
      </c>
      <c r="K41" s="83">
        <v>5709</v>
      </c>
      <c r="L41" s="83">
        <v>6362</v>
      </c>
      <c r="M41" s="84">
        <v>6704</v>
      </c>
    </row>
    <row r="42" spans="2:13" ht="27.75" customHeight="1">
      <c r="B42" s="1171"/>
      <c r="C42" s="1172"/>
      <c r="D42" s="85"/>
      <c r="E42" s="1177" t="s">
        <v>25</v>
      </c>
      <c r="F42" s="1177"/>
      <c r="G42" s="1177"/>
      <c r="H42" s="1178"/>
      <c r="I42" s="86">
        <v>31</v>
      </c>
      <c r="J42" s="87">
        <v>26</v>
      </c>
      <c r="K42" s="87">
        <v>22</v>
      </c>
      <c r="L42" s="87">
        <v>17</v>
      </c>
      <c r="M42" s="88">
        <v>1275</v>
      </c>
    </row>
    <row r="43" spans="2:13" ht="27.75" customHeight="1">
      <c r="B43" s="1171"/>
      <c r="C43" s="1172"/>
      <c r="D43" s="85"/>
      <c r="E43" s="1177" t="s">
        <v>26</v>
      </c>
      <c r="F43" s="1177"/>
      <c r="G43" s="1177"/>
      <c r="H43" s="1178"/>
      <c r="I43" s="86">
        <v>2000</v>
      </c>
      <c r="J43" s="87">
        <v>1924</v>
      </c>
      <c r="K43" s="87">
        <v>1843</v>
      </c>
      <c r="L43" s="87">
        <v>1778</v>
      </c>
      <c r="M43" s="88">
        <v>1637</v>
      </c>
    </row>
    <row r="44" spans="2:13" ht="27.75" customHeight="1">
      <c r="B44" s="1171"/>
      <c r="C44" s="1172"/>
      <c r="D44" s="85"/>
      <c r="E44" s="1177" t="s">
        <v>27</v>
      </c>
      <c r="F44" s="1177"/>
      <c r="G44" s="1177"/>
      <c r="H44" s="1178"/>
      <c r="I44" s="86">
        <v>2</v>
      </c>
      <c r="J44" s="87">
        <v>1</v>
      </c>
      <c r="K44" s="87" t="s">
        <v>477</v>
      </c>
      <c r="L44" s="87" t="s">
        <v>477</v>
      </c>
      <c r="M44" s="88" t="s">
        <v>477</v>
      </c>
    </row>
    <row r="45" spans="2:13" ht="27.75" customHeight="1">
      <c r="B45" s="1171"/>
      <c r="C45" s="1172"/>
      <c r="D45" s="85"/>
      <c r="E45" s="1177" t="s">
        <v>28</v>
      </c>
      <c r="F45" s="1177"/>
      <c r="G45" s="1177"/>
      <c r="H45" s="1178"/>
      <c r="I45" s="86">
        <v>806</v>
      </c>
      <c r="J45" s="87">
        <v>801</v>
      </c>
      <c r="K45" s="87">
        <v>795</v>
      </c>
      <c r="L45" s="87">
        <v>711</v>
      </c>
      <c r="M45" s="88">
        <v>649</v>
      </c>
    </row>
    <row r="46" spans="2:13" ht="27.75" customHeight="1">
      <c r="B46" s="1171"/>
      <c r="C46" s="1172"/>
      <c r="D46" s="85"/>
      <c r="E46" s="1177" t="s">
        <v>29</v>
      </c>
      <c r="F46" s="1177"/>
      <c r="G46" s="1177"/>
      <c r="H46" s="1178"/>
      <c r="I46" s="86" t="s">
        <v>477</v>
      </c>
      <c r="J46" s="87" t="s">
        <v>477</v>
      </c>
      <c r="K46" s="87" t="s">
        <v>477</v>
      </c>
      <c r="L46" s="87" t="s">
        <v>477</v>
      </c>
      <c r="M46" s="88" t="s">
        <v>477</v>
      </c>
    </row>
    <row r="47" spans="2:13" ht="27.75" customHeight="1">
      <c r="B47" s="1171"/>
      <c r="C47" s="1172"/>
      <c r="D47" s="85"/>
      <c r="E47" s="1177" t="s">
        <v>30</v>
      </c>
      <c r="F47" s="1177"/>
      <c r="G47" s="1177"/>
      <c r="H47" s="1178"/>
      <c r="I47" s="86" t="s">
        <v>477</v>
      </c>
      <c r="J47" s="87" t="s">
        <v>477</v>
      </c>
      <c r="K47" s="87" t="s">
        <v>477</v>
      </c>
      <c r="L47" s="87" t="s">
        <v>477</v>
      </c>
      <c r="M47" s="88" t="s">
        <v>477</v>
      </c>
    </row>
    <row r="48" spans="2:13" ht="27.75" customHeight="1">
      <c r="B48" s="1173"/>
      <c r="C48" s="1174"/>
      <c r="D48" s="85"/>
      <c r="E48" s="1177" t="s">
        <v>31</v>
      </c>
      <c r="F48" s="1177"/>
      <c r="G48" s="1177"/>
      <c r="H48" s="1178"/>
      <c r="I48" s="86" t="s">
        <v>477</v>
      </c>
      <c r="J48" s="87" t="s">
        <v>477</v>
      </c>
      <c r="K48" s="87" t="s">
        <v>477</v>
      </c>
      <c r="L48" s="87" t="s">
        <v>477</v>
      </c>
      <c r="M48" s="88" t="s">
        <v>477</v>
      </c>
    </row>
    <row r="49" spans="2:13" ht="27.75" customHeight="1">
      <c r="B49" s="1179" t="s">
        <v>32</v>
      </c>
      <c r="C49" s="1180"/>
      <c r="D49" s="89"/>
      <c r="E49" s="1177" t="s">
        <v>33</v>
      </c>
      <c r="F49" s="1177"/>
      <c r="G49" s="1177"/>
      <c r="H49" s="1178"/>
      <c r="I49" s="86">
        <v>1407</v>
      </c>
      <c r="J49" s="87">
        <v>1686</v>
      </c>
      <c r="K49" s="87">
        <v>1725</v>
      </c>
      <c r="L49" s="87">
        <v>1625</v>
      </c>
      <c r="M49" s="88">
        <v>1748</v>
      </c>
    </row>
    <row r="50" spans="2:13" ht="27.75" customHeight="1">
      <c r="B50" s="1171"/>
      <c r="C50" s="1172"/>
      <c r="D50" s="85"/>
      <c r="E50" s="1177" t="s">
        <v>34</v>
      </c>
      <c r="F50" s="1177"/>
      <c r="G50" s="1177"/>
      <c r="H50" s="1178"/>
      <c r="I50" s="86">
        <v>462</v>
      </c>
      <c r="J50" s="87">
        <v>450</v>
      </c>
      <c r="K50" s="87">
        <v>477</v>
      </c>
      <c r="L50" s="87">
        <v>555</v>
      </c>
      <c r="M50" s="88">
        <v>541</v>
      </c>
    </row>
    <row r="51" spans="2:13" ht="27.75" customHeight="1">
      <c r="B51" s="1173"/>
      <c r="C51" s="1174"/>
      <c r="D51" s="85"/>
      <c r="E51" s="1177" t="s">
        <v>35</v>
      </c>
      <c r="F51" s="1177"/>
      <c r="G51" s="1177"/>
      <c r="H51" s="1178"/>
      <c r="I51" s="86">
        <v>4490</v>
      </c>
      <c r="J51" s="87">
        <v>4463</v>
      </c>
      <c r="K51" s="87">
        <v>5662</v>
      </c>
      <c r="L51" s="87">
        <v>5519</v>
      </c>
      <c r="M51" s="88">
        <v>5601</v>
      </c>
    </row>
    <row r="52" spans="2:13" ht="27.75" customHeight="1" thickBot="1">
      <c r="B52" s="1181" t="s">
        <v>36</v>
      </c>
      <c r="C52" s="1182"/>
      <c r="D52" s="90"/>
      <c r="E52" s="1183" t="s">
        <v>37</v>
      </c>
      <c r="F52" s="1183"/>
      <c r="G52" s="1183"/>
      <c r="H52" s="1184"/>
      <c r="I52" s="91">
        <v>1255</v>
      </c>
      <c r="J52" s="92">
        <v>1027</v>
      </c>
      <c r="K52" s="92">
        <v>504</v>
      </c>
      <c r="L52" s="92">
        <v>1170</v>
      </c>
      <c r="M52" s="93">
        <v>2375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80" zoomScaleNormal="80" zoomScaleSheetLayoutView="55" workbookViewId="0">
      <selection activeCell="K9" sqref="K9"/>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535</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535</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536</v>
      </c>
      <c r="C41" s="246"/>
      <c r="D41" s="246"/>
      <c r="E41" s="246"/>
      <c r="F41" s="246"/>
      <c r="G41" s="246"/>
      <c r="H41" s="246"/>
      <c r="I41" s="246"/>
      <c r="J41" s="246"/>
      <c r="K41" s="246"/>
      <c r="L41" s="246"/>
      <c r="M41" s="246"/>
      <c r="N41" s="246"/>
      <c r="O41" s="246"/>
      <c r="P41" s="247"/>
    </row>
    <row r="42" spans="2:17">
      <c r="B42" s="248"/>
      <c r="C42" s="244"/>
      <c r="D42" s="244"/>
      <c r="E42" s="244"/>
      <c r="F42" s="244"/>
      <c r="G42" s="1194" t="s">
        <v>537</v>
      </c>
      <c r="I42" s="1195"/>
      <c r="J42" s="1195"/>
      <c r="K42" s="1195"/>
      <c r="L42" s="244"/>
      <c r="M42" s="244"/>
      <c r="N42" s="244"/>
      <c r="O42" s="244"/>
    </row>
    <row r="43" spans="2:17">
      <c r="B43" s="248"/>
      <c r="C43" s="244"/>
      <c r="D43" s="244"/>
      <c r="E43" s="244"/>
      <c r="F43" s="244"/>
      <c r="G43" s="1196" t="s">
        <v>538</v>
      </c>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539</v>
      </c>
    </row>
    <row r="50" spans="1:17">
      <c r="B50" s="248"/>
      <c r="C50" s="244"/>
      <c r="D50" s="244"/>
      <c r="E50" s="244"/>
      <c r="F50" s="244"/>
      <c r="G50" s="1206"/>
      <c r="H50" s="1207"/>
      <c r="I50" s="1207"/>
      <c r="J50" s="1208"/>
      <c r="K50" s="1209" t="s">
        <v>517</v>
      </c>
      <c r="L50" s="1209" t="s">
        <v>518</v>
      </c>
      <c r="M50" s="1209" t="s">
        <v>519</v>
      </c>
      <c r="N50" s="1209" t="s">
        <v>520</v>
      </c>
      <c r="O50" s="1209" t="s">
        <v>521</v>
      </c>
    </row>
    <row r="51" spans="1:17">
      <c r="B51" s="248"/>
      <c r="C51" s="244"/>
      <c r="D51" s="244"/>
      <c r="E51" s="244"/>
      <c r="F51" s="244"/>
      <c r="G51" s="1210" t="s">
        <v>540</v>
      </c>
      <c r="H51" s="1211"/>
      <c r="I51" s="1212" t="s">
        <v>541</v>
      </c>
      <c r="J51" s="1212"/>
      <c r="K51" s="1213"/>
      <c r="L51" s="1213"/>
      <c r="M51" s="1213"/>
      <c r="N51" s="1213"/>
      <c r="O51" s="1213"/>
    </row>
    <row r="52" spans="1:17">
      <c r="B52" s="248"/>
      <c r="C52" s="244"/>
      <c r="D52" s="244"/>
      <c r="E52" s="244"/>
      <c r="F52" s="244"/>
      <c r="G52" s="1214"/>
      <c r="H52" s="1215"/>
      <c r="I52" s="1216"/>
      <c r="J52" s="1216"/>
      <c r="K52" s="1217"/>
      <c r="L52" s="1217"/>
      <c r="M52" s="1217"/>
      <c r="N52" s="1217"/>
      <c r="O52" s="1217"/>
    </row>
    <row r="53" spans="1:17">
      <c r="A53" s="1218"/>
      <c r="B53" s="248"/>
      <c r="C53" s="244"/>
      <c r="D53" s="244"/>
      <c r="E53" s="244"/>
      <c r="F53" s="244"/>
      <c r="G53" s="1214"/>
      <c r="H53" s="1215"/>
      <c r="I53" s="1219" t="s">
        <v>542</v>
      </c>
      <c r="J53" s="1219"/>
      <c r="K53" s="1220"/>
      <c r="L53" s="1220"/>
      <c r="M53" s="1220"/>
      <c r="N53" s="1220"/>
      <c r="O53" s="1220"/>
    </row>
    <row r="54" spans="1:17">
      <c r="A54" s="1218"/>
      <c r="B54" s="248"/>
      <c r="C54" s="244"/>
      <c r="D54" s="244"/>
      <c r="E54" s="244"/>
      <c r="F54" s="244"/>
      <c r="G54" s="1221"/>
      <c r="H54" s="1222"/>
      <c r="I54" s="1219"/>
      <c r="J54" s="1219"/>
      <c r="K54" s="1223"/>
      <c r="L54" s="1223"/>
      <c r="M54" s="1223"/>
      <c r="N54" s="1223"/>
      <c r="O54" s="1223"/>
    </row>
    <row r="55" spans="1:17">
      <c r="A55" s="1218"/>
      <c r="B55" s="248"/>
      <c r="C55" s="244"/>
      <c r="D55" s="244"/>
      <c r="E55" s="244"/>
      <c r="F55" s="244"/>
      <c r="G55" s="1224" t="s">
        <v>543</v>
      </c>
      <c r="H55" s="1225"/>
      <c r="I55" s="1219" t="s">
        <v>541</v>
      </c>
      <c r="J55" s="1219"/>
      <c r="K55" s="1213"/>
      <c r="L55" s="1213"/>
      <c r="M55" s="1213"/>
      <c r="N55" s="1213"/>
      <c r="O55" s="1213"/>
    </row>
    <row r="56" spans="1:17">
      <c r="A56" s="1218"/>
      <c r="B56" s="248"/>
      <c r="C56" s="244"/>
      <c r="D56" s="244"/>
      <c r="E56" s="244"/>
      <c r="F56" s="244"/>
      <c r="G56" s="1226"/>
      <c r="H56" s="1227"/>
      <c r="I56" s="1219"/>
      <c r="J56" s="1219"/>
      <c r="K56" s="1217"/>
      <c r="L56" s="1217"/>
      <c r="M56" s="1217"/>
      <c r="N56" s="1217"/>
      <c r="O56" s="1217"/>
    </row>
    <row r="57" spans="1:17" s="1218" customFormat="1">
      <c r="B57" s="1228"/>
      <c r="C57" s="1195"/>
      <c r="D57" s="1195"/>
      <c r="E57" s="1195"/>
      <c r="F57" s="1195"/>
      <c r="G57" s="1226"/>
      <c r="H57" s="1227"/>
      <c r="I57" s="1229" t="s">
        <v>544</v>
      </c>
      <c r="J57" s="1229"/>
      <c r="K57" s="1220"/>
      <c r="L57" s="1220"/>
      <c r="M57" s="1220"/>
      <c r="N57" s="1220"/>
      <c r="O57" s="1220"/>
      <c r="P57" s="1230"/>
      <c r="Q57" s="1228"/>
    </row>
    <row r="58" spans="1:17" s="1218" customFormat="1">
      <c r="A58" s="243"/>
      <c r="B58" s="1228"/>
      <c r="C58" s="1195"/>
      <c r="D58" s="1195"/>
      <c r="E58" s="1195"/>
      <c r="F58" s="1195"/>
      <c r="G58" s="1231"/>
      <c r="H58" s="1232"/>
      <c r="I58" s="1229"/>
      <c r="J58" s="1229"/>
      <c r="K58" s="1223"/>
      <c r="L58" s="1223"/>
      <c r="M58" s="1223"/>
      <c r="N58" s="1223"/>
      <c r="O58" s="1223"/>
      <c r="P58" s="1230"/>
      <c r="Q58" s="1228"/>
    </row>
    <row r="59" spans="1:17" s="1218" customFormat="1">
      <c r="A59" s="243"/>
      <c r="B59" s="1228"/>
      <c r="C59" s="1195"/>
      <c r="D59" s="1195"/>
      <c r="E59" s="1195"/>
      <c r="F59" s="1195"/>
      <c r="G59" s="1195"/>
      <c r="H59" s="1195"/>
      <c r="I59" s="1195"/>
      <c r="J59" s="1195"/>
      <c r="K59" s="1233"/>
      <c r="L59" s="1233"/>
      <c r="M59" s="1233"/>
      <c r="N59" s="1233"/>
      <c r="O59" s="1233"/>
      <c r="P59" s="1230"/>
      <c r="Q59" s="1228"/>
    </row>
    <row r="60" spans="1:17" s="1218" customFormat="1">
      <c r="A60" s="243"/>
      <c r="B60" s="1228"/>
      <c r="C60" s="1195"/>
      <c r="D60" s="1195"/>
      <c r="E60" s="1195"/>
      <c r="F60" s="1195"/>
      <c r="G60" s="1195"/>
      <c r="H60" s="1195"/>
      <c r="I60" s="1195"/>
      <c r="J60" s="1195"/>
      <c r="K60" s="1233"/>
      <c r="L60" s="1233"/>
      <c r="M60" s="1233"/>
      <c r="N60" s="1233"/>
      <c r="O60" s="1233"/>
      <c r="P60" s="1230"/>
      <c r="Q60" s="1228"/>
    </row>
    <row r="61" spans="1:17" s="1218" customFormat="1">
      <c r="A61" s="243"/>
      <c r="B61" s="1234"/>
      <c r="C61" s="1235"/>
      <c r="D61" s="1235"/>
      <c r="E61" s="1235"/>
      <c r="F61" s="1235"/>
      <c r="G61" s="1235"/>
      <c r="H61" s="1235"/>
      <c r="I61" s="1235"/>
      <c r="J61" s="1235"/>
      <c r="K61" s="1235"/>
      <c r="L61" s="1235"/>
      <c r="M61" s="1236"/>
      <c r="N61" s="1236"/>
      <c r="O61" s="1236"/>
      <c r="P61" s="1237"/>
      <c r="Q61" s="1228"/>
    </row>
    <row r="62" spans="1:17">
      <c r="B62" s="1193"/>
      <c r="C62" s="1193"/>
      <c r="D62" s="1193"/>
      <c r="E62" s="1193"/>
      <c r="F62" s="1193"/>
      <c r="G62" s="1193"/>
      <c r="H62" s="1193"/>
      <c r="I62" s="1193"/>
      <c r="J62" s="1193"/>
      <c r="K62" s="1193"/>
      <c r="L62" s="1193"/>
      <c r="M62" s="1193"/>
      <c r="N62" s="1193"/>
      <c r="O62" s="1193"/>
      <c r="P62" s="1193"/>
      <c r="Q62" s="244"/>
    </row>
    <row r="63" spans="1:17" ht="17.25">
      <c r="B63" s="307" t="s">
        <v>545</v>
      </c>
      <c r="C63" s="244"/>
      <c r="D63" s="244"/>
      <c r="E63" s="244"/>
      <c r="F63" s="244"/>
      <c r="G63" s="244"/>
      <c r="H63" s="244"/>
      <c r="I63" s="244"/>
      <c r="J63" s="244"/>
      <c r="K63" s="244"/>
      <c r="L63" s="244"/>
      <c r="M63" s="244"/>
      <c r="N63" s="244"/>
      <c r="O63" s="244"/>
    </row>
    <row r="64" spans="1:17">
      <c r="B64" s="248"/>
      <c r="C64" s="244"/>
      <c r="D64" s="244"/>
      <c r="E64" s="244"/>
      <c r="F64" s="244"/>
      <c r="G64" s="1194" t="s">
        <v>537</v>
      </c>
      <c r="I64" s="1195"/>
      <c r="J64" s="1195"/>
      <c r="K64" s="1195"/>
      <c r="L64" s="244"/>
      <c r="M64" s="244"/>
      <c r="N64" s="244"/>
      <c r="O64" s="244"/>
    </row>
    <row r="65" spans="2:30">
      <c r="B65" s="248"/>
      <c r="C65" s="244"/>
      <c r="D65" s="244"/>
      <c r="E65" s="244"/>
      <c r="F65" s="244"/>
      <c r="G65" s="1238" t="s">
        <v>546</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9"/>
      <c r="I70" s="1239"/>
      <c r="J70" s="1240"/>
      <c r="K70" s="1240"/>
      <c r="L70" s="1241"/>
      <c r="M70" s="1240"/>
      <c r="N70" s="1241"/>
      <c r="O70" s="1242"/>
    </row>
    <row r="71" spans="2:30">
      <c r="B71" s="248"/>
      <c r="C71" s="244"/>
      <c r="D71" s="244"/>
      <c r="E71" s="244"/>
      <c r="F71" s="244"/>
      <c r="G71" s="1243" t="s">
        <v>547</v>
      </c>
      <c r="I71" s="1244"/>
      <c r="J71" s="1240"/>
      <c r="K71" s="1240"/>
      <c r="L71" s="1241"/>
      <c r="M71" s="1240"/>
      <c r="N71" s="1241"/>
      <c r="O71" s="1242"/>
    </row>
    <row r="72" spans="2:30">
      <c r="B72" s="248"/>
      <c r="C72" s="244"/>
      <c r="D72" s="244"/>
      <c r="E72" s="244"/>
      <c r="F72" s="244"/>
      <c r="G72" s="1206"/>
      <c r="H72" s="1207"/>
      <c r="I72" s="1207"/>
      <c r="J72" s="1208"/>
      <c r="K72" s="1209" t="s">
        <v>517</v>
      </c>
      <c r="L72" s="1209" t="s">
        <v>518</v>
      </c>
      <c r="M72" s="1209" t="s">
        <v>519</v>
      </c>
      <c r="N72" s="1209" t="s">
        <v>520</v>
      </c>
      <c r="O72" s="1209" t="s">
        <v>521</v>
      </c>
    </row>
    <row r="73" spans="2:30">
      <c r="B73" s="248"/>
      <c r="C73" s="244"/>
      <c r="D73" s="244"/>
      <c r="E73" s="244"/>
      <c r="F73" s="244"/>
      <c r="G73" s="1210" t="s">
        <v>540</v>
      </c>
      <c r="H73" s="1211"/>
      <c r="I73" s="1212" t="s">
        <v>541</v>
      </c>
      <c r="J73" s="1212"/>
      <c r="K73" s="1245">
        <v>54.8</v>
      </c>
      <c r="L73" s="1245">
        <v>43.7</v>
      </c>
      <c r="M73" s="1217">
        <v>21.5</v>
      </c>
      <c r="N73" s="1217">
        <v>52.1</v>
      </c>
      <c r="O73" s="1217">
        <v>102.7</v>
      </c>
      <c r="S73" s="243">
        <v>9.9</v>
      </c>
    </row>
    <row r="74" spans="2:30">
      <c r="B74" s="248"/>
      <c r="C74" s="244"/>
      <c r="D74" s="244"/>
      <c r="E74" s="244"/>
      <c r="F74" s="244"/>
      <c r="G74" s="1214"/>
      <c r="H74" s="1215"/>
      <c r="I74" s="1216"/>
      <c r="J74" s="1216"/>
      <c r="K74" s="1245"/>
      <c r="L74" s="1245"/>
      <c r="M74" s="1217"/>
      <c r="N74" s="1217"/>
      <c r="O74" s="1217"/>
    </row>
    <row r="75" spans="2:30">
      <c r="B75" s="248"/>
      <c r="C75" s="244"/>
      <c r="D75" s="244"/>
      <c r="E75" s="244"/>
      <c r="F75" s="244"/>
      <c r="G75" s="1214"/>
      <c r="H75" s="1215"/>
      <c r="I75" s="1219" t="s">
        <v>548</v>
      </c>
      <c r="J75" s="1219"/>
      <c r="K75" s="1246">
        <v>16.100000000000001</v>
      </c>
      <c r="L75" s="1246">
        <v>12.4</v>
      </c>
      <c r="M75" s="1246">
        <v>10</v>
      </c>
      <c r="N75" s="1246">
        <v>7.5</v>
      </c>
      <c r="O75" s="1246">
        <v>5.8</v>
      </c>
      <c r="U75" s="243">
        <v>81.2</v>
      </c>
      <c r="W75" s="243">
        <v>87.2</v>
      </c>
      <c r="Y75" s="243">
        <v>99.8</v>
      </c>
      <c r="AA75" s="243">
        <v>109.5</v>
      </c>
      <c r="AC75" s="243">
        <v>115.2</v>
      </c>
    </row>
    <row r="76" spans="2:30">
      <c r="B76" s="248"/>
      <c r="C76" s="244"/>
      <c r="D76" s="244"/>
      <c r="E76" s="244"/>
      <c r="F76" s="244"/>
      <c r="G76" s="1221"/>
      <c r="H76" s="1222"/>
      <c r="I76" s="1219"/>
      <c r="J76" s="1219"/>
      <c r="K76" s="1223"/>
      <c r="L76" s="1223"/>
      <c r="M76" s="1223"/>
      <c r="N76" s="1223"/>
      <c r="O76" s="1223"/>
    </row>
    <row r="77" spans="2:30">
      <c r="B77" s="248"/>
      <c r="C77" s="244"/>
      <c r="D77" s="244"/>
      <c r="E77" s="244"/>
      <c r="F77" s="244"/>
      <c r="G77" s="1224" t="s">
        <v>543</v>
      </c>
      <c r="H77" s="1225"/>
      <c r="I77" s="1219" t="s">
        <v>541</v>
      </c>
      <c r="J77" s="1219"/>
      <c r="K77" s="1245">
        <v>20.3</v>
      </c>
      <c r="L77" s="1245">
        <v>5.7</v>
      </c>
      <c r="M77" s="1217">
        <v>0</v>
      </c>
      <c r="N77" s="1217">
        <v>0</v>
      </c>
      <c r="O77" s="1217">
        <v>0</v>
      </c>
      <c r="R77" s="243">
        <v>12.3</v>
      </c>
      <c r="T77" s="243">
        <v>11.1</v>
      </c>
    </row>
    <row r="78" spans="2:30">
      <c r="B78" s="248"/>
      <c r="C78" s="244"/>
      <c r="D78" s="244"/>
      <c r="E78" s="244"/>
      <c r="F78" s="244"/>
      <c r="G78" s="1226"/>
      <c r="H78" s="1227"/>
      <c r="I78" s="1219"/>
      <c r="J78" s="1219"/>
      <c r="K78" s="1245"/>
      <c r="L78" s="1245"/>
      <c r="M78" s="1217"/>
      <c r="N78" s="1217"/>
      <c r="O78" s="1217"/>
    </row>
    <row r="79" spans="2:30">
      <c r="B79" s="248"/>
      <c r="C79" s="244"/>
      <c r="D79" s="244"/>
      <c r="E79" s="244"/>
      <c r="F79" s="244"/>
      <c r="G79" s="1226"/>
      <c r="H79" s="1227"/>
      <c r="I79" s="1247" t="s">
        <v>548</v>
      </c>
      <c r="J79" s="1229"/>
      <c r="K79" s="1248">
        <v>12.2</v>
      </c>
      <c r="L79" s="1248">
        <v>10.8</v>
      </c>
      <c r="M79" s="1248">
        <v>9.8000000000000007</v>
      </c>
      <c r="N79" s="1248">
        <v>9.1</v>
      </c>
      <c r="O79" s="1248">
        <v>7.8</v>
      </c>
      <c r="V79" s="243">
        <v>53.5</v>
      </c>
      <c r="X79" s="243">
        <v>48.2</v>
      </c>
      <c r="Z79" s="243">
        <v>34.200000000000003</v>
      </c>
      <c r="AB79" s="243">
        <v>30.3</v>
      </c>
      <c r="AD79" s="243">
        <v>28.9</v>
      </c>
    </row>
    <row r="80" spans="2:30">
      <c r="B80" s="248"/>
      <c r="C80" s="244"/>
      <c r="D80" s="244"/>
      <c r="E80" s="244"/>
      <c r="F80" s="244"/>
      <c r="G80" s="1231"/>
      <c r="H80" s="1232"/>
      <c r="I80" s="1229"/>
      <c r="J80" s="1229"/>
      <c r="K80" s="1248"/>
      <c r="L80" s="1248"/>
      <c r="M80" s="1248"/>
      <c r="N80" s="1248"/>
      <c r="O80" s="1248"/>
    </row>
    <row r="81" spans="2:17">
      <c r="B81" s="248"/>
      <c r="C81" s="244"/>
      <c r="D81" s="244"/>
      <c r="E81" s="244"/>
      <c r="F81" s="244"/>
      <c r="G81" s="244"/>
      <c r="H81" s="244"/>
      <c r="I81" s="244"/>
      <c r="J81" s="244"/>
      <c r="K81" s="1249"/>
      <c r="L81" s="244"/>
      <c r="M81" s="244"/>
      <c r="N81" s="244"/>
      <c r="O81" s="244"/>
    </row>
    <row r="82" spans="2:17" ht="17.25">
      <c r="B82" s="248"/>
      <c r="C82" s="244"/>
      <c r="D82" s="244"/>
      <c r="E82" s="244"/>
      <c r="F82" s="244"/>
      <c r="G82" s="244"/>
      <c r="H82" s="244"/>
      <c r="I82" s="244"/>
      <c r="J82" s="244"/>
      <c r="K82" s="1250"/>
      <c r="L82" s="1250"/>
      <c r="M82" s="1250"/>
      <c r="N82" s="1250"/>
      <c r="O82" s="125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K9" sqref="K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8" zoomScaleNormal="100" zoomScaleSheetLayoutView="55" workbookViewId="0">
      <selection activeCell="K9" sqref="K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87286</v>
      </c>
      <c r="E3" s="116"/>
      <c r="F3" s="117">
        <v>146140</v>
      </c>
      <c r="G3" s="118"/>
      <c r="H3" s="119"/>
    </row>
    <row r="4" spans="1:8">
      <c r="A4" s="120"/>
      <c r="B4" s="121"/>
      <c r="C4" s="122"/>
      <c r="D4" s="123">
        <v>72902</v>
      </c>
      <c r="E4" s="124"/>
      <c r="F4" s="125">
        <v>75451</v>
      </c>
      <c r="G4" s="126"/>
      <c r="H4" s="127"/>
    </row>
    <row r="5" spans="1:8">
      <c r="A5" s="108" t="s">
        <v>511</v>
      </c>
      <c r="B5" s="113"/>
      <c r="C5" s="114"/>
      <c r="D5" s="115">
        <v>133720</v>
      </c>
      <c r="E5" s="116"/>
      <c r="F5" s="117">
        <v>146641</v>
      </c>
      <c r="G5" s="118"/>
      <c r="H5" s="119"/>
    </row>
    <row r="6" spans="1:8">
      <c r="A6" s="120"/>
      <c r="B6" s="121"/>
      <c r="C6" s="122"/>
      <c r="D6" s="123">
        <v>117269</v>
      </c>
      <c r="E6" s="124"/>
      <c r="F6" s="125">
        <v>68142</v>
      </c>
      <c r="G6" s="126"/>
      <c r="H6" s="127"/>
    </row>
    <row r="7" spans="1:8">
      <c r="A7" s="108" t="s">
        <v>512</v>
      </c>
      <c r="B7" s="113"/>
      <c r="C7" s="114"/>
      <c r="D7" s="115">
        <v>506165</v>
      </c>
      <c r="E7" s="116"/>
      <c r="F7" s="117">
        <v>174587</v>
      </c>
      <c r="G7" s="118"/>
      <c r="H7" s="119"/>
    </row>
    <row r="8" spans="1:8">
      <c r="A8" s="120"/>
      <c r="B8" s="121"/>
      <c r="C8" s="122"/>
      <c r="D8" s="123">
        <v>123604</v>
      </c>
      <c r="E8" s="124"/>
      <c r="F8" s="125">
        <v>79695</v>
      </c>
      <c r="G8" s="126"/>
      <c r="H8" s="127"/>
    </row>
    <row r="9" spans="1:8">
      <c r="A9" s="108" t="s">
        <v>513</v>
      </c>
      <c r="B9" s="113"/>
      <c r="C9" s="114"/>
      <c r="D9" s="115">
        <v>366944</v>
      </c>
      <c r="E9" s="116"/>
      <c r="F9" s="117">
        <v>175675</v>
      </c>
      <c r="G9" s="118"/>
      <c r="H9" s="119"/>
    </row>
    <row r="10" spans="1:8">
      <c r="A10" s="120"/>
      <c r="B10" s="121"/>
      <c r="C10" s="122"/>
      <c r="D10" s="123">
        <v>146256</v>
      </c>
      <c r="E10" s="124"/>
      <c r="F10" s="125">
        <v>87698</v>
      </c>
      <c r="G10" s="126"/>
      <c r="H10" s="127"/>
    </row>
    <row r="11" spans="1:8">
      <c r="A11" s="108" t="s">
        <v>514</v>
      </c>
      <c r="B11" s="113"/>
      <c r="C11" s="114"/>
      <c r="D11" s="115">
        <v>248644</v>
      </c>
      <c r="E11" s="116"/>
      <c r="F11" s="117">
        <v>280458</v>
      </c>
      <c r="G11" s="118"/>
      <c r="H11" s="119"/>
    </row>
    <row r="12" spans="1:8">
      <c r="A12" s="120"/>
      <c r="B12" s="121"/>
      <c r="C12" s="128"/>
      <c r="D12" s="123">
        <v>166663</v>
      </c>
      <c r="E12" s="124"/>
      <c r="F12" s="125">
        <v>127286</v>
      </c>
      <c r="G12" s="126"/>
      <c r="H12" s="127"/>
    </row>
    <row r="13" spans="1:8">
      <c r="A13" s="108"/>
      <c r="B13" s="113"/>
      <c r="C13" s="129"/>
      <c r="D13" s="130">
        <v>268552</v>
      </c>
      <c r="E13" s="131"/>
      <c r="F13" s="132">
        <v>184700</v>
      </c>
      <c r="G13" s="133"/>
      <c r="H13" s="119"/>
    </row>
    <row r="14" spans="1:8">
      <c r="A14" s="120"/>
      <c r="B14" s="121"/>
      <c r="C14" s="122"/>
      <c r="D14" s="123">
        <v>125339</v>
      </c>
      <c r="E14" s="124"/>
      <c r="F14" s="125">
        <v>87654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0.87</v>
      </c>
      <c r="C19" s="134">
        <f>ROUND(VALUE(SUBSTITUTE(実質収支比率等に係る経年分析!G$48,"▲","-")),2)</f>
        <v>1.52</v>
      </c>
      <c r="D19" s="134">
        <f>ROUND(VALUE(SUBSTITUTE(実質収支比率等に係る経年分析!H$48,"▲","-")),2)</f>
        <v>1.32</v>
      </c>
      <c r="E19" s="134">
        <f>ROUND(VALUE(SUBSTITUTE(実質収支比率等に係る経年分析!I$48,"▲","-")),2)</f>
        <v>0.39</v>
      </c>
      <c r="F19" s="134">
        <f>ROUND(VALUE(SUBSTITUTE(実質収支比率等に係る経年分析!J$48,"▲","-")),2)</f>
        <v>1.9</v>
      </c>
    </row>
    <row r="20" spans="1:11">
      <c r="A20" s="134" t="s">
        <v>42</v>
      </c>
      <c r="B20" s="134">
        <f>ROUND(VALUE(SUBSTITUTE(実質収支比率等に係る経年分析!F$47,"▲","-")),2)</f>
        <v>13.35</v>
      </c>
      <c r="C20" s="134">
        <f>ROUND(VALUE(SUBSTITUTE(実質収支比率等に係る経年分析!G$47,"▲","-")),2)</f>
        <v>17.920000000000002</v>
      </c>
      <c r="D20" s="134">
        <f>ROUND(VALUE(SUBSTITUTE(実質収支比率等に係る経年分析!H$47,"▲","-")),2)</f>
        <v>21.17</v>
      </c>
      <c r="E20" s="134">
        <f>ROUND(VALUE(SUBSTITUTE(実質収支比率等に係る経年分析!I$47,"▲","-")),2)</f>
        <v>24.71</v>
      </c>
      <c r="F20" s="134">
        <f>ROUND(VALUE(SUBSTITUTE(実質収支比率等に係る経年分析!J$47,"▲","-")),2)</f>
        <v>29.78</v>
      </c>
    </row>
    <row r="21" spans="1:11">
      <c r="A21" s="134" t="s">
        <v>43</v>
      </c>
      <c r="B21" s="134">
        <f>IF(ISNUMBER(VALUE(SUBSTITUTE(実質収支比率等に係る経年分析!F$49,"▲","-"))),ROUND(VALUE(SUBSTITUTE(実質収支比率等に係る経年分析!F$49,"▲","-")),2),NA())</f>
        <v>1.04</v>
      </c>
      <c r="C21" s="134">
        <f>IF(ISNUMBER(VALUE(SUBSTITUTE(実質収支比率等に係る経年分析!G$49,"▲","-"))),ROUND(VALUE(SUBSTITUTE(実質収支比率等に係る経年分析!G$49,"▲","-")),2),NA())</f>
        <v>5.09</v>
      </c>
      <c r="D21" s="134">
        <f>IF(ISNUMBER(VALUE(SUBSTITUTE(実質収支比率等に係る経年分析!H$49,"▲","-"))),ROUND(VALUE(SUBSTITUTE(実質収支比率等に係る経年分析!H$49,"▲","-")),2),NA())</f>
        <v>2.98</v>
      </c>
      <c r="E21" s="134">
        <f>IF(ISNUMBER(VALUE(SUBSTITUTE(実質収支比率等に係る経年分析!I$49,"▲","-"))),ROUND(VALUE(SUBSTITUTE(実質収支比率等に係る経年分析!I$49,"▲","-")),2),NA())</f>
        <v>1.68</v>
      </c>
      <c r="F21" s="134">
        <f>IF(ISNUMBER(VALUE(SUBSTITUTE(実質収支比率等に係る経年分析!J$49,"▲","-"))),ROUND(VALUE(SUBSTITUTE(実質収支比率等に係る経年分析!J$49,"▲","-")),2),NA())</f>
        <v>7.66</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4.1399999999999997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2.95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4.41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3.67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3.13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3.41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3.88</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654</v>
      </c>
      <c r="E42" s="136"/>
      <c r="F42" s="136"/>
      <c r="G42" s="136">
        <f>'実質公債費比率（分子）の構造'!L$52</f>
        <v>565</v>
      </c>
      <c r="H42" s="136"/>
      <c r="I42" s="136"/>
      <c r="J42" s="136">
        <f>'実質公債費比率（分子）の構造'!M$52</f>
        <v>567</v>
      </c>
      <c r="K42" s="136"/>
      <c r="L42" s="136"/>
      <c r="M42" s="136">
        <f>'実質公債費比率（分子）の構造'!N$52</f>
        <v>551</v>
      </c>
      <c r="N42" s="136"/>
      <c r="O42" s="136"/>
      <c r="P42" s="136">
        <f>'実質公債費比率（分子）の構造'!O$52</f>
        <v>607</v>
      </c>
    </row>
    <row r="43" spans="1:16">
      <c r="A43" s="136" t="s">
        <v>51</v>
      </c>
      <c r="B43" s="136">
        <f>'実質公債費比率（分子）の構造'!K$51</f>
        <v>0</v>
      </c>
      <c r="C43" s="136"/>
      <c r="D43" s="136"/>
      <c r="E43" s="136">
        <f>'実質公債費比率（分子）の構造'!L$51</f>
        <v>0</v>
      </c>
      <c r="F43" s="136"/>
      <c r="G43" s="136"/>
      <c r="H43" s="136">
        <f>'実質公債費比率（分子）の構造'!M$51</f>
        <v>2</v>
      </c>
      <c r="I43" s="136"/>
      <c r="J43" s="136"/>
      <c r="K43" s="136">
        <f>'実質公債費比率（分子）の構造'!N$51</f>
        <v>3</v>
      </c>
      <c r="L43" s="136"/>
      <c r="M43" s="136"/>
      <c r="N43" s="136">
        <f>'実質公債費比率（分子）の構造'!O$51</f>
        <v>1</v>
      </c>
      <c r="O43" s="136"/>
      <c r="P43" s="136"/>
    </row>
    <row r="44" spans="1:16">
      <c r="A44" s="136" t="s">
        <v>52</v>
      </c>
      <c r="B44" s="136">
        <f>'実質公債費比率（分子）の構造'!K$50</f>
        <v>10</v>
      </c>
      <c r="C44" s="136"/>
      <c r="D44" s="136"/>
      <c r="E44" s="136">
        <f>'実質公債費比率（分子）の構造'!L$50</f>
        <v>8</v>
      </c>
      <c r="F44" s="136"/>
      <c r="G44" s="136"/>
      <c r="H44" s="136">
        <f>'実質公債費比率（分子）の構造'!M$50</f>
        <v>9</v>
      </c>
      <c r="I44" s="136"/>
      <c r="J44" s="136"/>
      <c r="K44" s="136">
        <f>'実質公債費比率（分子）の構造'!N$50</f>
        <v>11</v>
      </c>
      <c r="L44" s="136"/>
      <c r="M44" s="136"/>
      <c r="N44" s="136">
        <f>'実質公債費比率（分子）の構造'!O$50</f>
        <v>10</v>
      </c>
      <c r="O44" s="136"/>
      <c r="P44" s="136"/>
    </row>
    <row r="45" spans="1:16">
      <c r="A45" s="136" t="s">
        <v>53</v>
      </c>
      <c r="B45" s="136">
        <f>'実質公債費比率（分子）の構造'!K$49</f>
        <v>1</v>
      </c>
      <c r="C45" s="136"/>
      <c r="D45" s="136"/>
      <c r="E45" s="136">
        <f>'実質公債費比率（分子）の構造'!L$49</f>
        <v>1</v>
      </c>
      <c r="F45" s="136"/>
      <c r="G45" s="136"/>
      <c r="H45" s="136">
        <f>'実質公債費比率（分子）の構造'!M$49</f>
        <v>1</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184</v>
      </c>
      <c r="C46" s="136"/>
      <c r="D46" s="136"/>
      <c r="E46" s="136">
        <f>'実質公債費比率（分子）の構造'!L$48</f>
        <v>200</v>
      </c>
      <c r="F46" s="136"/>
      <c r="G46" s="136"/>
      <c r="H46" s="136">
        <f>'実質公債費比率（分子）の構造'!M$48</f>
        <v>200</v>
      </c>
      <c r="I46" s="136"/>
      <c r="J46" s="136"/>
      <c r="K46" s="136">
        <f>'実質公債費比率（分子）の構造'!N$48</f>
        <v>181</v>
      </c>
      <c r="L46" s="136"/>
      <c r="M46" s="136"/>
      <c r="N46" s="136">
        <f>'実質公債費比率（分子）の構造'!O$48</f>
        <v>181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764</v>
      </c>
      <c r="C49" s="136"/>
      <c r="D49" s="136"/>
      <c r="E49" s="136">
        <f>'実質公債費比率（分子）の構造'!L$45</f>
        <v>548</v>
      </c>
      <c r="F49" s="136"/>
      <c r="G49" s="136"/>
      <c r="H49" s="136">
        <f>'実質公債費比率（分子）の構造'!M$45</f>
        <v>556</v>
      </c>
      <c r="I49" s="136"/>
      <c r="J49" s="136"/>
      <c r="K49" s="136">
        <f>'実質公債費比率（分子）の構造'!N$45</f>
        <v>488</v>
      </c>
      <c r="L49" s="136"/>
      <c r="M49" s="136"/>
      <c r="N49" s="136">
        <f>'実質公債費比率（分子）の構造'!O$45</f>
        <v>484</v>
      </c>
      <c r="O49" s="136"/>
      <c r="P49" s="136"/>
    </row>
    <row r="50" spans="1:16">
      <c r="A50" s="136" t="s">
        <v>58</v>
      </c>
      <c r="B50" s="136" t="e">
        <f>NA()</f>
        <v>#N/A</v>
      </c>
      <c r="C50" s="136">
        <f>IF(ISNUMBER('実質公債費比率（分子）の構造'!K$53),'実質公債費比率（分子）の構造'!K$53,NA())</f>
        <v>305</v>
      </c>
      <c r="D50" s="136" t="e">
        <f>NA()</f>
        <v>#N/A</v>
      </c>
      <c r="E50" s="136" t="e">
        <f>NA()</f>
        <v>#N/A</v>
      </c>
      <c r="F50" s="136">
        <f>IF(ISNUMBER('実質公債費比率（分子）の構造'!L$53),'実質公債費比率（分子）の構造'!L$53,NA())</f>
        <v>192</v>
      </c>
      <c r="G50" s="136" t="e">
        <f>NA()</f>
        <v>#N/A</v>
      </c>
      <c r="H50" s="136" t="e">
        <f>NA()</f>
        <v>#N/A</v>
      </c>
      <c r="I50" s="136">
        <f>IF(ISNUMBER('実質公債費比率（分子）の構造'!M$53),'実質公債費比率（分子）の構造'!M$53,NA())</f>
        <v>201</v>
      </c>
      <c r="J50" s="136" t="e">
        <f>NA()</f>
        <v>#N/A</v>
      </c>
      <c r="K50" s="136" t="e">
        <f>NA()</f>
        <v>#N/A</v>
      </c>
      <c r="L50" s="136">
        <f>IF(ISNUMBER('実質公債費比率（分子）の構造'!N$53),'実質公債費比率（分子）の構造'!N$53,NA())</f>
        <v>132</v>
      </c>
      <c r="M50" s="136" t="e">
        <f>NA()</f>
        <v>#N/A</v>
      </c>
      <c r="N50" s="136" t="e">
        <f>NA()</f>
        <v>#N/A</v>
      </c>
      <c r="O50" s="136">
        <f>IF(ISNUMBER('実質公債費比率（分子）の構造'!O$53),'実質公債費比率（分子）の構造'!O$53,NA())</f>
        <v>69</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4490</v>
      </c>
      <c r="E56" s="135"/>
      <c r="F56" s="135"/>
      <c r="G56" s="135">
        <f>'将来負担比率（分子）の構造'!J$51</f>
        <v>4463</v>
      </c>
      <c r="H56" s="135"/>
      <c r="I56" s="135"/>
      <c r="J56" s="135">
        <f>'将来負担比率（分子）の構造'!K$51</f>
        <v>5662</v>
      </c>
      <c r="K56" s="135"/>
      <c r="L56" s="135"/>
      <c r="M56" s="135">
        <f>'将来負担比率（分子）の構造'!L$51</f>
        <v>5519</v>
      </c>
      <c r="N56" s="135"/>
      <c r="O56" s="135"/>
      <c r="P56" s="135">
        <f>'将来負担比率（分子）の構造'!M$51</f>
        <v>5601</v>
      </c>
    </row>
    <row r="57" spans="1:16">
      <c r="A57" s="135" t="s">
        <v>34</v>
      </c>
      <c r="B57" s="135"/>
      <c r="C57" s="135"/>
      <c r="D57" s="135">
        <f>'将来負担比率（分子）の構造'!I$50</f>
        <v>462</v>
      </c>
      <c r="E57" s="135"/>
      <c r="F57" s="135"/>
      <c r="G57" s="135">
        <f>'将来負担比率（分子）の構造'!J$50</f>
        <v>450</v>
      </c>
      <c r="H57" s="135"/>
      <c r="I57" s="135"/>
      <c r="J57" s="135">
        <f>'将来負担比率（分子）の構造'!K$50</f>
        <v>477</v>
      </c>
      <c r="K57" s="135"/>
      <c r="L57" s="135"/>
      <c r="M57" s="135">
        <f>'将来負担比率（分子）の構造'!L$50</f>
        <v>555</v>
      </c>
      <c r="N57" s="135"/>
      <c r="O57" s="135"/>
      <c r="P57" s="135">
        <f>'将来負担比率（分子）の構造'!M$50</f>
        <v>541</v>
      </c>
    </row>
    <row r="58" spans="1:16">
      <c r="A58" s="135" t="s">
        <v>33</v>
      </c>
      <c r="B58" s="135"/>
      <c r="C58" s="135"/>
      <c r="D58" s="135">
        <f>'将来負担比率（分子）の構造'!I$49</f>
        <v>1407</v>
      </c>
      <c r="E58" s="135"/>
      <c r="F58" s="135"/>
      <c r="G58" s="135">
        <f>'将来負担比率（分子）の構造'!J$49</f>
        <v>1686</v>
      </c>
      <c r="H58" s="135"/>
      <c r="I58" s="135"/>
      <c r="J58" s="135">
        <f>'将来負担比率（分子）の構造'!K$49</f>
        <v>1725</v>
      </c>
      <c r="K58" s="135"/>
      <c r="L58" s="135"/>
      <c r="M58" s="135">
        <f>'将来負担比率（分子）の構造'!L$49</f>
        <v>1625</v>
      </c>
      <c r="N58" s="135"/>
      <c r="O58" s="135"/>
      <c r="P58" s="135">
        <f>'将来負担比率（分子）の構造'!M$49</f>
        <v>1748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806</v>
      </c>
      <c r="C62" s="135"/>
      <c r="D62" s="135"/>
      <c r="E62" s="135">
        <f>'将来負担比率（分子）の構造'!J$45</f>
        <v>801</v>
      </c>
      <c r="F62" s="135"/>
      <c r="G62" s="135"/>
      <c r="H62" s="135">
        <f>'将来負担比率（分子）の構造'!K$45</f>
        <v>795</v>
      </c>
      <c r="I62" s="135"/>
      <c r="J62" s="135"/>
      <c r="K62" s="135">
        <f>'将来負担比率（分子）の構造'!L$45</f>
        <v>711</v>
      </c>
      <c r="L62" s="135"/>
      <c r="M62" s="135"/>
      <c r="N62" s="135">
        <f>'将来負担比率（分子）の構造'!M$45</f>
        <v>649</v>
      </c>
      <c r="O62" s="135"/>
      <c r="P62" s="135"/>
    </row>
    <row r="63" spans="1:16">
      <c r="A63" s="135" t="s">
        <v>27</v>
      </c>
      <c r="B63" s="135">
        <f>'将来負担比率（分子）の構造'!I$44</f>
        <v>2</v>
      </c>
      <c r="C63" s="135"/>
      <c r="D63" s="135"/>
      <c r="E63" s="135">
        <f>'将来負担比率（分子）の構造'!J$44</f>
        <v>1</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2000</v>
      </c>
      <c r="C64" s="135"/>
      <c r="D64" s="135"/>
      <c r="E64" s="135">
        <f>'将来負担比率（分子）の構造'!J$43</f>
        <v>1924</v>
      </c>
      <c r="F64" s="135"/>
      <c r="G64" s="135"/>
      <c r="H64" s="135">
        <f>'将来負担比率（分子）の構造'!K$43</f>
        <v>1843</v>
      </c>
      <c r="I64" s="135"/>
      <c r="J64" s="135"/>
      <c r="K64" s="135">
        <f>'将来負担比率（分子）の構造'!L$43</f>
        <v>1778</v>
      </c>
      <c r="L64" s="135"/>
      <c r="M64" s="135"/>
      <c r="N64" s="135">
        <f>'将来負担比率（分子）の構造'!M$43</f>
        <v>1637</v>
      </c>
      <c r="O64" s="135"/>
      <c r="P64" s="135"/>
    </row>
    <row r="65" spans="1:16">
      <c r="A65" s="135" t="s">
        <v>25</v>
      </c>
      <c r="B65" s="135">
        <f>'将来負担比率（分子）の構造'!I$42</f>
        <v>31</v>
      </c>
      <c r="C65" s="135"/>
      <c r="D65" s="135"/>
      <c r="E65" s="135">
        <f>'将来負担比率（分子）の構造'!J$42</f>
        <v>26</v>
      </c>
      <c r="F65" s="135"/>
      <c r="G65" s="135"/>
      <c r="H65" s="135">
        <f>'将来負担比率（分子）の構造'!K$42</f>
        <v>22</v>
      </c>
      <c r="I65" s="135"/>
      <c r="J65" s="135"/>
      <c r="K65" s="135">
        <f>'将来負担比率（分子）の構造'!L$42</f>
        <v>17</v>
      </c>
      <c r="L65" s="135"/>
      <c r="M65" s="135"/>
      <c r="N65" s="135">
        <f>'将来負担比率（分子）の構造'!M$42</f>
        <v>1275</v>
      </c>
      <c r="O65" s="135"/>
      <c r="P65" s="135"/>
    </row>
    <row r="66" spans="1:16">
      <c r="A66" s="135" t="s">
        <v>24</v>
      </c>
      <c r="B66" s="135">
        <f>'将来負担比率（分子）の構造'!I$41</f>
        <v>4775</v>
      </c>
      <c r="C66" s="135"/>
      <c r="D66" s="135"/>
      <c r="E66" s="135">
        <f>'将来負担比率（分子）の構造'!J$41</f>
        <v>4875</v>
      </c>
      <c r="F66" s="135"/>
      <c r="G66" s="135"/>
      <c r="H66" s="135">
        <f>'将来負担比率（分子）の構造'!K$41</f>
        <v>5709</v>
      </c>
      <c r="I66" s="135"/>
      <c r="J66" s="135"/>
      <c r="K66" s="135">
        <f>'将来負担比率（分子）の構造'!L$41</f>
        <v>6362</v>
      </c>
      <c r="L66" s="135"/>
      <c r="M66" s="135"/>
      <c r="N66" s="135">
        <f>'将来負担比率（分子）の構造'!M$41</f>
        <v>6704</v>
      </c>
      <c r="O66" s="135"/>
      <c r="P66" s="135"/>
    </row>
    <row r="67" spans="1:16">
      <c r="A67" s="135" t="s">
        <v>62</v>
      </c>
      <c r="B67" s="135" t="e">
        <f>NA()</f>
        <v>#N/A</v>
      </c>
      <c r="C67" s="135">
        <f>IF(ISNUMBER('将来負担比率（分子）の構造'!I$52), IF('将来負担比率（分子）の構造'!I$52 &lt; 0, 0, '将来負担比率（分子）の構造'!I$52), NA())</f>
        <v>1255</v>
      </c>
      <c r="D67" s="135" t="e">
        <f>NA()</f>
        <v>#N/A</v>
      </c>
      <c r="E67" s="135" t="e">
        <f>NA()</f>
        <v>#N/A</v>
      </c>
      <c r="F67" s="135">
        <f>IF(ISNUMBER('将来負担比率（分子）の構造'!J$52), IF('将来負担比率（分子）の構造'!J$52 &lt; 0, 0, '将来負担比率（分子）の構造'!J$52), NA())</f>
        <v>1027</v>
      </c>
      <c r="G67" s="135" t="e">
        <f>NA()</f>
        <v>#N/A</v>
      </c>
      <c r="H67" s="135" t="e">
        <f>NA()</f>
        <v>#N/A</v>
      </c>
      <c r="I67" s="135">
        <f>IF(ISNUMBER('将来負担比率（分子）の構造'!K$52), IF('将来負担比率（分子）の構造'!K$52 &lt; 0, 0, '将来負担比率（分子）の構造'!K$52), NA())</f>
        <v>504</v>
      </c>
      <c r="J67" s="135" t="e">
        <f>NA()</f>
        <v>#N/A</v>
      </c>
      <c r="K67" s="135" t="e">
        <f>NA()</f>
        <v>#N/A</v>
      </c>
      <c r="L67" s="135">
        <f>IF(ISNUMBER('将来負担比率（分子）の構造'!L$52), IF('将来負担比率（分子）の構造'!L$52 &lt; 0, 0, '将来負担比率（分子）の構造'!L$52), NA())</f>
        <v>1170</v>
      </c>
      <c r="M67" s="135" t="e">
        <f>NA()</f>
        <v>#N/A</v>
      </c>
      <c r="N67" s="135" t="e">
        <f>NA()</f>
        <v>#N/A</v>
      </c>
      <c r="O67" s="135">
        <f>IF(ISNUMBER('将来負担比率（分子）の構造'!M$52), IF('将来負担比率（分子）の構造'!M$52 &lt; 0, 0, '将来負担比率（分子）の構造'!M$52), NA())</f>
        <v>2375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204</v>
      </c>
      <c r="C5" s="580"/>
      <c r="D5" s="580"/>
      <c r="E5" s="580"/>
      <c r="F5" s="580"/>
      <c r="G5" s="580"/>
      <c r="H5" s="580"/>
      <c r="I5" s="580"/>
      <c r="J5" s="580"/>
      <c r="K5" s="580"/>
      <c r="L5" s="580"/>
      <c r="M5" s="580"/>
      <c r="N5" s="580"/>
      <c r="O5" s="580"/>
      <c r="P5" s="580"/>
      <c r="Q5" s="581"/>
      <c r="R5" s="582">
        <v>424165</v>
      </c>
      <c r="S5" s="583"/>
      <c r="T5" s="583"/>
      <c r="U5" s="583"/>
      <c r="V5" s="583"/>
      <c r="W5" s="583"/>
      <c r="X5" s="583"/>
      <c r="Y5" s="584"/>
      <c r="Z5" s="585">
        <v>8.6</v>
      </c>
      <c r="AA5" s="585"/>
      <c r="AB5" s="585"/>
      <c r="AC5" s="585"/>
      <c r="AD5" s="586">
        <v>424165</v>
      </c>
      <c r="AE5" s="586"/>
      <c r="AF5" s="586"/>
      <c r="AG5" s="586"/>
      <c r="AH5" s="586"/>
      <c r="AI5" s="586"/>
      <c r="AJ5" s="586"/>
      <c r="AK5" s="586"/>
      <c r="AL5" s="587">
        <v>15.3</v>
      </c>
      <c r="AM5" s="588"/>
      <c r="AN5" s="588"/>
      <c r="AO5" s="589"/>
      <c r="AP5" s="579" t="s">
        <v>205</v>
      </c>
      <c r="AQ5" s="580"/>
      <c r="AR5" s="580"/>
      <c r="AS5" s="580"/>
      <c r="AT5" s="580"/>
      <c r="AU5" s="580"/>
      <c r="AV5" s="580"/>
      <c r="AW5" s="580"/>
      <c r="AX5" s="580"/>
      <c r="AY5" s="580"/>
      <c r="AZ5" s="580"/>
      <c r="BA5" s="580"/>
      <c r="BB5" s="580"/>
      <c r="BC5" s="580"/>
      <c r="BD5" s="580"/>
      <c r="BE5" s="580"/>
      <c r="BF5" s="581"/>
      <c r="BG5" s="593">
        <v>424165</v>
      </c>
      <c r="BH5" s="594"/>
      <c r="BI5" s="594"/>
      <c r="BJ5" s="594"/>
      <c r="BK5" s="594"/>
      <c r="BL5" s="594"/>
      <c r="BM5" s="594"/>
      <c r="BN5" s="595"/>
      <c r="BO5" s="596">
        <v>100</v>
      </c>
      <c r="BP5" s="596"/>
      <c r="BQ5" s="596"/>
      <c r="BR5" s="596"/>
      <c r="BS5" s="597">
        <v>9101</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c r="B6" s="590" t="s">
        <v>209</v>
      </c>
      <c r="C6" s="591"/>
      <c r="D6" s="591"/>
      <c r="E6" s="591"/>
      <c r="F6" s="591"/>
      <c r="G6" s="591"/>
      <c r="H6" s="591"/>
      <c r="I6" s="591"/>
      <c r="J6" s="591"/>
      <c r="K6" s="591"/>
      <c r="L6" s="591"/>
      <c r="M6" s="591"/>
      <c r="N6" s="591"/>
      <c r="O6" s="591"/>
      <c r="P6" s="591"/>
      <c r="Q6" s="592"/>
      <c r="R6" s="593">
        <v>48817</v>
      </c>
      <c r="S6" s="594"/>
      <c r="T6" s="594"/>
      <c r="U6" s="594"/>
      <c r="V6" s="594"/>
      <c r="W6" s="594"/>
      <c r="X6" s="594"/>
      <c r="Y6" s="595"/>
      <c r="Z6" s="596">
        <v>1</v>
      </c>
      <c r="AA6" s="596"/>
      <c r="AB6" s="596"/>
      <c r="AC6" s="596"/>
      <c r="AD6" s="597">
        <v>48817</v>
      </c>
      <c r="AE6" s="597"/>
      <c r="AF6" s="597"/>
      <c r="AG6" s="597"/>
      <c r="AH6" s="597"/>
      <c r="AI6" s="597"/>
      <c r="AJ6" s="597"/>
      <c r="AK6" s="597"/>
      <c r="AL6" s="598">
        <v>1.8</v>
      </c>
      <c r="AM6" s="599"/>
      <c r="AN6" s="599"/>
      <c r="AO6" s="600"/>
      <c r="AP6" s="590" t="s">
        <v>210</v>
      </c>
      <c r="AQ6" s="591"/>
      <c r="AR6" s="591"/>
      <c r="AS6" s="591"/>
      <c r="AT6" s="591"/>
      <c r="AU6" s="591"/>
      <c r="AV6" s="591"/>
      <c r="AW6" s="591"/>
      <c r="AX6" s="591"/>
      <c r="AY6" s="591"/>
      <c r="AZ6" s="591"/>
      <c r="BA6" s="591"/>
      <c r="BB6" s="591"/>
      <c r="BC6" s="591"/>
      <c r="BD6" s="591"/>
      <c r="BE6" s="591"/>
      <c r="BF6" s="592"/>
      <c r="BG6" s="593">
        <v>424165</v>
      </c>
      <c r="BH6" s="594"/>
      <c r="BI6" s="594"/>
      <c r="BJ6" s="594"/>
      <c r="BK6" s="594"/>
      <c r="BL6" s="594"/>
      <c r="BM6" s="594"/>
      <c r="BN6" s="595"/>
      <c r="BO6" s="596">
        <v>100</v>
      </c>
      <c r="BP6" s="596"/>
      <c r="BQ6" s="596"/>
      <c r="BR6" s="596"/>
      <c r="BS6" s="597">
        <v>9101</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72199</v>
      </c>
      <c r="CS6" s="594"/>
      <c r="CT6" s="594"/>
      <c r="CU6" s="594"/>
      <c r="CV6" s="594"/>
      <c r="CW6" s="594"/>
      <c r="CX6" s="594"/>
      <c r="CY6" s="595"/>
      <c r="CZ6" s="596">
        <v>1.5</v>
      </c>
      <c r="DA6" s="596"/>
      <c r="DB6" s="596"/>
      <c r="DC6" s="596"/>
      <c r="DD6" s="602" t="s">
        <v>212</v>
      </c>
      <c r="DE6" s="594"/>
      <c r="DF6" s="594"/>
      <c r="DG6" s="594"/>
      <c r="DH6" s="594"/>
      <c r="DI6" s="594"/>
      <c r="DJ6" s="594"/>
      <c r="DK6" s="594"/>
      <c r="DL6" s="594"/>
      <c r="DM6" s="594"/>
      <c r="DN6" s="594"/>
      <c r="DO6" s="594"/>
      <c r="DP6" s="595"/>
      <c r="DQ6" s="602">
        <v>72199</v>
      </c>
      <c r="DR6" s="594"/>
      <c r="DS6" s="594"/>
      <c r="DT6" s="594"/>
      <c r="DU6" s="594"/>
      <c r="DV6" s="594"/>
      <c r="DW6" s="594"/>
      <c r="DX6" s="594"/>
      <c r="DY6" s="594"/>
      <c r="DZ6" s="594"/>
      <c r="EA6" s="594"/>
      <c r="EB6" s="594"/>
      <c r="EC6" s="603"/>
    </row>
    <row r="7" spans="2:143" ht="11.25" customHeight="1">
      <c r="B7" s="590" t="s">
        <v>213</v>
      </c>
      <c r="C7" s="591"/>
      <c r="D7" s="591"/>
      <c r="E7" s="591"/>
      <c r="F7" s="591"/>
      <c r="G7" s="591"/>
      <c r="H7" s="591"/>
      <c r="I7" s="591"/>
      <c r="J7" s="591"/>
      <c r="K7" s="591"/>
      <c r="L7" s="591"/>
      <c r="M7" s="591"/>
      <c r="N7" s="591"/>
      <c r="O7" s="591"/>
      <c r="P7" s="591"/>
      <c r="Q7" s="592"/>
      <c r="R7" s="593">
        <v>706</v>
      </c>
      <c r="S7" s="594"/>
      <c r="T7" s="594"/>
      <c r="U7" s="594"/>
      <c r="V7" s="594"/>
      <c r="W7" s="594"/>
      <c r="X7" s="594"/>
      <c r="Y7" s="595"/>
      <c r="Z7" s="596">
        <v>0</v>
      </c>
      <c r="AA7" s="596"/>
      <c r="AB7" s="596"/>
      <c r="AC7" s="596"/>
      <c r="AD7" s="597">
        <v>706</v>
      </c>
      <c r="AE7" s="597"/>
      <c r="AF7" s="597"/>
      <c r="AG7" s="597"/>
      <c r="AH7" s="597"/>
      <c r="AI7" s="597"/>
      <c r="AJ7" s="597"/>
      <c r="AK7" s="597"/>
      <c r="AL7" s="598">
        <v>0</v>
      </c>
      <c r="AM7" s="599"/>
      <c r="AN7" s="599"/>
      <c r="AO7" s="600"/>
      <c r="AP7" s="590" t="s">
        <v>214</v>
      </c>
      <c r="AQ7" s="591"/>
      <c r="AR7" s="591"/>
      <c r="AS7" s="591"/>
      <c r="AT7" s="591"/>
      <c r="AU7" s="591"/>
      <c r="AV7" s="591"/>
      <c r="AW7" s="591"/>
      <c r="AX7" s="591"/>
      <c r="AY7" s="591"/>
      <c r="AZ7" s="591"/>
      <c r="BA7" s="591"/>
      <c r="BB7" s="591"/>
      <c r="BC7" s="591"/>
      <c r="BD7" s="591"/>
      <c r="BE7" s="591"/>
      <c r="BF7" s="592"/>
      <c r="BG7" s="593">
        <v>209014</v>
      </c>
      <c r="BH7" s="594"/>
      <c r="BI7" s="594"/>
      <c r="BJ7" s="594"/>
      <c r="BK7" s="594"/>
      <c r="BL7" s="594"/>
      <c r="BM7" s="594"/>
      <c r="BN7" s="595"/>
      <c r="BO7" s="596">
        <v>49.3</v>
      </c>
      <c r="BP7" s="596"/>
      <c r="BQ7" s="596"/>
      <c r="BR7" s="596"/>
      <c r="BS7" s="597">
        <v>9101</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937717</v>
      </c>
      <c r="CS7" s="594"/>
      <c r="CT7" s="594"/>
      <c r="CU7" s="594"/>
      <c r="CV7" s="594"/>
      <c r="CW7" s="594"/>
      <c r="CX7" s="594"/>
      <c r="CY7" s="595"/>
      <c r="CZ7" s="596">
        <v>19.3</v>
      </c>
      <c r="DA7" s="596"/>
      <c r="DB7" s="596"/>
      <c r="DC7" s="596"/>
      <c r="DD7" s="602">
        <v>202225</v>
      </c>
      <c r="DE7" s="594"/>
      <c r="DF7" s="594"/>
      <c r="DG7" s="594"/>
      <c r="DH7" s="594"/>
      <c r="DI7" s="594"/>
      <c r="DJ7" s="594"/>
      <c r="DK7" s="594"/>
      <c r="DL7" s="594"/>
      <c r="DM7" s="594"/>
      <c r="DN7" s="594"/>
      <c r="DO7" s="594"/>
      <c r="DP7" s="595"/>
      <c r="DQ7" s="602">
        <v>668696</v>
      </c>
      <c r="DR7" s="594"/>
      <c r="DS7" s="594"/>
      <c r="DT7" s="594"/>
      <c r="DU7" s="594"/>
      <c r="DV7" s="594"/>
      <c r="DW7" s="594"/>
      <c r="DX7" s="594"/>
      <c r="DY7" s="594"/>
      <c r="DZ7" s="594"/>
      <c r="EA7" s="594"/>
      <c r="EB7" s="594"/>
      <c r="EC7" s="603"/>
    </row>
    <row r="8" spans="2:143" ht="11.25" customHeight="1">
      <c r="B8" s="590" t="s">
        <v>216</v>
      </c>
      <c r="C8" s="591"/>
      <c r="D8" s="591"/>
      <c r="E8" s="591"/>
      <c r="F8" s="591"/>
      <c r="G8" s="591"/>
      <c r="H8" s="591"/>
      <c r="I8" s="591"/>
      <c r="J8" s="591"/>
      <c r="K8" s="591"/>
      <c r="L8" s="591"/>
      <c r="M8" s="591"/>
      <c r="N8" s="591"/>
      <c r="O8" s="591"/>
      <c r="P8" s="591"/>
      <c r="Q8" s="592"/>
      <c r="R8" s="593">
        <v>1400</v>
      </c>
      <c r="S8" s="594"/>
      <c r="T8" s="594"/>
      <c r="U8" s="594"/>
      <c r="V8" s="594"/>
      <c r="W8" s="594"/>
      <c r="X8" s="594"/>
      <c r="Y8" s="595"/>
      <c r="Z8" s="596">
        <v>0</v>
      </c>
      <c r="AA8" s="596"/>
      <c r="AB8" s="596"/>
      <c r="AC8" s="596"/>
      <c r="AD8" s="597">
        <v>1400</v>
      </c>
      <c r="AE8" s="597"/>
      <c r="AF8" s="597"/>
      <c r="AG8" s="597"/>
      <c r="AH8" s="597"/>
      <c r="AI8" s="597"/>
      <c r="AJ8" s="597"/>
      <c r="AK8" s="597"/>
      <c r="AL8" s="598">
        <v>0.1</v>
      </c>
      <c r="AM8" s="599"/>
      <c r="AN8" s="599"/>
      <c r="AO8" s="600"/>
      <c r="AP8" s="590" t="s">
        <v>217</v>
      </c>
      <c r="AQ8" s="591"/>
      <c r="AR8" s="591"/>
      <c r="AS8" s="591"/>
      <c r="AT8" s="591"/>
      <c r="AU8" s="591"/>
      <c r="AV8" s="591"/>
      <c r="AW8" s="591"/>
      <c r="AX8" s="591"/>
      <c r="AY8" s="591"/>
      <c r="AZ8" s="591"/>
      <c r="BA8" s="591"/>
      <c r="BB8" s="591"/>
      <c r="BC8" s="591"/>
      <c r="BD8" s="591"/>
      <c r="BE8" s="591"/>
      <c r="BF8" s="592"/>
      <c r="BG8" s="593">
        <v>10635</v>
      </c>
      <c r="BH8" s="594"/>
      <c r="BI8" s="594"/>
      <c r="BJ8" s="594"/>
      <c r="BK8" s="594"/>
      <c r="BL8" s="594"/>
      <c r="BM8" s="594"/>
      <c r="BN8" s="595"/>
      <c r="BO8" s="596">
        <v>2.5</v>
      </c>
      <c r="BP8" s="596"/>
      <c r="BQ8" s="596"/>
      <c r="BR8" s="596"/>
      <c r="BS8" s="602" t="s">
        <v>108</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1155644</v>
      </c>
      <c r="CS8" s="594"/>
      <c r="CT8" s="594"/>
      <c r="CU8" s="594"/>
      <c r="CV8" s="594"/>
      <c r="CW8" s="594"/>
      <c r="CX8" s="594"/>
      <c r="CY8" s="595"/>
      <c r="CZ8" s="596">
        <v>23.8</v>
      </c>
      <c r="DA8" s="596"/>
      <c r="DB8" s="596"/>
      <c r="DC8" s="596"/>
      <c r="DD8" s="602">
        <v>418961</v>
      </c>
      <c r="DE8" s="594"/>
      <c r="DF8" s="594"/>
      <c r="DG8" s="594"/>
      <c r="DH8" s="594"/>
      <c r="DI8" s="594"/>
      <c r="DJ8" s="594"/>
      <c r="DK8" s="594"/>
      <c r="DL8" s="594"/>
      <c r="DM8" s="594"/>
      <c r="DN8" s="594"/>
      <c r="DO8" s="594"/>
      <c r="DP8" s="595"/>
      <c r="DQ8" s="602">
        <v>451298</v>
      </c>
      <c r="DR8" s="594"/>
      <c r="DS8" s="594"/>
      <c r="DT8" s="594"/>
      <c r="DU8" s="594"/>
      <c r="DV8" s="594"/>
      <c r="DW8" s="594"/>
      <c r="DX8" s="594"/>
      <c r="DY8" s="594"/>
      <c r="DZ8" s="594"/>
      <c r="EA8" s="594"/>
      <c r="EB8" s="594"/>
      <c r="EC8" s="603"/>
    </row>
    <row r="9" spans="2:143" ht="11.25" customHeight="1">
      <c r="B9" s="590" t="s">
        <v>219</v>
      </c>
      <c r="C9" s="591"/>
      <c r="D9" s="591"/>
      <c r="E9" s="591"/>
      <c r="F9" s="591"/>
      <c r="G9" s="591"/>
      <c r="H9" s="591"/>
      <c r="I9" s="591"/>
      <c r="J9" s="591"/>
      <c r="K9" s="591"/>
      <c r="L9" s="591"/>
      <c r="M9" s="591"/>
      <c r="N9" s="591"/>
      <c r="O9" s="591"/>
      <c r="P9" s="591"/>
      <c r="Q9" s="592"/>
      <c r="R9" s="593">
        <v>1163</v>
      </c>
      <c r="S9" s="594"/>
      <c r="T9" s="594"/>
      <c r="U9" s="594"/>
      <c r="V9" s="594"/>
      <c r="W9" s="594"/>
      <c r="X9" s="594"/>
      <c r="Y9" s="595"/>
      <c r="Z9" s="596">
        <v>0</v>
      </c>
      <c r="AA9" s="596"/>
      <c r="AB9" s="596"/>
      <c r="AC9" s="596"/>
      <c r="AD9" s="597">
        <v>1163</v>
      </c>
      <c r="AE9" s="597"/>
      <c r="AF9" s="597"/>
      <c r="AG9" s="597"/>
      <c r="AH9" s="597"/>
      <c r="AI9" s="597"/>
      <c r="AJ9" s="597"/>
      <c r="AK9" s="597"/>
      <c r="AL9" s="598">
        <v>0</v>
      </c>
      <c r="AM9" s="599"/>
      <c r="AN9" s="599"/>
      <c r="AO9" s="600"/>
      <c r="AP9" s="590" t="s">
        <v>220</v>
      </c>
      <c r="AQ9" s="591"/>
      <c r="AR9" s="591"/>
      <c r="AS9" s="591"/>
      <c r="AT9" s="591"/>
      <c r="AU9" s="591"/>
      <c r="AV9" s="591"/>
      <c r="AW9" s="591"/>
      <c r="AX9" s="591"/>
      <c r="AY9" s="591"/>
      <c r="AZ9" s="591"/>
      <c r="BA9" s="591"/>
      <c r="BB9" s="591"/>
      <c r="BC9" s="591"/>
      <c r="BD9" s="591"/>
      <c r="BE9" s="591"/>
      <c r="BF9" s="592"/>
      <c r="BG9" s="593">
        <v>155388</v>
      </c>
      <c r="BH9" s="594"/>
      <c r="BI9" s="594"/>
      <c r="BJ9" s="594"/>
      <c r="BK9" s="594"/>
      <c r="BL9" s="594"/>
      <c r="BM9" s="594"/>
      <c r="BN9" s="595"/>
      <c r="BO9" s="596">
        <v>36.6</v>
      </c>
      <c r="BP9" s="596"/>
      <c r="BQ9" s="596"/>
      <c r="BR9" s="596"/>
      <c r="BS9" s="602" t="s">
        <v>108</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310611</v>
      </c>
      <c r="CS9" s="594"/>
      <c r="CT9" s="594"/>
      <c r="CU9" s="594"/>
      <c r="CV9" s="594"/>
      <c r="CW9" s="594"/>
      <c r="CX9" s="594"/>
      <c r="CY9" s="595"/>
      <c r="CZ9" s="596">
        <v>6.4</v>
      </c>
      <c r="DA9" s="596"/>
      <c r="DB9" s="596"/>
      <c r="DC9" s="596"/>
      <c r="DD9" s="602">
        <v>37561</v>
      </c>
      <c r="DE9" s="594"/>
      <c r="DF9" s="594"/>
      <c r="DG9" s="594"/>
      <c r="DH9" s="594"/>
      <c r="DI9" s="594"/>
      <c r="DJ9" s="594"/>
      <c r="DK9" s="594"/>
      <c r="DL9" s="594"/>
      <c r="DM9" s="594"/>
      <c r="DN9" s="594"/>
      <c r="DO9" s="594"/>
      <c r="DP9" s="595"/>
      <c r="DQ9" s="602">
        <v>225289</v>
      </c>
      <c r="DR9" s="594"/>
      <c r="DS9" s="594"/>
      <c r="DT9" s="594"/>
      <c r="DU9" s="594"/>
      <c r="DV9" s="594"/>
      <c r="DW9" s="594"/>
      <c r="DX9" s="594"/>
      <c r="DY9" s="594"/>
      <c r="DZ9" s="594"/>
      <c r="EA9" s="594"/>
      <c r="EB9" s="594"/>
      <c r="EC9" s="603"/>
    </row>
    <row r="10" spans="2:143" ht="11.25" customHeight="1">
      <c r="B10" s="590" t="s">
        <v>222</v>
      </c>
      <c r="C10" s="591"/>
      <c r="D10" s="591"/>
      <c r="E10" s="591"/>
      <c r="F10" s="591"/>
      <c r="G10" s="591"/>
      <c r="H10" s="591"/>
      <c r="I10" s="591"/>
      <c r="J10" s="591"/>
      <c r="K10" s="591"/>
      <c r="L10" s="591"/>
      <c r="M10" s="591"/>
      <c r="N10" s="591"/>
      <c r="O10" s="591"/>
      <c r="P10" s="591"/>
      <c r="Q10" s="592"/>
      <c r="R10" s="593">
        <v>98705</v>
      </c>
      <c r="S10" s="594"/>
      <c r="T10" s="594"/>
      <c r="U10" s="594"/>
      <c r="V10" s="594"/>
      <c r="W10" s="594"/>
      <c r="X10" s="594"/>
      <c r="Y10" s="595"/>
      <c r="Z10" s="596">
        <v>2</v>
      </c>
      <c r="AA10" s="596"/>
      <c r="AB10" s="596"/>
      <c r="AC10" s="596"/>
      <c r="AD10" s="597">
        <v>98705</v>
      </c>
      <c r="AE10" s="597"/>
      <c r="AF10" s="597"/>
      <c r="AG10" s="597"/>
      <c r="AH10" s="597"/>
      <c r="AI10" s="597"/>
      <c r="AJ10" s="597"/>
      <c r="AK10" s="597"/>
      <c r="AL10" s="598">
        <v>3.6</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16158</v>
      </c>
      <c r="BH10" s="594"/>
      <c r="BI10" s="594"/>
      <c r="BJ10" s="594"/>
      <c r="BK10" s="594"/>
      <c r="BL10" s="594"/>
      <c r="BM10" s="594"/>
      <c r="BN10" s="595"/>
      <c r="BO10" s="596">
        <v>3.8</v>
      </c>
      <c r="BP10" s="596"/>
      <c r="BQ10" s="596"/>
      <c r="BR10" s="596"/>
      <c r="BS10" s="602">
        <v>4537</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10104</v>
      </c>
      <c r="CS10" s="594"/>
      <c r="CT10" s="594"/>
      <c r="CU10" s="594"/>
      <c r="CV10" s="594"/>
      <c r="CW10" s="594"/>
      <c r="CX10" s="594"/>
      <c r="CY10" s="595"/>
      <c r="CZ10" s="596">
        <v>0.2</v>
      </c>
      <c r="DA10" s="596"/>
      <c r="DB10" s="596"/>
      <c r="DC10" s="596"/>
      <c r="DD10" s="602" t="s">
        <v>108</v>
      </c>
      <c r="DE10" s="594"/>
      <c r="DF10" s="594"/>
      <c r="DG10" s="594"/>
      <c r="DH10" s="594"/>
      <c r="DI10" s="594"/>
      <c r="DJ10" s="594"/>
      <c r="DK10" s="594"/>
      <c r="DL10" s="594"/>
      <c r="DM10" s="594"/>
      <c r="DN10" s="594"/>
      <c r="DO10" s="594"/>
      <c r="DP10" s="595"/>
      <c r="DQ10" s="602">
        <v>104</v>
      </c>
      <c r="DR10" s="594"/>
      <c r="DS10" s="594"/>
      <c r="DT10" s="594"/>
      <c r="DU10" s="594"/>
      <c r="DV10" s="594"/>
      <c r="DW10" s="594"/>
      <c r="DX10" s="594"/>
      <c r="DY10" s="594"/>
      <c r="DZ10" s="594"/>
      <c r="EA10" s="594"/>
      <c r="EB10" s="594"/>
      <c r="EC10" s="603"/>
    </row>
    <row r="11" spans="2:143" ht="11.25" customHeight="1">
      <c r="B11" s="590" t="s">
        <v>225</v>
      </c>
      <c r="C11" s="591"/>
      <c r="D11" s="591"/>
      <c r="E11" s="591"/>
      <c r="F11" s="591"/>
      <c r="G11" s="591"/>
      <c r="H11" s="591"/>
      <c r="I11" s="591"/>
      <c r="J11" s="591"/>
      <c r="K11" s="591"/>
      <c r="L11" s="591"/>
      <c r="M11" s="591"/>
      <c r="N11" s="591"/>
      <c r="O11" s="591"/>
      <c r="P11" s="591"/>
      <c r="Q11" s="592"/>
      <c r="R11" s="593" t="s">
        <v>108</v>
      </c>
      <c r="S11" s="594"/>
      <c r="T11" s="594"/>
      <c r="U11" s="594"/>
      <c r="V11" s="594"/>
      <c r="W11" s="594"/>
      <c r="X11" s="594"/>
      <c r="Y11" s="595"/>
      <c r="Z11" s="596" t="s">
        <v>108</v>
      </c>
      <c r="AA11" s="596"/>
      <c r="AB11" s="596"/>
      <c r="AC11" s="596"/>
      <c r="AD11" s="597" t="s">
        <v>108</v>
      </c>
      <c r="AE11" s="597"/>
      <c r="AF11" s="597"/>
      <c r="AG11" s="597"/>
      <c r="AH11" s="597"/>
      <c r="AI11" s="597"/>
      <c r="AJ11" s="597"/>
      <c r="AK11" s="597"/>
      <c r="AL11" s="598" t="s">
        <v>108</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26833</v>
      </c>
      <c r="BH11" s="594"/>
      <c r="BI11" s="594"/>
      <c r="BJ11" s="594"/>
      <c r="BK11" s="594"/>
      <c r="BL11" s="594"/>
      <c r="BM11" s="594"/>
      <c r="BN11" s="595"/>
      <c r="BO11" s="596">
        <v>6.3</v>
      </c>
      <c r="BP11" s="596"/>
      <c r="BQ11" s="596"/>
      <c r="BR11" s="596"/>
      <c r="BS11" s="602">
        <v>4564</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434281</v>
      </c>
      <c r="CS11" s="594"/>
      <c r="CT11" s="594"/>
      <c r="CU11" s="594"/>
      <c r="CV11" s="594"/>
      <c r="CW11" s="594"/>
      <c r="CX11" s="594"/>
      <c r="CY11" s="595"/>
      <c r="CZ11" s="596">
        <v>9</v>
      </c>
      <c r="DA11" s="596"/>
      <c r="DB11" s="596"/>
      <c r="DC11" s="596"/>
      <c r="DD11" s="602">
        <v>281375</v>
      </c>
      <c r="DE11" s="594"/>
      <c r="DF11" s="594"/>
      <c r="DG11" s="594"/>
      <c r="DH11" s="594"/>
      <c r="DI11" s="594"/>
      <c r="DJ11" s="594"/>
      <c r="DK11" s="594"/>
      <c r="DL11" s="594"/>
      <c r="DM11" s="594"/>
      <c r="DN11" s="594"/>
      <c r="DO11" s="594"/>
      <c r="DP11" s="595"/>
      <c r="DQ11" s="602">
        <v>215220</v>
      </c>
      <c r="DR11" s="594"/>
      <c r="DS11" s="594"/>
      <c r="DT11" s="594"/>
      <c r="DU11" s="594"/>
      <c r="DV11" s="594"/>
      <c r="DW11" s="594"/>
      <c r="DX11" s="594"/>
      <c r="DY11" s="594"/>
      <c r="DZ11" s="594"/>
      <c r="EA11" s="594"/>
      <c r="EB11" s="594"/>
      <c r="EC11" s="603"/>
    </row>
    <row r="12" spans="2:143" ht="11.25" customHeight="1">
      <c r="B12" s="590" t="s">
        <v>228</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159443</v>
      </c>
      <c r="BH12" s="594"/>
      <c r="BI12" s="594"/>
      <c r="BJ12" s="594"/>
      <c r="BK12" s="594"/>
      <c r="BL12" s="594"/>
      <c r="BM12" s="594"/>
      <c r="BN12" s="595"/>
      <c r="BO12" s="596">
        <v>37.6</v>
      </c>
      <c r="BP12" s="596"/>
      <c r="BQ12" s="596"/>
      <c r="BR12" s="596"/>
      <c r="BS12" s="602" t="s">
        <v>108</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228639</v>
      </c>
      <c r="CS12" s="594"/>
      <c r="CT12" s="594"/>
      <c r="CU12" s="594"/>
      <c r="CV12" s="594"/>
      <c r="CW12" s="594"/>
      <c r="CX12" s="594"/>
      <c r="CY12" s="595"/>
      <c r="CZ12" s="596">
        <v>4.7</v>
      </c>
      <c r="DA12" s="596"/>
      <c r="DB12" s="596"/>
      <c r="DC12" s="596"/>
      <c r="DD12" s="602" t="s">
        <v>108</v>
      </c>
      <c r="DE12" s="594"/>
      <c r="DF12" s="594"/>
      <c r="DG12" s="594"/>
      <c r="DH12" s="594"/>
      <c r="DI12" s="594"/>
      <c r="DJ12" s="594"/>
      <c r="DK12" s="594"/>
      <c r="DL12" s="594"/>
      <c r="DM12" s="594"/>
      <c r="DN12" s="594"/>
      <c r="DO12" s="594"/>
      <c r="DP12" s="595"/>
      <c r="DQ12" s="602">
        <v>159634</v>
      </c>
      <c r="DR12" s="594"/>
      <c r="DS12" s="594"/>
      <c r="DT12" s="594"/>
      <c r="DU12" s="594"/>
      <c r="DV12" s="594"/>
      <c r="DW12" s="594"/>
      <c r="DX12" s="594"/>
      <c r="DY12" s="594"/>
      <c r="DZ12" s="594"/>
      <c r="EA12" s="594"/>
      <c r="EB12" s="594"/>
      <c r="EC12" s="603"/>
    </row>
    <row r="13" spans="2:143" ht="11.25" customHeight="1">
      <c r="B13" s="590" t="s">
        <v>231</v>
      </c>
      <c r="C13" s="591"/>
      <c r="D13" s="591"/>
      <c r="E13" s="591"/>
      <c r="F13" s="591"/>
      <c r="G13" s="591"/>
      <c r="H13" s="591"/>
      <c r="I13" s="591"/>
      <c r="J13" s="591"/>
      <c r="K13" s="591"/>
      <c r="L13" s="591"/>
      <c r="M13" s="591"/>
      <c r="N13" s="591"/>
      <c r="O13" s="591"/>
      <c r="P13" s="591"/>
      <c r="Q13" s="592"/>
      <c r="R13" s="593">
        <v>7508</v>
      </c>
      <c r="S13" s="594"/>
      <c r="T13" s="594"/>
      <c r="U13" s="594"/>
      <c r="V13" s="594"/>
      <c r="W13" s="594"/>
      <c r="X13" s="594"/>
      <c r="Y13" s="595"/>
      <c r="Z13" s="596">
        <v>0.2</v>
      </c>
      <c r="AA13" s="596"/>
      <c r="AB13" s="596"/>
      <c r="AC13" s="596"/>
      <c r="AD13" s="597">
        <v>7508</v>
      </c>
      <c r="AE13" s="597"/>
      <c r="AF13" s="597"/>
      <c r="AG13" s="597"/>
      <c r="AH13" s="597"/>
      <c r="AI13" s="597"/>
      <c r="AJ13" s="597"/>
      <c r="AK13" s="597"/>
      <c r="AL13" s="598">
        <v>0.3</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158832</v>
      </c>
      <c r="BH13" s="594"/>
      <c r="BI13" s="594"/>
      <c r="BJ13" s="594"/>
      <c r="BK13" s="594"/>
      <c r="BL13" s="594"/>
      <c r="BM13" s="594"/>
      <c r="BN13" s="595"/>
      <c r="BO13" s="596">
        <v>37.4</v>
      </c>
      <c r="BP13" s="596"/>
      <c r="BQ13" s="596"/>
      <c r="BR13" s="596"/>
      <c r="BS13" s="602" t="s">
        <v>108</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622473</v>
      </c>
      <c r="CS13" s="594"/>
      <c r="CT13" s="594"/>
      <c r="CU13" s="594"/>
      <c r="CV13" s="594"/>
      <c r="CW13" s="594"/>
      <c r="CX13" s="594"/>
      <c r="CY13" s="595"/>
      <c r="CZ13" s="596">
        <v>12.8</v>
      </c>
      <c r="DA13" s="596"/>
      <c r="DB13" s="596"/>
      <c r="DC13" s="596"/>
      <c r="DD13" s="602">
        <v>209236</v>
      </c>
      <c r="DE13" s="594"/>
      <c r="DF13" s="594"/>
      <c r="DG13" s="594"/>
      <c r="DH13" s="594"/>
      <c r="DI13" s="594"/>
      <c r="DJ13" s="594"/>
      <c r="DK13" s="594"/>
      <c r="DL13" s="594"/>
      <c r="DM13" s="594"/>
      <c r="DN13" s="594"/>
      <c r="DO13" s="594"/>
      <c r="DP13" s="595"/>
      <c r="DQ13" s="602">
        <v>467691</v>
      </c>
      <c r="DR13" s="594"/>
      <c r="DS13" s="594"/>
      <c r="DT13" s="594"/>
      <c r="DU13" s="594"/>
      <c r="DV13" s="594"/>
      <c r="DW13" s="594"/>
      <c r="DX13" s="594"/>
      <c r="DY13" s="594"/>
      <c r="DZ13" s="594"/>
      <c r="EA13" s="594"/>
      <c r="EB13" s="594"/>
      <c r="EC13" s="603"/>
    </row>
    <row r="14" spans="2:143" ht="11.25" customHeight="1">
      <c r="B14" s="590" t="s">
        <v>234</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10279</v>
      </c>
      <c r="BH14" s="594"/>
      <c r="BI14" s="594"/>
      <c r="BJ14" s="594"/>
      <c r="BK14" s="594"/>
      <c r="BL14" s="594"/>
      <c r="BM14" s="594"/>
      <c r="BN14" s="595"/>
      <c r="BO14" s="596">
        <v>2.4</v>
      </c>
      <c r="BP14" s="596"/>
      <c r="BQ14" s="596"/>
      <c r="BR14" s="596"/>
      <c r="BS14" s="602" t="s">
        <v>108</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220714</v>
      </c>
      <c r="CS14" s="594"/>
      <c r="CT14" s="594"/>
      <c r="CU14" s="594"/>
      <c r="CV14" s="594"/>
      <c r="CW14" s="594"/>
      <c r="CX14" s="594"/>
      <c r="CY14" s="595"/>
      <c r="CZ14" s="596">
        <v>4.5999999999999996</v>
      </c>
      <c r="DA14" s="596"/>
      <c r="DB14" s="596"/>
      <c r="DC14" s="596"/>
      <c r="DD14" s="602">
        <v>5346</v>
      </c>
      <c r="DE14" s="594"/>
      <c r="DF14" s="594"/>
      <c r="DG14" s="594"/>
      <c r="DH14" s="594"/>
      <c r="DI14" s="594"/>
      <c r="DJ14" s="594"/>
      <c r="DK14" s="594"/>
      <c r="DL14" s="594"/>
      <c r="DM14" s="594"/>
      <c r="DN14" s="594"/>
      <c r="DO14" s="594"/>
      <c r="DP14" s="595"/>
      <c r="DQ14" s="602">
        <v>191714</v>
      </c>
      <c r="DR14" s="594"/>
      <c r="DS14" s="594"/>
      <c r="DT14" s="594"/>
      <c r="DU14" s="594"/>
      <c r="DV14" s="594"/>
      <c r="DW14" s="594"/>
      <c r="DX14" s="594"/>
      <c r="DY14" s="594"/>
      <c r="DZ14" s="594"/>
      <c r="EA14" s="594"/>
      <c r="EB14" s="594"/>
      <c r="EC14" s="603"/>
    </row>
    <row r="15" spans="2:143" ht="11.25" customHeight="1">
      <c r="B15" s="590" t="s">
        <v>237</v>
      </c>
      <c r="C15" s="591"/>
      <c r="D15" s="591"/>
      <c r="E15" s="591"/>
      <c r="F15" s="591"/>
      <c r="G15" s="591"/>
      <c r="H15" s="591"/>
      <c r="I15" s="591"/>
      <c r="J15" s="591"/>
      <c r="K15" s="591"/>
      <c r="L15" s="591"/>
      <c r="M15" s="591"/>
      <c r="N15" s="591"/>
      <c r="O15" s="591"/>
      <c r="P15" s="591"/>
      <c r="Q15" s="592"/>
      <c r="R15" s="593">
        <v>697</v>
      </c>
      <c r="S15" s="594"/>
      <c r="T15" s="594"/>
      <c r="U15" s="594"/>
      <c r="V15" s="594"/>
      <c r="W15" s="594"/>
      <c r="X15" s="594"/>
      <c r="Y15" s="595"/>
      <c r="Z15" s="596">
        <v>0</v>
      </c>
      <c r="AA15" s="596"/>
      <c r="AB15" s="596"/>
      <c r="AC15" s="596"/>
      <c r="AD15" s="597">
        <v>697</v>
      </c>
      <c r="AE15" s="597"/>
      <c r="AF15" s="597"/>
      <c r="AG15" s="597"/>
      <c r="AH15" s="597"/>
      <c r="AI15" s="597"/>
      <c r="AJ15" s="597"/>
      <c r="AK15" s="597"/>
      <c r="AL15" s="598">
        <v>0</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45429</v>
      </c>
      <c r="BH15" s="594"/>
      <c r="BI15" s="594"/>
      <c r="BJ15" s="594"/>
      <c r="BK15" s="594"/>
      <c r="BL15" s="594"/>
      <c r="BM15" s="594"/>
      <c r="BN15" s="595"/>
      <c r="BO15" s="596">
        <v>10.7</v>
      </c>
      <c r="BP15" s="596"/>
      <c r="BQ15" s="596"/>
      <c r="BR15" s="596"/>
      <c r="BS15" s="602" t="s">
        <v>108</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371890</v>
      </c>
      <c r="CS15" s="594"/>
      <c r="CT15" s="594"/>
      <c r="CU15" s="594"/>
      <c r="CV15" s="594"/>
      <c r="CW15" s="594"/>
      <c r="CX15" s="594"/>
      <c r="CY15" s="595"/>
      <c r="CZ15" s="596">
        <v>7.7</v>
      </c>
      <c r="DA15" s="596"/>
      <c r="DB15" s="596"/>
      <c r="DC15" s="596"/>
      <c r="DD15" s="602" t="s">
        <v>108</v>
      </c>
      <c r="DE15" s="594"/>
      <c r="DF15" s="594"/>
      <c r="DG15" s="594"/>
      <c r="DH15" s="594"/>
      <c r="DI15" s="594"/>
      <c r="DJ15" s="594"/>
      <c r="DK15" s="594"/>
      <c r="DL15" s="594"/>
      <c r="DM15" s="594"/>
      <c r="DN15" s="594"/>
      <c r="DO15" s="594"/>
      <c r="DP15" s="595"/>
      <c r="DQ15" s="602">
        <v>352651</v>
      </c>
      <c r="DR15" s="594"/>
      <c r="DS15" s="594"/>
      <c r="DT15" s="594"/>
      <c r="DU15" s="594"/>
      <c r="DV15" s="594"/>
      <c r="DW15" s="594"/>
      <c r="DX15" s="594"/>
      <c r="DY15" s="594"/>
      <c r="DZ15" s="594"/>
      <c r="EA15" s="594"/>
      <c r="EB15" s="594"/>
      <c r="EC15" s="603"/>
    </row>
    <row r="16" spans="2:143" ht="11.25" customHeight="1">
      <c r="B16" s="590" t="s">
        <v>240</v>
      </c>
      <c r="C16" s="591"/>
      <c r="D16" s="591"/>
      <c r="E16" s="591"/>
      <c r="F16" s="591"/>
      <c r="G16" s="591"/>
      <c r="H16" s="591"/>
      <c r="I16" s="591"/>
      <c r="J16" s="591"/>
      <c r="K16" s="591"/>
      <c r="L16" s="591"/>
      <c r="M16" s="591"/>
      <c r="N16" s="591"/>
      <c r="O16" s="591"/>
      <c r="P16" s="591"/>
      <c r="Q16" s="592"/>
      <c r="R16" s="593">
        <v>2390018</v>
      </c>
      <c r="S16" s="594"/>
      <c r="T16" s="594"/>
      <c r="U16" s="594"/>
      <c r="V16" s="594"/>
      <c r="W16" s="594"/>
      <c r="X16" s="594"/>
      <c r="Y16" s="595"/>
      <c r="Z16" s="596">
        <v>48.7</v>
      </c>
      <c r="AA16" s="596"/>
      <c r="AB16" s="596"/>
      <c r="AC16" s="596"/>
      <c r="AD16" s="597">
        <v>2175996</v>
      </c>
      <c r="AE16" s="597"/>
      <c r="AF16" s="597"/>
      <c r="AG16" s="597"/>
      <c r="AH16" s="597"/>
      <c r="AI16" s="597"/>
      <c r="AJ16" s="597"/>
      <c r="AK16" s="597"/>
      <c r="AL16" s="598">
        <v>78.5</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v>516</v>
      </c>
      <c r="CS16" s="594"/>
      <c r="CT16" s="594"/>
      <c r="CU16" s="594"/>
      <c r="CV16" s="594"/>
      <c r="CW16" s="594"/>
      <c r="CX16" s="594"/>
      <c r="CY16" s="595"/>
      <c r="CZ16" s="596">
        <v>0</v>
      </c>
      <c r="DA16" s="596"/>
      <c r="DB16" s="596"/>
      <c r="DC16" s="596"/>
      <c r="DD16" s="602" t="s">
        <v>108</v>
      </c>
      <c r="DE16" s="594"/>
      <c r="DF16" s="594"/>
      <c r="DG16" s="594"/>
      <c r="DH16" s="594"/>
      <c r="DI16" s="594"/>
      <c r="DJ16" s="594"/>
      <c r="DK16" s="594"/>
      <c r="DL16" s="594"/>
      <c r="DM16" s="594"/>
      <c r="DN16" s="594"/>
      <c r="DO16" s="594"/>
      <c r="DP16" s="595"/>
      <c r="DQ16" s="602">
        <v>516</v>
      </c>
      <c r="DR16" s="594"/>
      <c r="DS16" s="594"/>
      <c r="DT16" s="594"/>
      <c r="DU16" s="594"/>
      <c r="DV16" s="594"/>
      <c r="DW16" s="594"/>
      <c r="DX16" s="594"/>
      <c r="DY16" s="594"/>
      <c r="DZ16" s="594"/>
      <c r="EA16" s="594"/>
      <c r="EB16" s="594"/>
      <c r="EC16" s="603"/>
    </row>
    <row r="17" spans="2:133" ht="11.25" customHeight="1">
      <c r="B17" s="590" t="s">
        <v>243</v>
      </c>
      <c r="C17" s="591"/>
      <c r="D17" s="591"/>
      <c r="E17" s="591"/>
      <c r="F17" s="591"/>
      <c r="G17" s="591"/>
      <c r="H17" s="591"/>
      <c r="I17" s="591"/>
      <c r="J17" s="591"/>
      <c r="K17" s="591"/>
      <c r="L17" s="591"/>
      <c r="M17" s="591"/>
      <c r="N17" s="591"/>
      <c r="O17" s="591"/>
      <c r="P17" s="591"/>
      <c r="Q17" s="592"/>
      <c r="R17" s="593">
        <v>2175996</v>
      </c>
      <c r="S17" s="594"/>
      <c r="T17" s="594"/>
      <c r="U17" s="594"/>
      <c r="V17" s="594"/>
      <c r="W17" s="594"/>
      <c r="X17" s="594"/>
      <c r="Y17" s="595"/>
      <c r="Z17" s="596">
        <v>44.4</v>
      </c>
      <c r="AA17" s="596"/>
      <c r="AB17" s="596"/>
      <c r="AC17" s="596"/>
      <c r="AD17" s="597">
        <v>2175996</v>
      </c>
      <c r="AE17" s="597"/>
      <c r="AF17" s="597"/>
      <c r="AG17" s="597"/>
      <c r="AH17" s="597"/>
      <c r="AI17" s="597"/>
      <c r="AJ17" s="597"/>
      <c r="AK17" s="597"/>
      <c r="AL17" s="598">
        <v>78.5</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485089</v>
      </c>
      <c r="CS17" s="594"/>
      <c r="CT17" s="594"/>
      <c r="CU17" s="594"/>
      <c r="CV17" s="594"/>
      <c r="CW17" s="594"/>
      <c r="CX17" s="594"/>
      <c r="CY17" s="595"/>
      <c r="CZ17" s="596">
        <v>10</v>
      </c>
      <c r="DA17" s="596"/>
      <c r="DB17" s="596"/>
      <c r="DC17" s="596"/>
      <c r="DD17" s="602" t="s">
        <v>108</v>
      </c>
      <c r="DE17" s="594"/>
      <c r="DF17" s="594"/>
      <c r="DG17" s="594"/>
      <c r="DH17" s="594"/>
      <c r="DI17" s="594"/>
      <c r="DJ17" s="594"/>
      <c r="DK17" s="594"/>
      <c r="DL17" s="594"/>
      <c r="DM17" s="594"/>
      <c r="DN17" s="594"/>
      <c r="DO17" s="594"/>
      <c r="DP17" s="595"/>
      <c r="DQ17" s="602">
        <v>420711</v>
      </c>
      <c r="DR17" s="594"/>
      <c r="DS17" s="594"/>
      <c r="DT17" s="594"/>
      <c r="DU17" s="594"/>
      <c r="DV17" s="594"/>
      <c r="DW17" s="594"/>
      <c r="DX17" s="594"/>
      <c r="DY17" s="594"/>
      <c r="DZ17" s="594"/>
      <c r="EA17" s="594"/>
      <c r="EB17" s="594"/>
      <c r="EC17" s="603"/>
    </row>
    <row r="18" spans="2:133" ht="11.25" customHeight="1">
      <c r="B18" s="590" t="s">
        <v>246</v>
      </c>
      <c r="C18" s="591"/>
      <c r="D18" s="591"/>
      <c r="E18" s="591"/>
      <c r="F18" s="591"/>
      <c r="G18" s="591"/>
      <c r="H18" s="591"/>
      <c r="I18" s="591"/>
      <c r="J18" s="591"/>
      <c r="K18" s="591"/>
      <c r="L18" s="591"/>
      <c r="M18" s="591"/>
      <c r="N18" s="591"/>
      <c r="O18" s="591"/>
      <c r="P18" s="591"/>
      <c r="Q18" s="592"/>
      <c r="R18" s="593">
        <v>214022</v>
      </c>
      <c r="S18" s="594"/>
      <c r="T18" s="594"/>
      <c r="U18" s="594"/>
      <c r="V18" s="594"/>
      <c r="W18" s="594"/>
      <c r="X18" s="594"/>
      <c r="Y18" s="595"/>
      <c r="Z18" s="596">
        <v>4.4000000000000004</v>
      </c>
      <c r="AA18" s="596"/>
      <c r="AB18" s="596"/>
      <c r="AC18" s="596"/>
      <c r="AD18" s="597" t="s">
        <v>108</v>
      </c>
      <c r="AE18" s="597"/>
      <c r="AF18" s="597"/>
      <c r="AG18" s="597"/>
      <c r="AH18" s="597"/>
      <c r="AI18" s="597"/>
      <c r="AJ18" s="597"/>
      <c r="AK18" s="597"/>
      <c r="AL18" s="598" t="s">
        <v>108</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c r="B19" s="590" t="s">
        <v>249</v>
      </c>
      <c r="C19" s="591"/>
      <c r="D19" s="591"/>
      <c r="E19" s="591"/>
      <c r="F19" s="591"/>
      <c r="G19" s="591"/>
      <c r="H19" s="591"/>
      <c r="I19" s="591"/>
      <c r="J19" s="591"/>
      <c r="K19" s="591"/>
      <c r="L19" s="591"/>
      <c r="M19" s="591"/>
      <c r="N19" s="591"/>
      <c r="O19" s="591"/>
      <c r="P19" s="591"/>
      <c r="Q19" s="592"/>
      <c r="R19" s="593" t="s">
        <v>108</v>
      </c>
      <c r="S19" s="594"/>
      <c r="T19" s="594"/>
      <c r="U19" s="594"/>
      <c r="V19" s="594"/>
      <c r="W19" s="594"/>
      <c r="X19" s="594"/>
      <c r="Y19" s="595"/>
      <c r="Z19" s="596" t="s">
        <v>108</v>
      </c>
      <c r="AA19" s="596"/>
      <c r="AB19" s="596"/>
      <c r="AC19" s="596"/>
      <c r="AD19" s="597" t="s">
        <v>108</v>
      </c>
      <c r="AE19" s="597"/>
      <c r="AF19" s="597"/>
      <c r="AG19" s="597"/>
      <c r="AH19" s="597"/>
      <c r="AI19" s="597"/>
      <c r="AJ19" s="597"/>
      <c r="AK19" s="597"/>
      <c r="AL19" s="598" t="s">
        <v>108</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t="s">
        <v>108</v>
      </c>
      <c r="BH19" s="594"/>
      <c r="BI19" s="594"/>
      <c r="BJ19" s="594"/>
      <c r="BK19" s="594"/>
      <c r="BL19" s="594"/>
      <c r="BM19" s="594"/>
      <c r="BN19" s="595"/>
      <c r="BO19" s="596" t="s">
        <v>108</v>
      </c>
      <c r="BP19" s="596"/>
      <c r="BQ19" s="596"/>
      <c r="BR19" s="596"/>
      <c r="BS19" s="602" t="s">
        <v>108</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c r="B20" s="590" t="s">
        <v>252</v>
      </c>
      <c r="C20" s="591"/>
      <c r="D20" s="591"/>
      <c r="E20" s="591"/>
      <c r="F20" s="591"/>
      <c r="G20" s="591"/>
      <c r="H20" s="591"/>
      <c r="I20" s="591"/>
      <c r="J20" s="591"/>
      <c r="K20" s="591"/>
      <c r="L20" s="591"/>
      <c r="M20" s="591"/>
      <c r="N20" s="591"/>
      <c r="O20" s="591"/>
      <c r="P20" s="591"/>
      <c r="Q20" s="592"/>
      <c r="R20" s="593">
        <v>2973179</v>
      </c>
      <c r="S20" s="594"/>
      <c r="T20" s="594"/>
      <c r="U20" s="594"/>
      <c r="V20" s="594"/>
      <c r="W20" s="594"/>
      <c r="X20" s="594"/>
      <c r="Y20" s="595"/>
      <c r="Z20" s="596">
        <v>60.6</v>
      </c>
      <c r="AA20" s="596"/>
      <c r="AB20" s="596"/>
      <c r="AC20" s="596"/>
      <c r="AD20" s="597">
        <v>2759157</v>
      </c>
      <c r="AE20" s="597"/>
      <c r="AF20" s="597"/>
      <c r="AG20" s="597"/>
      <c r="AH20" s="597"/>
      <c r="AI20" s="597"/>
      <c r="AJ20" s="597"/>
      <c r="AK20" s="597"/>
      <c r="AL20" s="598">
        <v>99.5</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t="s">
        <v>108</v>
      </c>
      <c r="BH20" s="594"/>
      <c r="BI20" s="594"/>
      <c r="BJ20" s="594"/>
      <c r="BK20" s="594"/>
      <c r="BL20" s="594"/>
      <c r="BM20" s="594"/>
      <c r="BN20" s="595"/>
      <c r="BO20" s="596" t="s">
        <v>108</v>
      </c>
      <c r="BP20" s="596"/>
      <c r="BQ20" s="596"/>
      <c r="BR20" s="596"/>
      <c r="BS20" s="602" t="s">
        <v>108</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4849877</v>
      </c>
      <c r="CS20" s="594"/>
      <c r="CT20" s="594"/>
      <c r="CU20" s="594"/>
      <c r="CV20" s="594"/>
      <c r="CW20" s="594"/>
      <c r="CX20" s="594"/>
      <c r="CY20" s="595"/>
      <c r="CZ20" s="596">
        <v>100</v>
      </c>
      <c r="DA20" s="596"/>
      <c r="DB20" s="596"/>
      <c r="DC20" s="596"/>
      <c r="DD20" s="602">
        <v>1154704</v>
      </c>
      <c r="DE20" s="594"/>
      <c r="DF20" s="594"/>
      <c r="DG20" s="594"/>
      <c r="DH20" s="594"/>
      <c r="DI20" s="594"/>
      <c r="DJ20" s="594"/>
      <c r="DK20" s="594"/>
      <c r="DL20" s="594"/>
      <c r="DM20" s="594"/>
      <c r="DN20" s="594"/>
      <c r="DO20" s="594"/>
      <c r="DP20" s="595"/>
      <c r="DQ20" s="602">
        <v>3225723</v>
      </c>
      <c r="DR20" s="594"/>
      <c r="DS20" s="594"/>
      <c r="DT20" s="594"/>
      <c r="DU20" s="594"/>
      <c r="DV20" s="594"/>
      <c r="DW20" s="594"/>
      <c r="DX20" s="594"/>
      <c r="DY20" s="594"/>
      <c r="DZ20" s="594"/>
      <c r="EA20" s="594"/>
      <c r="EB20" s="594"/>
      <c r="EC20" s="603"/>
    </row>
    <row r="21" spans="2:133" ht="11.25" customHeight="1">
      <c r="B21" s="590" t="s">
        <v>255</v>
      </c>
      <c r="C21" s="591"/>
      <c r="D21" s="591"/>
      <c r="E21" s="591"/>
      <c r="F21" s="591"/>
      <c r="G21" s="591"/>
      <c r="H21" s="591"/>
      <c r="I21" s="591"/>
      <c r="J21" s="591"/>
      <c r="K21" s="591"/>
      <c r="L21" s="591"/>
      <c r="M21" s="591"/>
      <c r="N21" s="591"/>
      <c r="O21" s="591"/>
      <c r="P21" s="591"/>
      <c r="Q21" s="592"/>
      <c r="R21" s="593">
        <v>506</v>
      </c>
      <c r="S21" s="594"/>
      <c r="T21" s="594"/>
      <c r="U21" s="594"/>
      <c r="V21" s="594"/>
      <c r="W21" s="594"/>
      <c r="X21" s="594"/>
      <c r="Y21" s="595"/>
      <c r="Z21" s="596">
        <v>0</v>
      </c>
      <c r="AA21" s="596"/>
      <c r="AB21" s="596"/>
      <c r="AC21" s="596"/>
      <c r="AD21" s="597">
        <v>506</v>
      </c>
      <c r="AE21" s="597"/>
      <c r="AF21" s="597"/>
      <c r="AG21" s="597"/>
      <c r="AH21" s="597"/>
      <c r="AI21" s="597"/>
      <c r="AJ21" s="597"/>
      <c r="AK21" s="597"/>
      <c r="AL21" s="598">
        <v>0</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t="s">
        <v>108</v>
      </c>
      <c r="BH21" s="594"/>
      <c r="BI21" s="594"/>
      <c r="BJ21" s="594"/>
      <c r="BK21" s="594"/>
      <c r="BL21" s="594"/>
      <c r="BM21" s="594"/>
      <c r="BN21" s="595"/>
      <c r="BO21" s="596" t="s">
        <v>108</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257</v>
      </c>
      <c r="C22" s="591"/>
      <c r="D22" s="591"/>
      <c r="E22" s="591"/>
      <c r="F22" s="591"/>
      <c r="G22" s="591"/>
      <c r="H22" s="591"/>
      <c r="I22" s="591"/>
      <c r="J22" s="591"/>
      <c r="K22" s="591"/>
      <c r="L22" s="591"/>
      <c r="M22" s="591"/>
      <c r="N22" s="591"/>
      <c r="O22" s="591"/>
      <c r="P22" s="591"/>
      <c r="Q22" s="592"/>
      <c r="R22" s="593">
        <v>9936</v>
      </c>
      <c r="S22" s="594"/>
      <c r="T22" s="594"/>
      <c r="U22" s="594"/>
      <c r="V22" s="594"/>
      <c r="W22" s="594"/>
      <c r="X22" s="594"/>
      <c r="Y22" s="595"/>
      <c r="Z22" s="596">
        <v>0.2</v>
      </c>
      <c r="AA22" s="596"/>
      <c r="AB22" s="596"/>
      <c r="AC22" s="596"/>
      <c r="AD22" s="597" t="s">
        <v>108</v>
      </c>
      <c r="AE22" s="597"/>
      <c r="AF22" s="597"/>
      <c r="AG22" s="597"/>
      <c r="AH22" s="597"/>
      <c r="AI22" s="597"/>
      <c r="AJ22" s="597"/>
      <c r="AK22" s="597"/>
      <c r="AL22" s="598" t="s">
        <v>108</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260</v>
      </c>
      <c r="C23" s="591"/>
      <c r="D23" s="591"/>
      <c r="E23" s="591"/>
      <c r="F23" s="591"/>
      <c r="G23" s="591"/>
      <c r="H23" s="591"/>
      <c r="I23" s="591"/>
      <c r="J23" s="591"/>
      <c r="K23" s="591"/>
      <c r="L23" s="591"/>
      <c r="M23" s="591"/>
      <c r="N23" s="591"/>
      <c r="O23" s="591"/>
      <c r="P23" s="591"/>
      <c r="Q23" s="592"/>
      <c r="R23" s="593">
        <v>99882</v>
      </c>
      <c r="S23" s="594"/>
      <c r="T23" s="594"/>
      <c r="U23" s="594"/>
      <c r="V23" s="594"/>
      <c r="W23" s="594"/>
      <c r="X23" s="594"/>
      <c r="Y23" s="595"/>
      <c r="Z23" s="596">
        <v>2</v>
      </c>
      <c r="AA23" s="596"/>
      <c r="AB23" s="596"/>
      <c r="AC23" s="596"/>
      <c r="AD23" s="597">
        <v>3839</v>
      </c>
      <c r="AE23" s="597"/>
      <c r="AF23" s="597"/>
      <c r="AG23" s="597"/>
      <c r="AH23" s="597"/>
      <c r="AI23" s="597"/>
      <c r="AJ23" s="597"/>
      <c r="AK23" s="597"/>
      <c r="AL23" s="598">
        <v>0.1</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t="s">
        <v>108</v>
      </c>
      <c r="BH23" s="594"/>
      <c r="BI23" s="594"/>
      <c r="BJ23" s="594"/>
      <c r="BK23" s="594"/>
      <c r="BL23" s="594"/>
      <c r="BM23" s="594"/>
      <c r="BN23" s="595"/>
      <c r="BO23" s="596" t="s">
        <v>108</v>
      </c>
      <c r="BP23" s="596"/>
      <c r="BQ23" s="596"/>
      <c r="BR23" s="596"/>
      <c r="BS23" s="602" t="s">
        <v>108</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c r="B24" s="590" t="s">
        <v>267</v>
      </c>
      <c r="C24" s="591"/>
      <c r="D24" s="591"/>
      <c r="E24" s="591"/>
      <c r="F24" s="591"/>
      <c r="G24" s="591"/>
      <c r="H24" s="591"/>
      <c r="I24" s="591"/>
      <c r="J24" s="591"/>
      <c r="K24" s="591"/>
      <c r="L24" s="591"/>
      <c r="M24" s="591"/>
      <c r="N24" s="591"/>
      <c r="O24" s="591"/>
      <c r="P24" s="591"/>
      <c r="Q24" s="592"/>
      <c r="R24" s="593">
        <v>26584</v>
      </c>
      <c r="S24" s="594"/>
      <c r="T24" s="594"/>
      <c r="U24" s="594"/>
      <c r="V24" s="594"/>
      <c r="W24" s="594"/>
      <c r="X24" s="594"/>
      <c r="Y24" s="595"/>
      <c r="Z24" s="596">
        <v>0.5</v>
      </c>
      <c r="AA24" s="596"/>
      <c r="AB24" s="596"/>
      <c r="AC24" s="596"/>
      <c r="AD24" s="597">
        <v>5</v>
      </c>
      <c r="AE24" s="597"/>
      <c r="AF24" s="597"/>
      <c r="AG24" s="597"/>
      <c r="AH24" s="597"/>
      <c r="AI24" s="597"/>
      <c r="AJ24" s="597"/>
      <c r="AK24" s="597"/>
      <c r="AL24" s="598">
        <v>0</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1593773</v>
      </c>
      <c r="CS24" s="583"/>
      <c r="CT24" s="583"/>
      <c r="CU24" s="583"/>
      <c r="CV24" s="583"/>
      <c r="CW24" s="583"/>
      <c r="CX24" s="583"/>
      <c r="CY24" s="584"/>
      <c r="CZ24" s="624">
        <v>32.9</v>
      </c>
      <c r="DA24" s="625"/>
      <c r="DB24" s="625"/>
      <c r="DC24" s="626"/>
      <c r="DD24" s="623">
        <v>1289587</v>
      </c>
      <c r="DE24" s="583"/>
      <c r="DF24" s="583"/>
      <c r="DG24" s="583"/>
      <c r="DH24" s="583"/>
      <c r="DI24" s="583"/>
      <c r="DJ24" s="583"/>
      <c r="DK24" s="584"/>
      <c r="DL24" s="623">
        <v>1286920</v>
      </c>
      <c r="DM24" s="583"/>
      <c r="DN24" s="583"/>
      <c r="DO24" s="583"/>
      <c r="DP24" s="583"/>
      <c r="DQ24" s="583"/>
      <c r="DR24" s="583"/>
      <c r="DS24" s="583"/>
      <c r="DT24" s="583"/>
      <c r="DU24" s="583"/>
      <c r="DV24" s="584"/>
      <c r="DW24" s="587">
        <v>44.1</v>
      </c>
      <c r="DX24" s="588"/>
      <c r="DY24" s="588"/>
      <c r="DZ24" s="588"/>
      <c r="EA24" s="588"/>
      <c r="EB24" s="588"/>
      <c r="EC24" s="589"/>
    </row>
    <row r="25" spans="2:133" ht="11.25" customHeight="1">
      <c r="B25" s="590" t="s">
        <v>270</v>
      </c>
      <c r="C25" s="591"/>
      <c r="D25" s="591"/>
      <c r="E25" s="591"/>
      <c r="F25" s="591"/>
      <c r="G25" s="591"/>
      <c r="H25" s="591"/>
      <c r="I25" s="591"/>
      <c r="J25" s="591"/>
      <c r="K25" s="591"/>
      <c r="L25" s="591"/>
      <c r="M25" s="591"/>
      <c r="N25" s="591"/>
      <c r="O25" s="591"/>
      <c r="P25" s="591"/>
      <c r="Q25" s="592"/>
      <c r="R25" s="593">
        <v>286154</v>
      </c>
      <c r="S25" s="594"/>
      <c r="T25" s="594"/>
      <c r="U25" s="594"/>
      <c r="V25" s="594"/>
      <c r="W25" s="594"/>
      <c r="X25" s="594"/>
      <c r="Y25" s="595"/>
      <c r="Z25" s="596">
        <v>5.8</v>
      </c>
      <c r="AA25" s="596"/>
      <c r="AB25" s="596"/>
      <c r="AC25" s="596"/>
      <c r="AD25" s="597" t="s">
        <v>108</v>
      </c>
      <c r="AE25" s="597"/>
      <c r="AF25" s="597"/>
      <c r="AG25" s="597"/>
      <c r="AH25" s="597"/>
      <c r="AI25" s="597"/>
      <c r="AJ25" s="597"/>
      <c r="AK25" s="597"/>
      <c r="AL25" s="598" t="s">
        <v>108</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838304</v>
      </c>
      <c r="CS25" s="619"/>
      <c r="CT25" s="619"/>
      <c r="CU25" s="619"/>
      <c r="CV25" s="619"/>
      <c r="CW25" s="619"/>
      <c r="CX25" s="619"/>
      <c r="CY25" s="620"/>
      <c r="CZ25" s="627">
        <v>17.3</v>
      </c>
      <c r="DA25" s="628"/>
      <c r="DB25" s="628"/>
      <c r="DC25" s="629"/>
      <c r="DD25" s="602">
        <v>792031</v>
      </c>
      <c r="DE25" s="619"/>
      <c r="DF25" s="619"/>
      <c r="DG25" s="619"/>
      <c r="DH25" s="619"/>
      <c r="DI25" s="619"/>
      <c r="DJ25" s="619"/>
      <c r="DK25" s="620"/>
      <c r="DL25" s="602">
        <v>789876</v>
      </c>
      <c r="DM25" s="619"/>
      <c r="DN25" s="619"/>
      <c r="DO25" s="619"/>
      <c r="DP25" s="619"/>
      <c r="DQ25" s="619"/>
      <c r="DR25" s="619"/>
      <c r="DS25" s="619"/>
      <c r="DT25" s="619"/>
      <c r="DU25" s="619"/>
      <c r="DV25" s="620"/>
      <c r="DW25" s="598">
        <v>27.1</v>
      </c>
      <c r="DX25" s="621"/>
      <c r="DY25" s="621"/>
      <c r="DZ25" s="621"/>
      <c r="EA25" s="621"/>
      <c r="EB25" s="621"/>
      <c r="EC25" s="622"/>
    </row>
    <row r="26" spans="2:133" ht="11.25" customHeight="1">
      <c r="B26" s="630" t="s">
        <v>273</v>
      </c>
      <c r="C26" s="631"/>
      <c r="D26" s="631"/>
      <c r="E26" s="631"/>
      <c r="F26" s="631"/>
      <c r="G26" s="631"/>
      <c r="H26" s="631"/>
      <c r="I26" s="631"/>
      <c r="J26" s="631"/>
      <c r="K26" s="631"/>
      <c r="L26" s="631"/>
      <c r="M26" s="631"/>
      <c r="N26" s="631"/>
      <c r="O26" s="631"/>
      <c r="P26" s="631"/>
      <c r="Q26" s="632"/>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527098</v>
      </c>
      <c r="CS26" s="594"/>
      <c r="CT26" s="594"/>
      <c r="CU26" s="594"/>
      <c r="CV26" s="594"/>
      <c r="CW26" s="594"/>
      <c r="CX26" s="594"/>
      <c r="CY26" s="595"/>
      <c r="CZ26" s="627">
        <v>10.9</v>
      </c>
      <c r="DA26" s="628"/>
      <c r="DB26" s="628"/>
      <c r="DC26" s="629"/>
      <c r="DD26" s="602">
        <v>481936</v>
      </c>
      <c r="DE26" s="594"/>
      <c r="DF26" s="594"/>
      <c r="DG26" s="594"/>
      <c r="DH26" s="594"/>
      <c r="DI26" s="594"/>
      <c r="DJ26" s="594"/>
      <c r="DK26" s="595"/>
      <c r="DL26" s="602" t="s">
        <v>212</v>
      </c>
      <c r="DM26" s="594"/>
      <c r="DN26" s="594"/>
      <c r="DO26" s="594"/>
      <c r="DP26" s="594"/>
      <c r="DQ26" s="594"/>
      <c r="DR26" s="594"/>
      <c r="DS26" s="594"/>
      <c r="DT26" s="594"/>
      <c r="DU26" s="594"/>
      <c r="DV26" s="595"/>
      <c r="DW26" s="598" t="s">
        <v>212</v>
      </c>
      <c r="DX26" s="621"/>
      <c r="DY26" s="621"/>
      <c r="DZ26" s="621"/>
      <c r="EA26" s="621"/>
      <c r="EB26" s="621"/>
      <c r="EC26" s="622"/>
    </row>
    <row r="27" spans="2:133" ht="11.25" customHeight="1">
      <c r="B27" s="590" t="s">
        <v>276</v>
      </c>
      <c r="C27" s="591"/>
      <c r="D27" s="591"/>
      <c r="E27" s="591"/>
      <c r="F27" s="591"/>
      <c r="G27" s="591"/>
      <c r="H27" s="591"/>
      <c r="I27" s="591"/>
      <c r="J27" s="591"/>
      <c r="K27" s="591"/>
      <c r="L27" s="591"/>
      <c r="M27" s="591"/>
      <c r="N27" s="591"/>
      <c r="O27" s="591"/>
      <c r="P27" s="591"/>
      <c r="Q27" s="592"/>
      <c r="R27" s="593">
        <v>242469</v>
      </c>
      <c r="S27" s="594"/>
      <c r="T27" s="594"/>
      <c r="U27" s="594"/>
      <c r="V27" s="594"/>
      <c r="W27" s="594"/>
      <c r="X27" s="594"/>
      <c r="Y27" s="595"/>
      <c r="Z27" s="596">
        <v>4.9000000000000004</v>
      </c>
      <c r="AA27" s="596"/>
      <c r="AB27" s="596"/>
      <c r="AC27" s="596"/>
      <c r="AD27" s="597" t="s">
        <v>108</v>
      </c>
      <c r="AE27" s="597"/>
      <c r="AF27" s="597"/>
      <c r="AG27" s="597"/>
      <c r="AH27" s="597"/>
      <c r="AI27" s="597"/>
      <c r="AJ27" s="597"/>
      <c r="AK27" s="597"/>
      <c r="AL27" s="598" t="s">
        <v>108</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424165</v>
      </c>
      <c r="BH27" s="594"/>
      <c r="BI27" s="594"/>
      <c r="BJ27" s="594"/>
      <c r="BK27" s="594"/>
      <c r="BL27" s="594"/>
      <c r="BM27" s="594"/>
      <c r="BN27" s="595"/>
      <c r="BO27" s="596">
        <v>100</v>
      </c>
      <c r="BP27" s="596"/>
      <c r="BQ27" s="596"/>
      <c r="BR27" s="596"/>
      <c r="BS27" s="602">
        <v>9101</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270380</v>
      </c>
      <c r="CS27" s="619"/>
      <c r="CT27" s="619"/>
      <c r="CU27" s="619"/>
      <c r="CV27" s="619"/>
      <c r="CW27" s="619"/>
      <c r="CX27" s="619"/>
      <c r="CY27" s="620"/>
      <c r="CZ27" s="627">
        <v>5.6</v>
      </c>
      <c r="DA27" s="628"/>
      <c r="DB27" s="628"/>
      <c r="DC27" s="629"/>
      <c r="DD27" s="602">
        <v>76845</v>
      </c>
      <c r="DE27" s="619"/>
      <c r="DF27" s="619"/>
      <c r="DG27" s="619"/>
      <c r="DH27" s="619"/>
      <c r="DI27" s="619"/>
      <c r="DJ27" s="619"/>
      <c r="DK27" s="620"/>
      <c r="DL27" s="602">
        <v>76333</v>
      </c>
      <c r="DM27" s="619"/>
      <c r="DN27" s="619"/>
      <c r="DO27" s="619"/>
      <c r="DP27" s="619"/>
      <c r="DQ27" s="619"/>
      <c r="DR27" s="619"/>
      <c r="DS27" s="619"/>
      <c r="DT27" s="619"/>
      <c r="DU27" s="619"/>
      <c r="DV27" s="620"/>
      <c r="DW27" s="598">
        <v>2.6</v>
      </c>
      <c r="DX27" s="621"/>
      <c r="DY27" s="621"/>
      <c r="DZ27" s="621"/>
      <c r="EA27" s="621"/>
      <c r="EB27" s="621"/>
      <c r="EC27" s="622"/>
    </row>
    <row r="28" spans="2:133" ht="11.25" customHeight="1">
      <c r="B28" s="590" t="s">
        <v>279</v>
      </c>
      <c r="C28" s="591"/>
      <c r="D28" s="591"/>
      <c r="E28" s="591"/>
      <c r="F28" s="591"/>
      <c r="G28" s="591"/>
      <c r="H28" s="591"/>
      <c r="I28" s="591"/>
      <c r="J28" s="591"/>
      <c r="K28" s="591"/>
      <c r="L28" s="591"/>
      <c r="M28" s="591"/>
      <c r="N28" s="591"/>
      <c r="O28" s="591"/>
      <c r="P28" s="591"/>
      <c r="Q28" s="592"/>
      <c r="R28" s="593">
        <v>44562</v>
      </c>
      <c r="S28" s="594"/>
      <c r="T28" s="594"/>
      <c r="U28" s="594"/>
      <c r="V28" s="594"/>
      <c r="W28" s="594"/>
      <c r="X28" s="594"/>
      <c r="Y28" s="595"/>
      <c r="Z28" s="596">
        <v>0.9</v>
      </c>
      <c r="AA28" s="596"/>
      <c r="AB28" s="596"/>
      <c r="AC28" s="596"/>
      <c r="AD28" s="597">
        <v>8304</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485089</v>
      </c>
      <c r="CS28" s="594"/>
      <c r="CT28" s="594"/>
      <c r="CU28" s="594"/>
      <c r="CV28" s="594"/>
      <c r="CW28" s="594"/>
      <c r="CX28" s="594"/>
      <c r="CY28" s="595"/>
      <c r="CZ28" s="627">
        <v>10</v>
      </c>
      <c r="DA28" s="628"/>
      <c r="DB28" s="628"/>
      <c r="DC28" s="629"/>
      <c r="DD28" s="602">
        <v>420711</v>
      </c>
      <c r="DE28" s="594"/>
      <c r="DF28" s="594"/>
      <c r="DG28" s="594"/>
      <c r="DH28" s="594"/>
      <c r="DI28" s="594"/>
      <c r="DJ28" s="594"/>
      <c r="DK28" s="595"/>
      <c r="DL28" s="602">
        <v>420711</v>
      </c>
      <c r="DM28" s="594"/>
      <c r="DN28" s="594"/>
      <c r="DO28" s="594"/>
      <c r="DP28" s="594"/>
      <c r="DQ28" s="594"/>
      <c r="DR28" s="594"/>
      <c r="DS28" s="594"/>
      <c r="DT28" s="594"/>
      <c r="DU28" s="594"/>
      <c r="DV28" s="595"/>
      <c r="DW28" s="598">
        <v>14.4</v>
      </c>
      <c r="DX28" s="621"/>
      <c r="DY28" s="621"/>
      <c r="DZ28" s="621"/>
      <c r="EA28" s="621"/>
      <c r="EB28" s="621"/>
      <c r="EC28" s="622"/>
    </row>
    <row r="29" spans="2:133" ht="11.25" customHeight="1">
      <c r="B29" s="590" t="s">
        <v>281</v>
      </c>
      <c r="C29" s="591"/>
      <c r="D29" s="591"/>
      <c r="E29" s="591"/>
      <c r="F29" s="591"/>
      <c r="G29" s="591"/>
      <c r="H29" s="591"/>
      <c r="I29" s="591"/>
      <c r="J29" s="591"/>
      <c r="K29" s="591"/>
      <c r="L29" s="591"/>
      <c r="M29" s="591"/>
      <c r="N29" s="591"/>
      <c r="O29" s="591"/>
      <c r="P29" s="591"/>
      <c r="Q29" s="592"/>
      <c r="R29" s="593">
        <v>80536</v>
      </c>
      <c r="S29" s="594"/>
      <c r="T29" s="594"/>
      <c r="U29" s="594"/>
      <c r="V29" s="594"/>
      <c r="W29" s="594"/>
      <c r="X29" s="594"/>
      <c r="Y29" s="595"/>
      <c r="Z29" s="596">
        <v>1.6</v>
      </c>
      <c r="AA29" s="596"/>
      <c r="AB29" s="596"/>
      <c r="AC29" s="596"/>
      <c r="AD29" s="597" t="s">
        <v>108</v>
      </c>
      <c r="AE29" s="597"/>
      <c r="AF29" s="597"/>
      <c r="AG29" s="597"/>
      <c r="AH29" s="597"/>
      <c r="AI29" s="597"/>
      <c r="AJ29" s="597"/>
      <c r="AK29" s="597"/>
      <c r="AL29" s="598" t="s">
        <v>108</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483616</v>
      </c>
      <c r="CS29" s="619"/>
      <c r="CT29" s="619"/>
      <c r="CU29" s="619"/>
      <c r="CV29" s="619"/>
      <c r="CW29" s="619"/>
      <c r="CX29" s="619"/>
      <c r="CY29" s="620"/>
      <c r="CZ29" s="627">
        <v>10</v>
      </c>
      <c r="DA29" s="628"/>
      <c r="DB29" s="628"/>
      <c r="DC29" s="629"/>
      <c r="DD29" s="602">
        <v>419238</v>
      </c>
      <c r="DE29" s="619"/>
      <c r="DF29" s="619"/>
      <c r="DG29" s="619"/>
      <c r="DH29" s="619"/>
      <c r="DI29" s="619"/>
      <c r="DJ29" s="619"/>
      <c r="DK29" s="620"/>
      <c r="DL29" s="602">
        <v>419238</v>
      </c>
      <c r="DM29" s="619"/>
      <c r="DN29" s="619"/>
      <c r="DO29" s="619"/>
      <c r="DP29" s="619"/>
      <c r="DQ29" s="619"/>
      <c r="DR29" s="619"/>
      <c r="DS29" s="619"/>
      <c r="DT29" s="619"/>
      <c r="DU29" s="619"/>
      <c r="DV29" s="620"/>
      <c r="DW29" s="598">
        <v>14.4</v>
      </c>
      <c r="DX29" s="621"/>
      <c r="DY29" s="621"/>
      <c r="DZ29" s="621"/>
      <c r="EA29" s="621"/>
      <c r="EB29" s="621"/>
      <c r="EC29" s="622"/>
    </row>
    <row r="30" spans="2:133" ht="11.25" customHeight="1">
      <c r="B30" s="590" t="s">
        <v>286</v>
      </c>
      <c r="C30" s="591"/>
      <c r="D30" s="591"/>
      <c r="E30" s="591"/>
      <c r="F30" s="591"/>
      <c r="G30" s="591"/>
      <c r="H30" s="591"/>
      <c r="I30" s="591"/>
      <c r="J30" s="591"/>
      <c r="K30" s="591"/>
      <c r="L30" s="591"/>
      <c r="M30" s="591"/>
      <c r="N30" s="591"/>
      <c r="O30" s="591"/>
      <c r="P30" s="591"/>
      <c r="Q30" s="592"/>
      <c r="R30" s="593">
        <v>155320</v>
      </c>
      <c r="S30" s="594"/>
      <c r="T30" s="594"/>
      <c r="U30" s="594"/>
      <c r="V30" s="594"/>
      <c r="W30" s="594"/>
      <c r="X30" s="594"/>
      <c r="Y30" s="595"/>
      <c r="Z30" s="596">
        <v>3.2</v>
      </c>
      <c r="AA30" s="596"/>
      <c r="AB30" s="596"/>
      <c r="AC30" s="596"/>
      <c r="AD30" s="597" t="s">
        <v>108</v>
      </c>
      <c r="AE30" s="597"/>
      <c r="AF30" s="597"/>
      <c r="AG30" s="597"/>
      <c r="AH30" s="597"/>
      <c r="AI30" s="597"/>
      <c r="AJ30" s="597"/>
      <c r="AK30" s="597"/>
      <c r="AL30" s="598" t="s">
        <v>108</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1">
        <v>99.1</v>
      </c>
      <c r="BH30" s="652"/>
      <c r="BI30" s="652"/>
      <c r="BJ30" s="652"/>
      <c r="BK30" s="652"/>
      <c r="BL30" s="652"/>
      <c r="BM30" s="588">
        <v>94.4</v>
      </c>
      <c r="BN30" s="652"/>
      <c r="BO30" s="652"/>
      <c r="BP30" s="652"/>
      <c r="BQ30" s="653"/>
      <c r="BR30" s="651">
        <v>98.9</v>
      </c>
      <c r="BS30" s="652"/>
      <c r="BT30" s="652"/>
      <c r="BU30" s="652"/>
      <c r="BV30" s="652"/>
      <c r="BW30" s="652"/>
      <c r="BX30" s="588">
        <v>93.6</v>
      </c>
      <c r="BY30" s="652"/>
      <c r="BZ30" s="652"/>
      <c r="CA30" s="652"/>
      <c r="CB30" s="653"/>
      <c r="CD30" s="656"/>
      <c r="CE30" s="657"/>
      <c r="CF30" s="607" t="s">
        <v>289</v>
      </c>
      <c r="CG30" s="608"/>
      <c r="CH30" s="608"/>
      <c r="CI30" s="608"/>
      <c r="CJ30" s="608"/>
      <c r="CK30" s="608"/>
      <c r="CL30" s="608"/>
      <c r="CM30" s="608"/>
      <c r="CN30" s="608"/>
      <c r="CO30" s="608"/>
      <c r="CP30" s="608"/>
      <c r="CQ30" s="609"/>
      <c r="CR30" s="593">
        <v>420583</v>
      </c>
      <c r="CS30" s="594"/>
      <c r="CT30" s="594"/>
      <c r="CU30" s="594"/>
      <c r="CV30" s="594"/>
      <c r="CW30" s="594"/>
      <c r="CX30" s="594"/>
      <c r="CY30" s="595"/>
      <c r="CZ30" s="627">
        <v>8.6999999999999993</v>
      </c>
      <c r="DA30" s="628"/>
      <c r="DB30" s="628"/>
      <c r="DC30" s="629"/>
      <c r="DD30" s="602">
        <v>367145</v>
      </c>
      <c r="DE30" s="594"/>
      <c r="DF30" s="594"/>
      <c r="DG30" s="594"/>
      <c r="DH30" s="594"/>
      <c r="DI30" s="594"/>
      <c r="DJ30" s="594"/>
      <c r="DK30" s="595"/>
      <c r="DL30" s="602">
        <v>367145</v>
      </c>
      <c r="DM30" s="594"/>
      <c r="DN30" s="594"/>
      <c r="DO30" s="594"/>
      <c r="DP30" s="594"/>
      <c r="DQ30" s="594"/>
      <c r="DR30" s="594"/>
      <c r="DS30" s="594"/>
      <c r="DT30" s="594"/>
      <c r="DU30" s="594"/>
      <c r="DV30" s="595"/>
      <c r="DW30" s="598">
        <v>12.6</v>
      </c>
      <c r="DX30" s="621"/>
      <c r="DY30" s="621"/>
      <c r="DZ30" s="621"/>
      <c r="EA30" s="621"/>
      <c r="EB30" s="621"/>
      <c r="EC30" s="622"/>
    </row>
    <row r="31" spans="2:133" ht="11.25" customHeight="1">
      <c r="B31" s="590" t="s">
        <v>290</v>
      </c>
      <c r="C31" s="591"/>
      <c r="D31" s="591"/>
      <c r="E31" s="591"/>
      <c r="F31" s="591"/>
      <c r="G31" s="591"/>
      <c r="H31" s="591"/>
      <c r="I31" s="591"/>
      <c r="J31" s="591"/>
      <c r="K31" s="591"/>
      <c r="L31" s="591"/>
      <c r="M31" s="591"/>
      <c r="N31" s="591"/>
      <c r="O31" s="591"/>
      <c r="P31" s="591"/>
      <c r="Q31" s="592"/>
      <c r="R31" s="593">
        <v>104433</v>
      </c>
      <c r="S31" s="594"/>
      <c r="T31" s="594"/>
      <c r="U31" s="594"/>
      <c r="V31" s="594"/>
      <c r="W31" s="594"/>
      <c r="X31" s="594"/>
      <c r="Y31" s="595"/>
      <c r="Z31" s="596">
        <v>2.1</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99.3</v>
      </c>
      <c r="BH31" s="619"/>
      <c r="BI31" s="619"/>
      <c r="BJ31" s="619"/>
      <c r="BK31" s="619"/>
      <c r="BL31" s="619"/>
      <c r="BM31" s="599">
        <v>95.6</v>
      </c>
      <c r="BN31" s="649"/>
      <c r="BO31" s="649"/>
      <c r="BP31" s="649"/>
      <c r="BQ31" s="650"/>
      <c r="BR31" s="648">
        <v>99</v>
      </c>
      <c r="BS31" s="619"/>
      <c r="BT31" s="619"/>
      <c r="BU31" s="619"/>
      <c r="BV31" s="619"/>
      <c r="BW31" s="619"/>
      <c r="BX31" s="599">
        <v>93.8</v>
      </c>
      <c r="BY31" s="649"/>
      <c r="BZ31" s="649"/>
      <c r="CA31" s="649"/>
      <c r="CB31" s="650"/>
      <c r="CD31" s="656"/>
      <c r="CE31" s="657"/>
      <c r="CF31" s="607" t="s">
        <v>293</v>
      </c>
      <c r="CG31" s="608"/>
      <c r="CH31" s="608"/>
      <c r="CI31" s="608"/>
      <c r="CJ31" s="608"/>
      <c r="CK31" s="608"/>
      <c r="CL31" s="608"/>
      <c r="CM31" s="608"/>
      <c r="CN31" s="608"/>
      <c r="CO31" s="608"/>
      <c r="CP31" s="608"/>
      <c r="CQ31" s="609"/>
      <c r="CR31" s="593">
        <v>63033</v>
      </c>
      <c r="CS31" s="619"/>
      <c r="CT31" s="619"/>
      <c r="CU31" s="619"/>
      <c r="CV31" s="619"/>
      <c r="CW31" s="619"/>
      <c r="CX31" s="619"/>
      <c r="CY31" s="620"/>
      <c r="CZ31" s="627">
        <v>1.3</v>
      </c>
      <c r="DA31" s="628"/>
      <c r="DB31" s="628"/>
      <c r="DC31" s="629"/>
      <c r="DD31" s="602">
        <v>52093</v>
      </c>
      <c r="DE31" s="619"/>
      <c r="DF31" s="619"/>
      <c r="DG31" s="619"/>
      <c r="DH31" s="619"/>
      <c r="DI31" s="619"/>
      <c r="DJ31" s="619"/>
      <c r="DK31" s="620"/>
      <c r="DL31" s="602">
        <v>52093</v>
      </c>
      <c r="DM31" s="619"/>
      <c r="DN31" s="619"/>
      <c r="DO31" s="619"/>
      <c r="DP31" s="619"/>
      <c r="DQ31" s="619"/>
      <c r="DR31" s="619"/>
      <c r="DS31" s="619"/>
      <c r="DT31" s="619"/>
      <c r="DU31" s="619"/>
      <c r="DV31" s="620"/>
      <c r="DW31" s="598">
        <v>1.8</v>
      </c>
      <c r="DX31" s="621"/>
      <c r="DY31" s="621"/>
      <c r="DZ31" s="621"/>
      <c r="EA31" s="621"/>
      <c r="EB31" s="621"/>
      <c r="EC31" s="622"/>
    </row>
    <row r="32" spans="2:133" ht="11.25" customHeight="1">
      <c r="B32" s="590" t="s">
        <v>294</v>
      </c>
      <c r="C32" s="591"/>
      <c r="D32" s="591"/>
      <c r="E32" s="591"/>
      <c r="F32" s="591"/>
      <c r="G32" s="591"/>
      <c r="H32" s="591"/>
      <c r="I32" s="591"/>
      <c r="J32" s="591"/>
      <c r="K32" s="591"/>
      <c r="L32" s="591"/>
      <c r="M32" s="591"/>
      <c r="N32" s="591"/>
      <c r="O32" s="591"/>
      <c r="P32" s="591"/>
      <c r="Q32" s="592"/>
      <c r="R32" s="593">
        <v>117830</v>
      </c>
      <c r="S32" s="594"/>
      <c r="T32" s="594"/>
      <c r="U32" s="594"/>
      <c r="V32" s="594"/>
      <c r="W32" s="594"/>
      <c r="X32" s="594"/>
      <c r="Y32" s="595"/>
      <c r="Z32" s="596">
        <v>2.4</v>
      </c>
      <c r="AA32" s="596"/>
      <c r="AB32" s="596"/>
      <c r="AC32" s="596"/>
      <c r="AD32" s="597">
        <v>284</v>
      </c>
      <c r="AE32" s="597"/>
      <c r="AF32" s="597"/>
      <c r="AG32" s="597"/>
      <c r="AH32" s="597"/>
      <c r="AI32" s="597"/>
      <c r="AJ32" s="597"/>
      <c r="AK32" s="597"/>
      <c r="AL32" s="598">
        <v>0</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98.6</v>
      </c>
      <c r="BH32" s="661"/>
      <c r="BI32" s="661"/>
      <c r="BJ32" s="661"/>
      <c r="BK32" s="661"/>
      <c r="BL32" s="661"/>
      <c r="BM32" s="662">
        <v>91.3</v>
      </c>
      <c r="BN32" s="661"/>
      <c r="BO32" s="661"/>
      <c r="BP32" s="661"/>
      <c r="BQ32" s="663"/>
      <c r="BR32" s="660">
        <v>98.4</v>
      </c>
      <c r="BS32" s="661"/>
      <c r="BT32" s="661"/>
      <c r="BU32" s="661"/>
      <c r="BV32" s="661"/>
      <c r="BW32" s="661"/>
      <c r="BX32" s="662">
        <v>91.5</v>
      </c>
      <c r="BY32" s="661"/>
      <c r="BZ32" s="661"/>
      <c r="CA32" s="661"/>
      <c r="CB32" s="663"/>
      <c r="CD32" s="658"/>
      <c r="CE32" s="659"/>
      <c r="CF32" s="607" t="s">
        <v>296</v>
      </c>
      <c r="CG32" s="608"/>
      <c r="CH32" s="608"/>
      <c r="CI32" s="608"/>
      <c r="CJ32" s="608"/>
      <c r="CK32" s="608"/>
      <c r="CL32" s="608"/>
      <c r="CM32" s="608"/>
      <c r="CN32" s="608"/>
      <c r="CO32" s="608"/>
      <c r="CP32" s="608"/>
      <c r="CQ32" s="609"/>
      <c r="CR32" s="593">
        <v>1473</v>
      </c>
      <c r="CS32" s="594"/>
      <c r="CT32" s="594"/>
      <c r="CU32" s="594"/>
      <c r="CV32" s="594"/>
      <c r="CW32" s="594"/>
      <c r="CX32" s="594"/>
      <c r="CY32" s="595"/>
      <c r="CZ32" s="627">
        <v>0</v>
      </c>
      <c r="DA32" s="628"/>
      <c r="DB32" s="628"/>
      <c r="DC32" s="629"/>
      <c r="DD32" s="602">
        <v>1473</v>
      </c>
      <c r="DE32" s="594"/>
      <c r="DF32" s="594"/>
      <c r="DG32" s="594"/>
      <c r="DH32" s="594"/>
      <c r="DI32" s="594"/>
      <c r="DJ32" s="594"/>
      <c r="DK32" s="595"/>
      <c r="DL32" s="602">
        <v>1473</v>
      </c>
      <c r="DM32" s="594"/>
      <c r="DN32" s="594"/>
      <c r="DO32" s="594"/>
      <c r="DP32" s="594"/>
      <c r="DQ32" s="594"/>
      <c r="DR32" s="594"/>
      <c r="DS32" s="594"/>
      <c r="DT32" s="594"/>
      <c r="DU32" s="594"/>
      <c r="DV32" s="595"/>
      <c r="DW32" s="598">
        <v>0.1</v>
      </c>
      <c r="DX32" s="621"/>
      <c r="DY32" s="621"/>
      <c r="DZ32" s="621"/>
      <c r="EA32" s="621"/>
      <c r="EB32" s="621"/>
      <c r="EC32" s="622"/>
    </row>
    <row r="33" spans="2:133" ht="11.25" customHeight="1">
      <c r="B33" s="590" t="s">
        <v>297</v>
      </c>
      <c r="C33" s="591"/>
      <c r="D33" s="591"/>
      <c r="E33" s="591"/>
      <c r="F33" s="591"/>
      <c r="G33" s="591"/>
      <c r="H33" s="591"/>
      <c r="I33" s="591"/>
      <c r="J33" s="591"/>
      <c r="K33" s="591"/>
      <c r="L33" s="591"/>
      <c r="M33" s="591"/>
      <c r="N33" s="591"/>
      <c r="O33" s="591"/>
      <c r="P33" s="591"/>
      <c r="Q33" s="592"/>
      <c r="R33" s="593">
        <v>762837</v>
      </c>
      <c r="S33" s="594"/>
      <c r="T33" s="594"/>
      <c r="U33" s="594"/>
      <c r="V33" s="594"/>
      <c r="W33" s="594"/>
      <c r="X33" s="594"/>
      <c r="Y33" s="595"/>
      <c r="Z33" s="596">
        <v>15.6</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2100884</v>
      </c>
      <c r="CS33" s="619"/>
      <c r="CT33" s="619"/>
      <c r="CU33" s="619"/>
      <c r="CV33" s="619"/>
      <c r="CW33" s="619"/>
      <c r="CX33" s="619"/>
      <c r="CY33" s="620"/>
      <c r="CZ33" s="627">
        <v>43.3</v>
      </c>
      <c r="DA33" s="628"/>
      <c r="DB33" s="628"/>
      <c r="DC33" s="629"/>
      <c r="DD33" s="602">
        <v>1689710</v>
      </c>
      <c r="DE33" s="619"/>
      <c r="DF33" s="619"/>
      <c r="DG33" s="619"/>
      <c r="DH33" s="619"/>
      <c r="DI33" s="619"/>
      <c r="DJ33" s="619"/>
      <c r="DK33" s="620"/>
      <c r="DL33" s="602">
        <v>1028023</v>
      </c>
      <c r="DM33" s="619"/>
      <c r="DN33" s="619"/>
      <c r="DO33" s="619"/>
      <c r="DP33" s="619"/>
      <c r="DQ33" s="619"/>
      <c r="DR33" s="619"/>
      <c r="DS33" s="619"/>
      <c r="DT33" s="619"/>
      <c r="DU33" s="619"/>
      <c r="DV33" s="620"/>
      <c r="DW33" s="598">
        <v>35.299999999999997</v>
      </c>
      <c r="DX33" s="621"/>
      <c r="DY33" s="621"/>
      <c r="DZ33" s="621"/>
      <c r="EA33" s="621"/>
      <c r="EB33" s="621"/>
      <c r="EC33" s="622"/>
    </row>
    <row r="34" spans="2:133" ht="11.25" customHeight="1">
      <c r="B34" s="590" t="s">
        <v>299</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754136</v>
      </c>
      <c r="CS34" s="594"/>
      <c r="CT34" s="594"/>
      <c r="CU34" s="594"/>
      <c r="CV34" s="594"/>
      <c r="CW34" s="594"/>
      <c r="CX34" s="594"/>
      <c r="CY34" s="595"/>
      <c r="CZ34" s="627">
        <v>15.5</v>
      </c>
      <c r="DA34" s="628"/>
      <c r="DB34" s="628"/>
      <c r="DC34" s="629"/>
      <c r="DD34" s="602">
        <v>589343</v>
      </c>
      <c r="DE34" s="594"/>
      <c r="DF34" s="594"/>
      <c r="DG34" s="594"/>
      <c r="DH34" s="594"/>
      <c r="DI34" s="594"/>
      <c r="DJ34" s="594"/>
      <c r="DK34" s="595"/>
      <c r="DL34" s="602">
        <v>525875</v>
      </c>
      <c r="DM34" s="594"/>
      <c r="DN34" s="594"/>
      <c r="DO34" s="594"/>
      <c r="DP34" s="594"/>
      <c r="DQ34" s="594"/>
      <c r="DR34" s="594"/>
      <c r="DS34" s="594"/>
      <c r="DT34" s="594"/>
      <c r="DU34" s="594"/>
      <c r="DV34" s="595"/>
      <c r="DW34" s="598">
        <v>18</v>
      </c>
      <c r="DX34" s="621"/>
      <c r="DY34" s="621"/>
      <c r="DZ34" s="621"/>
      <c r="EA34" s="621"/>
      <c r="EB34" s="621"/>
      <c r="EC34" s="622"/>
    </row>
    <row r="35" spans="2:133" ht="11.25" customHeight="1">
      <c r="B35" s="590" t="s">
        <v>303</v>
      </c>
      <c r="C35" s="591"/>
      <c r="D35" s="591"/>
      <c r="E35" s="591"/>
      <c r="F35" s="591"/>
      <c r="G35" s="591"/>
      <c r="H35" s="591"/>
      <c r="I35" s="591"/>
      <c r="J35" s="591"/>
      <c r="K35" s="591"/>
      <c r="L35" s="591"/>
      <c r="M35" s="591"/>
      <c r="N35" s="591"/>
      <c r="O35" s="591"/>
      <c r="P35" s="591"/>
      <c r="Q35" s="592"/>
      <c r="R35" s="593">
        <v>143037</v>
      </c>
      <c r="S35" s="594"/>
      <c r="T35" s="594"/>
      <c r="U35" s="594"/>
      <c r="V35" s="594"/>
      <c r="W35" s="594"/>
      <c r="X35" s="594"/>
      <c r="Y35" s="595"/>
      <c r="Z35" s="596">
        <v>2.9</v>
      </c>
      <c r="AA35" s="596"/>
      <c r="AB35" s="596"/>
      <c r="AC35" s="596"/>
      <c r="AD35" s="597" t="s">
        <v>108</v>
      </c>
      <c r="AE35" s="597"/>
      <c r="AF35" s="597"/>
      <c r="AG35" s="597"/>
      <c r="AH35" s="597"/>
      <c r="AI35" s="597"/>
      <c r="AJ35" s="597"/>
      <c r="AK35" s="597"/>
      <c r="AL35" s="598" t="s">
        <v>108</v>
      </c>
      <c r="AM35" s="599"/>
      <c r="AN35" s="599"/>
      <c r="AO35" s="600"/>
      <c r="AP35" s="186"/>
      <c r="AQ35" s="604" t="s">
        <v>304</v>
      </c>
      <c r="AR35" s="605"/>
      <c r="AS35" s="605"/>
      <c r="AT35" s="605"/>
      <c r="AU35" s="605"/>
      <c r="AV35" s="605"/>
      <c r="AW35" s="605"/>
      <c r="AX35" s="605"/>
      <c r="AY35" s="606"/>
      <c r="AZ35" s="582">
        <v>385775</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85552</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101068</v>
      </c>
      <c r="CS35" s="619"/>
      <c r="CT35" s="619"/>
      <c r="CU35" s="619"/>
      <c r="CV35" s="619"/>
      <c r="CW35" s="619"/>
      <c r="CX35" s="619"/>
      <c r="CY35" s="620"/>
      <c r="CZ35" s="627">
        <v>2.1</v>
      </c>
      <c r="DA35" s="628"/>
      <c r="DB35" s="628"/>
      <c r="DC35" s="629"/>
      <c r="DD35" s="602">
        <v>82809</v>
      </c>
      <c r="DE35" s="619"/>
      <c r="DF35" s="619"/>
      <c r="DG35" s="619"/>
      <c r="DH35" s="619"/>
      <c r="DI35" s="619"/>
      <c r="DJ35" s="619"/>
      <c r="DK35" s="620"/>
      <c r="DL35" s="602" t="s">
        <v>108</v>
      </c>
      <c r="DM35" s="619"/>
      <c r="DN35" s="619"/>
      <c r="DO35" s="619"/>
      <c r="DP35" s="619"/>
      <c r="DQ35" s="619"/>
      <c r="DR35" s="619"/>
      <c r="DS35" s="619"/>
      <c r="DT35" s="619"/>
      <c r="DU35" s="619"/>
      <c r="DV35" s="620"/>
      <c r="DW35" s="598" t="s">
        <v>108</v>
      </c>
      <c r="DX35" s="621"/>
      <c r="DY35" s="621"/>
      <c r="DZ35" s="621"/>
      <c r="EA35" s="621"/>
      <c r="EB35" s="621"/>
      <c r="EC35" s="622"/>
    </row>
    <row r="36" spans="2:133" ht="11.25" customHeight="1">
      <c r="B36" s="636" t="s">
        <v>307</v>
      </c>
      <c r="C36" s="637"/>
      <c r="D36" s="637"/>
      <c r="E36" s="637"/>
      <c r="F36" s="637"/>
      <c r="G36" s="637"/>
      <c r="H36" s="637"/>
      <c r="I36" s="637"/>
      <c r="J36" s="637"/>
      <c r="K36" s="637"/>
      <c r="L36" s="637"/>
      <c r="M36" s="637"/>
      <c r="N36" s="637"/>
      <c r="O36" s="637"/>
      <c r="P36" s="637"/>
      <c r="Q36" s="638"/>
      <c r="R36" s="665">
        <v>4904228</v>
      </c>
      <c r="S36" s="666"/>
      <c r="T36" s="666"/>
      <c r="U36" s="666"/>
      <c r="V36" s="666"/>
      <c r="W36" s="666"/>
      <c r="X36" s="666"/>
      <c r="Y36" s="667"/>
      <c r="Z36" s="668">
        <v>100</v>
      </c>
      <c r="AA36" s="668"/>
      <c r="AB36" s="668"/>
      <c r="AC36" s="668"/>
      <c r="AD36" s="669">
        <v>2772095</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241350</v>
      </c>
      <c r="BA36" s="594"/>
      <c r="BB36" s="594"/>
      <c r="BC36" s="594"/>
      <c r="BD36" s="619"/>
      <c r="BE36" s="619"/>
      <c r="BF36" s="650"/>
      <c r="BG36" s="607" t="s">
        <v>309</v>
      </c>
      <c r="BH36" s="608"/>
      <c r="BI36" s="608"/>
      <c r="BJ36" s="608"/>
      <c r="BK36" s="608"/>
      <c r="BL36" s="608"/>
      <c r="BM36" s="608"/>
      <c r="BN36" s="608"/>
      <c r="BO36" s="608"/>
      <c r="BP36" s="608"/>
      <c r="BQ36" s="608"/>
      <c r="BR36" s="608"/>
      <c r="BS36" s="608"/>
      <c r="BT36" s="608"/>
      <c r="BU36" s="609"/>
      <c r="BV36" s="593">
        <v>74269</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540961</v>
      </c>
      <c r="CS36" s="594"/>
      <c r="CT36" s="594"/>
      <c r="CU36" s="594"/>
      <c r="CV36" s="594"/>
      <c r="CW36" s="594"/>
      <c r="CX36" s="594"/>
      <c r="CY36" s="595"/>
      <c r="CZ36" s="627">
        <v>11.2</v>
      </c>
      <c r="DA36" s="628"/>
      <c r="DB36" s="628"/>
      <c r="DC36" s="629"/>
      <c r="DD36" s="602">
        <v>442882</v>
      </c>
      <c r="DE36" s="594"/>
      <c r="DF36" s="594"/>
      <c r="DG36" s="594"/>
      <c r="DH36" s="594"/>
      <c r="DI36" s="594"/>
      <c r="DJ36" s="594"/>
      <c r="DK36" s="595"/>
      <c r="DL36" s="602">
        <v>410724</v>
      </c>
      <c r="DM36" s="594"/>
      <c r="DN36" s="594"/>
      <c r="DO36" s="594"/>
      <c r="DP36" s="594"/>
      <c r="DQ36" s="594"/>
      <c r="DR36" s="594"/>
      <c r="DS36" s="594"/>
      <c r="DT36" s="594"/>
      <c r="DU36" s="594"/>
      <c r="DV36" s="595"/>
      <c r="DW36" s="598">
        <v>14.1</v>
      </c>
      <c r="DX36" s="621"/>
      <c r="DY36" s="621"/>
      <c r="DZ36" s="621"/>
      <c r="EA36" s="621"/>
      <c r="EB36" s="621"/>
      <c r="EC36" s="622"/>
    </row>
    <row r="37" spans="2:133" ht="11.25" customHeight="1">
      <c r="AQ37" s="672" t="s">
        <v>311</v>
      </c>
      <c r="AR37" s="673"/>
      <c r="AS37" s="673"/>
      <c r="AT37" s="673"/>
      <c r="AU37" s="673"/>
      <c r="AV37" s="673"/>
      <c r="AW37" s="673"/>
      <c r="AX37" s="673"/>
      <c r="AY37" s="674"/>
      <c r="AZ37" s="593">
        <v>4527</v>
      </c>
      <c r="BA37" s="594"/>
      <c r="BB37" s="594"/>
      <c r="BC37" s="594"/>
      <c r="BD37" s="619"/>
      <c r="BE37" s="619"/>
      <c r="BF37" s="650"/>
      <c r="BG37" s="607" t="s">
        <v>312</v>
      </c>
      <c r="BH37" s="608"/>
      <c r="BI37" s="608"/>
      <c r="BJ37" s="608"/>
      <c r="BK37" s="608"/>
      <c r="BL37" s="608"/>
      <c r="BM37" s="608"/>
      <c r="BN37" s="608"/>
      <c r="BO37" s="608"/>
      <c r="BP37" s="608"/>
      <c r="BQ37" s="608"/>
      <c r="BR37" s="608"/>
      <c r="BS37" s="608"/>
      <c r="BT37" s="608"/>
      <c r="BU37" s="609"/>
      <c r="BV37" s="593">
        <v>813</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295289</v>
      </c>
      <c r="CS37" s="619"/>
      <c r="CT37" s="619"/>
      <c r="CU37" s="619"/>
      <c r="CV37" s="619"/>
      <c r="CW37" s="619"/>
      <c r="CX37" s="619"/>
      <c r="CY37" s="620"/>
      <c r="CZ37" s="627">
        <v>6.1</v>
      </c>
      <c r="DA37" s="628"/>
      <c r="DB37" s="628"/>
      <c r="DC37" s="629"/>
      <c r="DD37" s="602">
        <v>269652</v>
      </c>
      <c r="DE37" s="619"/>
      <c r="DF37" s="619"/>
      <c r="DG37" s="619"/>
      <c r="DH37" s="619"/>
      <c r="DI37" s="619"/>
      <c r="DJ37" s="619"/>
      <c r="DK37" s="620"/>
      <c r="DL37" s="602">
        <v>267760</v>
      </c>
      <c r="DM37" s="619"/>
      <c r="DN37" s="619"/>
      <c r="DO37" s="619"/>
      <c r="DP37" s="619"/>
      <c r="DQ37" s="619"/>
      <c r="DR37" s="619"/>
      <c r="DS37" s="619"/>
      <c r="DT37" s="619"/>
      <c r="DU37" s="619"/>
      <c r="DV37" s="620"/>
      <c r="DW37" s="598">
        <v>9.1999999999999993</v>
      </c>
      <c r="DX37" s="621"/>
      <c r="DY37" s="621"/>
      <c r="DZ37" s="621"/>
      <c r="EA37" s="621"/>
      <c r="EB37" s="621"/>
      <c r="EC37" s="622"/>
    </row>
    <row r="38" spans="2:133" ht="11.25" customHeight="1">
      <c r="AQ38" s="672" t="s">
        <v>314</v>
      </c>
      <c r="AR38" s="673"/>
      <c r="AS38" s="673"/>
      <c r="AT38" s="673"/>
      <c r="AU38" s="673"/>
      <c r="AV38" s="673"/>
      <c r="AW38" s="673"/>
      <c r="AX38" s="673"/>
      <c r="AY38" s="674"/>
      <c r="AZ38" s="593" t="s">
        <v>108</v>
      </c>
      <c r="BA38" s="594"/>
      <c r="BB38" s="594"/>
      <c r="BC38" s="594"/>
      <c r="BD38" s="619"/>
      <c r="BE38" s="619"/>
      <c r="BF38" s="650"/>
      <c r="BG38" s="607" t="s">
        <v>315</v>
      </c>
      <c r="BH38" s="608"/>
      <c r="BI38" s="608"/>
      <c r="BJ38" s="608"/>
      <c r="BK38" s="608"/>
      <c r="BL38" s="608"/>
      <c r="BM38" s="608"/>
      <c r="BN38" s="608"/>
      <c r="BO38" s="608"/>
      <c r="BP38" s="608"/>
      <c r="BQ38" s="608"/>
      <c r="BR38" s="608"/>
      <c r="BS38" s="608"/>
      <c r="BT38" s="608"/>
      <c r="BU38" s="609"/>
      <c r="BV38" s="593">
        <v>1448</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381248</v>
      </c>
      <c r="CS38" s="594"/>
      <c r="CT38" s="594"/>
      <c r="CU38" s="594"/>
      <c r="CV38" s="594"/>
      <c r="CW38" s="594"/>
      <c r="CX38" s="594"/>
      <c r="CY38" s="595"/>
      <c r="CZ38" s="627">
        <v>7.9</v>
      </c>
      <c r="DA38" s="628"/>
      <c r="DB38" s="628"/>
      <c r="DC38" s="629"/>
      <c r="DD38" s="602">
        <v>339343</v>
      </c>
      <c r="DE38" s="594"/>
      <c r="DF38" s="594"/>
      <c r="DG38" s="594"/>
      <c r="DH38" s="594"/>
      <c r="DI38" s="594"/>
      <c r="DJ38" s="594"/>
      <c r="DK38" s="595"/>
      <c r="DL38" s="602">
        <v>90924</v>
      </c>
      <c r="DM38" s="594"/>
      <c r="DN38" s="594"/>
      <c r="DO38" s="594"/>
      <c r="DP38" s="594"/>
      <c r="DQ38" s="594"/>
      <c r="DR38" s="594"/>
      <c r="DS38" s="594"/>
      <c r="DT38" s="594"/>
      <c r="DU38" s="594"/>
      <c r="DV38" s="595"/>
      <c r="DW38" s="598">
        <v>3.1</v>
      </c>
      <c r="DX38" s="621"/>
      <c r="DY38" s="621"/>
      <c r="DZ38" s="621"/>
      <c r="EA38" s="621"/>
      <c r="EB38" s="621"/>
      <c r="EC38" s="622"/>
    </row>
    <row r="39" spans="2:133" ht="11.25" customHeight="1">
      <c r="AQ39" s="672" t="s">
        <v>317</v>
      </c>
      <c r="AR39" s="673"/>
      <c r="AS39" s="673"/>
      <c r="AT39" s="673"/>
      <c r="AU39" s="673"/>
      <c r="AV39" s="673"/>
      <c r="AW39" s="673"/>
      <c r="AX39" s="673"/>
      <c r="AY39" s="674"/>
      <c r="AZ39" s="593" t="s">
        <v>108</v>
      </c>
      <c r="BA39" s="594"/>
      <c r="BB39" s="594"/>
      <c r="BC39" s="594"/>
      <c r="BD39" s="619"/>
      <c r="BE39" s="619"/>
      <c r="BF39" s="650"/>
      <c r="BG39" s="676" t="s">
        <v>318</v>
      </c>
      <c r="BH39" s="677"/>
      <c r="BI39" s="677"/>
      <c r="BJ39" s="677"/>
      <c r="BK39" s="677"/>
      <c r="BL39" s="187"/>
      <c r="BM39" s="608" t="s">
        <v>319</v>
      </c>
      <c r="BN39" s="608"/>
      <c r="BO39" s="608"/>
      <c r="BP39" s="608"/>
      <c r="BQ39" s="608"/>
      <c r="BR39" s="608"/>
      <c r="BS39" s="608"/>
      <c r="BT39" s="608"/>
      <c r="BU39" s="609"/>
      <c r="BV39" s="593">
        <v>111</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277971</v>
      </c>
      <c r="CS39" s="619"/>
      <c r="CT39" s="619"/>
      <c r="CU39" s="619"/>
      <c r="CV39" s="619"/>
      <c r="CW39" s="619"/>
      <c r="CX39" s="619"/>
      <c r="CY39" s="620"/>
      <c r="CZ39" s="627">
        <v>5.7</v>
      </c>
      <c r="DA39" s="628"/>
      <c r="DB39" s="628"/>
      <c r="DC39" s="629"/>
      <c r="DD39" s="602">
        <v>234833</v>
      </c>
      <c r="DE39" s="619"/>
      <c r="DF39" s="619"/>
      <c r="DG39" s="619"/>
      <c r="DH39" s="619"/>
      <c r="DI39" s="619"/>
      <c r="DJ39" s="619"/>
      <c r="DK39" s="620"/>
      <c r="DL39" s="602" t="s">
        <v>108</v>
      </c>
      <c r="DM39" s="619"/>
      <c r="DN39" s="619"/>
      <c r="DO39" s="619"/>
      <c r="DP39" s="619"/>
      <c r="DQ39" s="619"/>
      <c r="DR39" s="619"/>
      <c r="DS39" s="619"/>
      <c r="DT39" s="619"/>
      <c r="DU39" s="619"/>
      <c r="DV39" s="620"/>
      <c r="DW39" s="598" t="s">
        <v>108</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53182</v>
      </c>
      <c r="BA40" s="594"/>
      <c r="BB40" s="594"/>
      <c r="BC40" s="594"/>
      <c r="BD40" s="619"/>
      <c r="BE40" s="619"/>
      <c r="BF40" s="650"/>
      <c r="BG40" s="676"/>
      <c r="BH40" s="677"/>
      <c r="BI40" s="677"/>
      <c r="BJ40" s="677"/>
      <c r="BK40" s="677"/>
      <c r="BL40" s="187"/>
      <c r="BM40" s="608" t="s">
        <v>322</v>
      </c>
      <c r="BN40" s="608"/>
      <c r="BO40" s="608"/>
      <c r="BP40" s="608"/>
      <c r="BQ40" s="608"/>
      <c r="BR40" s="608"/>
      <c r="BS40" s="608"/>
      <c r="BT40" s="608"/>
      <c r="BU40" s="609"/>
      <c r="BV40" s="593">
        <v>116</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45500</v>
      </c>
      <c r="CS40" s="594"/>
      <c r="CT40" s="594"/>
      <c r="CU40" s="594"/>
      <c r="CV40" s="594"/>
      <c r="CW40" s="594"/>
      <c r="CX40" s="594"/>
      <c r="CY40" s="595"/>
      <c r="CZ40" s="627">
        <v>0.9</v>
      </c>
      <c r="DA40" s="628"/>
      <c r="DB40" s="628"/>
      <c r="DC40" s="629"/>
      <c r="DD40" s="602">
        <v>500</v>
      </c>
      <c r="DE40" s="594"/>
      <c r="DF40" s="594"/>
      <c r="DG40" s="594"/>
      <c r="DH40" s="594"/>
      <c r="DI40" s="594"/>
      <c r="DJ40" s="594"/>
      <c r="DK40" s="595"/>
      <c r="DL40" s="602">
        <v>500</v>
      </c>
      <c r="DM40" s="594"/>
      <c r="DN40" s="594"/>
      <c r="DO40" s="594"/>
      <c r="DP40" s="594"/>
      <c r="DQ40" s="594"/>
      <c r="DR40" s="594"/>
      <c r="DS40" s="594"/>
      <c r="DT40" s="594"/>
      <c r="DU40" s="594"/>
      <c r="DV40" s="595"/>
      <c r="DW40" s="598">
        <v>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324</v>
      </c>
      <c r="AR41" s="614"/>
      <c r="AS41" s="614"/>
      <c r="AT41" s="614"/>
      <c r="AU41" s="614"/>
      <c r="AV41" s="614"/>
      <c r="AW41" s="614"/>
      <c r="AX41" s="614"/>
      <c r="AY41" s="615"/>
      <c r="AZ41" s="665">
        <v>86716</v>
      </c>
      <c r="BA41" s="666"/>
      <c r="BB41" s="666"/>
      <c r="BC41" s="666"/>
      <c r="BD41" s="661"/>
      <c r="BE41" s="661"/>
      <c r="BF41" s="663"/>
      <c r="BG41" s="678"/>
      <c r="BH41" s="679"/>
      <c r="BI41" s="679"/>
      <c r="BJ41" s="679"/>
      <c r="BK41" s="679"/>
      <c r="BL41" s="189"/>
      <c r="BM41" s="614" t="s">
        <v>325</v>
      </c>
      <c r="BN41" s="614"/>
      <c r="BO41" s="614"/>
      <c r="BP41" s="614"/>
      <c r="BQ41" s="614"/>
      <c r="BR41" s="614"/>
      <c r="BS41" s="614"/>
      <c r="BT41" s="614"/>
      <c r="BU41" s="615"/>
      <c r="BV41" s="665">
        <v>315</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212</v>
      </c>
      <c r="CS41" s="619"/>
      <c r="CT41" s="619"/>
      <c r="CU41" s="619"/>
      <c r="CV41" s="619"/>
      <c r="CW41" s="619"/>
      <c r="CX41" s="619"/>
      <c r="CY41" s="620"/>
      <c r="CZ41" s="627" t="s">
        <v>212</v>
      </c>
      <c r="DA41" s="628"/>
      <c r="DB41" s="628"/>
      <c r="DC41" s="629"/>
      <c r="DD41" s="602" t="s">
        <v>212</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1155220</v>
      </c>
      <c r="CS42" s="594"/>
      <c r="CT42" s="594"/>
      <c r="CU42" s="594"/>
      <c r="CV42" s="594"/>
      <c r="CW42" s="594"/>
      <c r="CX42" s="594"/>
      <c r="CY42" s="595"/>
      <c r="CZ42" s="627">
        <v>23.8</v>
      </c>
      <c r="DA42" s="686"/>
      <c r="DB42" s="686"/>
      <c r="DC42" s="687"/>
      <c r="DD42" s="602">
        <v>246426</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t="s">
        <v>117</v>
      </c>
      <c r="CS43" s="619"/>
      <c r="CT43" s="619"/>
      <c r="CU43" s="619"/>
      <c r="CV43" s="619"/>
      <c r="CW43" s="619"/>
      <c r="CX43" s="619"/>
      <c r="CY43" s="620"/>
      <c r="CZ43" s="627" t="s">
        <v>117</v>
      </c>
      <c r="DA43" s="628"/>
      <c r="DB43" s="628"/>
      <c r="DC43" s="629"/>
      <c r="DD43" s="602" t="s">
        <v>117</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331</v>
      </c>
      <c r="CD44" s="699" t="s">
        <v>284</v>
      </c>
      <c r="CE44" s="700"/>
      <c r="CF44" s="590" t="s">
        <v>332</v>
      </c>
      <c r="CG44" s="591"/>
      <c r="CH44" s="591"/>
      <c r="CI44" s="591"/>
      <c r="CJ44" s="591"/>
      <c r="CK44" s="591"/>
      <c r="CL44" s="591"/>
      <c r="CM44" s="591"/>
      <c r="CN44" s="591"/>
      <c r="CO44" s="591"/>
      <c r="CP44" s="591"/>
      <c r="CQ44" s="592"/>
      <c r="CR44" s="593">
        <v>1154704</v>
      </c>
      <c r="CS44" s="594"/>
      <c r="CT44" s="594"/>
      <c r="CU44" s="594"/>
      <c r="CV44" s="594"/>
      <c r="CW44" s="594"/>
      <c r="CX44" s="594"/>
      <c r="CY44" s="595"/>
      <c r="CZ44" s="627">
        <v>23.8</v>
      </c>
      <c r="DA44" s="686"/>
      <c r="DB44" s="686"/>
      <c r="DC44" s="687"/>
      <c r="DD44" s="602">
        <v>245910</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333</v>
      </c>
      <c r="CG45" s="591"/>
      <c r="CH45" s="591"/>
      <c r="CI45" s="591"/>
      <c r="CJ45" s="591"/>
      <c r="CK45" s="591"/>
      <c r="CL45" s="591"/>
      <c r="CM45" s="591"/>
      <c r="CN45" s="591"/>
      <c r="CO45" s="591"/>
      <c r="CP45" s="591"/>
      <c r="CQ45" s="592"/>
      <c r="CR45" s="593">
        <v>363281</v>
      </c>
      <c r="CS45" s="619"/>
      <c r="CT45" s="619"/>
      <c r="CU45" s="619"/>
      <c r="CV45" s="619"/>
      <c r="CW45" s="619"/>
      <c r="CX45" s="619"/>
      <c r="CY45" s="620"/>
      <c r="CZ45" s="627">
        <v>7.5</v>
      </c>
      <c r="DA45" s="628"/>
      <c r="DB45" s="628"/>
      <c r="DC45" s="629"/>
      <c r="DD45" s="602">
        <v>82836</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334</v>
      </c>
      <c r="CG46" s="591"/>
      <c r="CH46" s="591"/>
      <c r="CI46" s="591"/>
      <c r="CJ46" s="591"/>
      <c r="CK46" s="591"/>
      <c r="CL46" s="591"/>
      <c r="CM46" s="591"/>
      <c r="CN46" s="591"/>
      <c r="CO46" s="591"/>
      <c r="CP46" s="591"/>
      <c r="CQ46" s="592"/>
      <c r="CR46" s="593">
        <v>773984</v>
      </c>
      <c r="CS46" s="594"/>
      <c r="CT46" s="594"/>
      <c r="CU46" s="594"/>
      <c r="CV46" s="594"/>
      <c r="CW46" s="594"/>
      <c r="CX46" s="594"/>
      <c r="CY46" s="595"/>
      <c r="CZ46" s="627">
        <v>16</v>
      </c>
      <c r="DA46" s="686"/>
      <c r="DB46" s="686"/>
      <c r="DC46" s="687"/>
      <c r="DD46" s="602">
        <v>156467</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335</v>
      </c>
      <c r="CG47" s="591"/>
      <c r="CH47" s="591"/>
      <c r="CI47" s="591"/>
      <c r="CJ47" s="591"/>
      <c r="CK47" s="591"/>
      <c r="CL47" s="591"/>
      <c r="CM47" s="591"/>
      <c r="CN47" s="591"/>
      <c r="CO47" s="591"/>
      <c r="CP47" s="591"/>
      <c r="CQ47" s="592"/>
      <c r="CR47" s="593">
        <v>516</v>
      </c>
      <c r="CS47" s="619"/>
      <c r="CT47" s="619"/>
      <c r="CU47" s="619"/>
      <c r="CV47" s="619"/>
      <c r="CW47" s="619"/>
      <c r="CX47" s="619"/>
      <c r="CY47" s="620"/>
      <c r="CZ47" s="627">
        <v>0</v>
      </c>
      <c r="DA47" s="628"/>
      <c r="DB47" s="628"/>
      <c r="DC47" s="629"/>
      <c r="DD47" s="602">
        <v>516</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336</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86"/>
      <c r="DB48" s="686"/>
      <c r="DC48" s="687"/>
      <c r="DD48" s="602" t="s">
        <v>117</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337</v>
      </c>
      <c r="CE49" s="637"/>
      <c r="CF49" s="637"/>
      <c r="CG49" s="637"/>
      <c r="CH49" s="637"/>
      <c r="CI49" s="637"/>
      <c r="CJ49" s="637"/>
      <c r="CK49" s="637"/>
      <c r="CL49" s="637"/>
      <c r="CM49" s="637"/>
      <c r="CN49" s="637"/>
      <c r="CO49" s="637"/>
      <c r="CP49" s="637"/>
      <c r="CQ49" s="638"/>
      <c r="CR49" s="665">
        <v>4849877</v>
      </c>
      <c r="CS49" s="661"/>
      <c r="CT49" s="661"/>
      <c r="CU49" s="661"/>
      <c r="CV49" s="661"/>
      <c r="CW49" s="661"/>
      <c r="CX49" s="661"/>
      <c r="CY49" s="688"/>
      <c r="CZ49" s="689">
        <v>100</v>
      </c>
      <c r="DA49" s="690"/>
      <c r="DB49" s="690"/>
      <c r="DC49" s="691"/>
      <c r="DD49" s="692">
        <v>3225723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V72" sqref="V72:Z7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360</v>
      </c>
      <c r="C7" s="720"/>
      <c r="D7" s="720"/>
      <c r="E7" s="720"/>
      <c r="F7" s="720"/>
      <c r="G7" s="720"/>
      <c r="H7" s="720"/>
      <c r="I7" s="720"/>
      <c r="J7" s="720"/>
      <c r="K7" s="720"/>
      <c r="L7" s="720"/>
      <c r="M7" s="720"/>
      <c r="N7" s="720"/>
      <c r="O7" s="720"/>
      <c r="P7" s="721"/>
      <c r="Q7" s="722">
        <v>4904</v>
      </c>
      <c r="R7" s="723"/>
      <c r="S7" s="723"/>
      <c r="T7" s="723"/>
      <c r="U7" s="723"/>
      <c r="V7" s="723">
        <v>4850</v>
      </c>
      <c r="W7" s="723"/>
      <c r="X7" s="723"/>
      <c r="Y7" s="723"/>
      <c r="Z7" s="723"/>
      <c r="AA7" s="723">
        <v>54</v>
      </c>
      <c r="AB7" s="723"/>
      <c r="AC7" s="723"/>
      <c r="AD7" s="723"/>
      <c r="AE7" s="724"/>
      <c r="AF7" s="725">
        <v>54</v>
      </c>
      <c r="AG7" s="726"/>
      <c r="AH7" s="726"/>
      <c r="AI7" s="726"/>
      <c r="AJ7" s="727"/>
      <c r="AK7" s="762">
        <v>155</v>
      </c>
      <c r="AL7" s="763"/>
      <c r="AM7" s="763"/>
      <c r="AN7" s="763"/>
      <c r="AO7" s="763"/>
      <c r="AP7" s="763">
        <v>6704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534</v>
      </c>
      <c r="BT7" s="767"/>
      <c r="BU7" s="767"/>
      <c r="BV7" s="767"/>
      <c r="BW7" s="767"/>
      <c r="BX7" s="767"/>
      <c r="BY7" s="767"/>
      <c r="BZ7" s="767"/>
      <c r="CA7" s="767"/>
      <c r="CB7" s="767"/>
      <c r="CC7" s="767"/>
      <c r="CD7" s="767"/>
      <c r="CE7" s="767"/>
      <c r="CF7" s="767"/>
      <c r="CG7" s="768"/>
      <c r="CH7" s="759">
        <v>-14</v>
      </c>
      <c r="CI7" s="760"/>
      <c r="CJ7" s="760"/>
      <c r="CK7" s="760"/>
      <c r="CL7" s="761"/>
      <c r="CM7" s="759">
        <v>4</v>
      </c>
      <c r="CN7" s="760"/>
      <c r="CO7" s="760"/>
      <c r="CP7" s="760"/>
      <c r="CQ7" s="761"/>
      <c r="CR7" s="759">
        <v>30</v>
      </c>
      <c r="CS7" s="760"/>
      <c r="CT7" s="760"/>
      <c r="CU7" s="760"/>
      <c r="CV7" s="761"/>
      <c r="CW7" s="759">
        <v>0</v>
      </c>
      <c r="CX7" s="760"/>
      <c r="CY7" s="760"/>
      <c r="CZ7" s="760"/>
      <c r="DA7" s="761"/>
      <c r="DB7" s="759">
        <v>0</v>
      </c>
      <c r="DC7" s="760"/>
      <c r="DD7" s="760"/>
      <c r="DE7" s="760"/>
      <c r="DF7" s="761"/>
      <c r="DG7" s="759">
        <v>0</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361</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362</v>
      </c>
      <c r="B23" s="778" t="s">
        <v>363</v>
      </c>
      <c r="C23" s="779"/>
      <c r="D23" s="779"/>
      <c r="E23" s="779"/>
      <c r="F23" s="779"/>
      <c r="G23" s="779"/>
      <c r="H23" s="779"/>
      <c r="I23" s="779"/>
      <c r="J23" s="779"/>
      <c r="K23" s="779"/>
      <c r="L23" s="779"/>
      <c r="M23" s="779"/>
      <c r="N23" s="779"/>
      <c r="O23" s="779"/>
      <c r="P23" s="780"/>
      <c r="Q23" s="781">
        <v>4904</v>
      </c>
      <c r="R23" s="782"/>
      <c r="S23" s="782"/>
      <c r="T23" s="782"/>
      <c r="U23" s="782"/>
      <c r="V23" s="782">
        <v>4850</v>
      </c>
      <c r="W23" s="782"/>
      <c r="X23" s="782"/>
      <c r="Y23" s="782"/>
      <c r="Z23" s="782"/>
      <c r="AA23" s="782">
        <v>54</v>
      </c>
      <c r="AB23" s="782"/>
      <c r="AC23" s="782"/>
      <c r="AD23" s="782"/>
      <c r="AE23" s="783"/>
      <c r="AF23" s="784">
        <v>54</v>
      </c>
      <c r="AG23" s="782"/>
      <c r="AH23" s="782"/>
      <c r="AI23" s="782"/>
      <c r="AJ23" s="785"/>
      <c r="AK23" s="786"/>
      <c r="AL23" s="787"/>
      <c r="AM23" s="787"/>
      <c r="AN23" s="787"/>
      <c r="AO23" s="787"/>
      <c r="AP23" s="782">
        <v>6704</v>
      </c>
      <c r="AQ23" s="782"/>
      <c r="AR23" s="782"/>
      <c r="AS23" s="782"/>
      <c r="AT23" s="782"/>
      <c r="AU23" s="788"/>
      <c r="AV23" s="788"/>
      <c r="AW23" s="788"/>
      <c r="AX23" s="788"/>
      <c r="AY23" s="789"/>
      <c r="AZ23" s="797" t="s">
        <v>108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364</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365</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343</v>
      </c>
      <c r="B26" s="729"/>
      <c r="C26" s="729"/>
      <c r="D26" s="729"/>
      <c r="E26" s="729"/>
      <c r="F26" s="729"/>
      <c r="G26" s="729"/>
      <c r="H26" s="729"/>
      <c r="I26" s="729"/>
      <c r="J26" s="729"/>
      <c r="K26" s="729"/>
      <c r="L26" s="729"/>
      <c r="M26" s="729"/>
      <c r="N26" s="729"/>
      <c r="O26" s="729"/>
      <c r="P26" s="730"/>
      <c r="Q26" s="705" t="s">
        <v>366</v>
      </c>
      <c r="R26" s="706"/>
      <c r="S26" s="706"/>
      <c r="T26" s="706"/>
      <c r="U26" s="707"/>
      <c r="V26" s="705" t="s">
        <v>367</v>
      </c>
      <c r="W26" s="706"/>
      <c r="X26" s="706"/>
      <c r="Y26" s="706"/>
      <c r="Z26" s="707"/>
      <c r="AA26" s="705" t="s">
        <v>368</v>
      </c>
      <c r="AB26" s="706"/>
      <c r="AC26" s="706"/>
      <c r="AD26" s="706"/>
      <c r="AE26" s="706"/>
      <c r="AF26" s="800" t="s">
        <v>369</v>
      </c>
      <c r="AG26" s="801"/>
      <c r="AH26" s="801"/>
      <c r="AI26" s="801"/>
      <c r="AJ26" s="802"/>
      <c r="AK26" s="706" t="s">
        <v>370</v>
      </c>
      <c r="AL26" s="706"/>
      <c r="AM26" s="706"/>
      <c r="AN26" s="706"/>
      <c r="AO26" s="707"/>
      <c r="AP26" s="705" t="s">
        <v>371</v>
      </c>
      <c r="AQ26" s="706"/>
      <c r="AR26" s="706"/>
      <c r="AS26" s="706"/>
      <c r="AT26" s="707"/>
      <c r="AU26" s="705" t="s">
        <v>372</v>
      </c>
      <c r="AV26" s="706"/>
      <c r="AW26" s="706"/>
      <c r="AX26" s="706"/>
      <c r="AY26" s="707"/>
      <c r="AZ26" s="705" t="s">
        <v>373</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374</v>
      </c>
      <c r="C28" s="720"/>
      <c r="D28" s="720"/>
      <c r="E28" s="720"/>
      <c r="F28" s="720"/>
      <c r="G28" s="720"/>
      <c r="H28" s="720"/>
      <c r="I28" s="720"/>
      <c r="J28" s="720"/>
      <c r="K28" s="720"/>
      <c r="L28" s="720"/>
      <c r="M28" s="720"/>
      <c r="N28" s="720"/>
      <c r="O28" s="720"/>
      <c r="P28" s="721"/>
      <c r="Q28" s="810">
        <v>882</v>
      </c>
      <c r="R28" s="811"/>
      <c r="S28" s="811"/>
      <c r="T28" s="811"/>
      <c r="U28" s="811"/>
      <c r="V28" s="811">
        <v>796</v>
      </c>
      <c r="W28" s="811"/>
      <c r="X28" s="811"/>
      <c r="Y28" s="811"/>
      <c r="Z28" s="811"/>
      <c r="AA28" s="811">
        <v>86</v>
      </c>
      <c r="AB28" s="811"/>
      <c r="AC28" s="811"/>
      <c r="AD28" s="811"/>
      <c r="AE28" s="812"/>
      <c r="AF28" s="813">
        <v>86</v>
      </c>
      <c r="AG28" s="811"/>
      <c r="AH28" s="811"/>
      <c r="AI28" s="811"/>
      <c r="AJ28" s="814"/>
      <c r="AK28" s="815">
        <v>40</v>
      </c>
      <c r="AL28" s="806"/>
      <c r="AM28" s="806"/>
      <c r="AN28" s="806"/>
      <c r="AO28" s="806"/>
      <c r="AP28" s="806">
        <v>0</v>
      </c>
      <c r="AQ28" s="806"/>
      <c r="AR28" s="806"/>
      <c r="AS28" s="806"/>
      <c r="AT28" s="806"/>
      <c r="AU28" s="806">
        <v>0</v>
      </c>
      <c r="AV28" s="806"/>
      <c r="AW28" s="806"/>
      <c r="AX28" s="806"/>
      <c r="AY28" s="806"/>
      <c r="AZ28" s="807">
        <v>0</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375</v>
      </c>
      <c r="C29" s="744"/>
      <c r="D29" s="744"/>
      <c r="E29" s="744"/>
      <c r="F29" s="744"/>
      <c r="G29" s="744"/>
      <c r="H29" s="744"/>
      <c r="I29" s="744"/>
      <c r="J29" s="744"/>
      <c r="K29" s="744"/>
      <c r="L29" s="744"/>
      <c r="M29" s="744"/>
      <c r="N29" s="744"/>
      <c r="O29" s="744"/>
      <c r="P29" s="745"/>
      <c r="Q29" s="746">
        <v>404</v>
      </c>
      <c r="R29" s="747"/>
      <c r="S29" s="747"/>
      <c r="T29" s="747"/>
      <c r="U29" s="747"/>
      <c r="V29" s="747">
        <v>395</v>
      </c>
      <c r="W29" s="747"/>
      <c r="X29" s="747"/>
      <c r="Y29" s="747"/>
      <c r="Z29" s="747"/>
      <c r="AA29" s="747">
        <v>9</v>
      </c>
      <c r="AB29" s="747"/>
      <c r="AC29" s="747"/>
      <c r="AD29" s="747"/>
      <c r="AE29" s="748"/>
      <c r="AF29" s="749">
        <v>9</v>
      </c>
      <c r="AG29" s="750"/>
      <c r="AH29" s="750"/>
      <c r="AI29" s="750"/>
      <c r="AJ29" s="751"/>
      <c r="AK29" s="818">
        <v>61</v>
      </c>
      <c r="AL29" s="819"/>
      <c r="AM29" s="819"/>
      <c r="AN29" s="819"/>
      <c r="AO29" s="819"/>
      <c r="AP29" s="819">
        <v>0</v>
      </c>
      <c r="AQ29" s="819"/>
      <c r="AR29" s="819"/>
      <c r="AS29" s="819"/>
      <c r="AT29" s="819"/>
      <c r="AU29" s="819">
        <v>0</v>
      </c>
      <c r="AV29" s="819"/>
      <c r="AW29" s="819"/>
      <c r="AX29" s="819"/>
      <c r="AY29" s="819"/>
      <c r="AZ29" s="820">
        <v>0</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376</v>
      </c>
      <c r="C30" s="744"/>
      <c r="D30" s="744"/>
      <c r="E30" s="744"/>
      <c r="F30" s="744"/>
      <c r="G30" s="744"/>
      <c r="H30" s="744"/>
      <c r="I30" s="744"/>
      <c r="J30" s="744"/>
      <c r="K30" s="744"/>
      <c r="L30" s="744"/>
      <c r="M30" s="744"/>
      <c r="N30" s="744"/>
      <c r="O30" s="744"/>
      <c r="P30" s="745"/>
      <c r="Q30" s="746">
        <v>68</v>
      </c>
      <c r="R30" s="747"/>
      <c r="S30" s="747"/>
      <c r="T30" s="747"/>
      <c r="U30" s="747"/>
      <c r="V30" s="747">
        <v>68</v>
      </c>
      <c r="W30" s="747"/>
      <c r="X30" s="747"/>
      <c r="Y30" s="747"/>
      <c r="Z30" s="747"/>
      <c r="AA30" s="747">
        <v>0</v>
      </c>
      <c r="AB30" s="747"/>
      <c r="AC30" s="747"/>
      <c r="AD30" s="747"/>
      <c r="AE30" s="748"/>
      <c r="AF30" s="749" t="s">
        <v>108</v>
      </c>
      <c r="AG30" s="750"/>
      <c r="AH30" s="750"/>
      <c r="AI30" s="750"/>
      <c r="AJ30" s="751"/>
      <c r="AK30" s="818">
        <v>23</v>
      </c>
      <c r="AL30" s="819"/>
      <c r="AM30" s="819"/>
      <c r="AN30" s="819"/>
      <c r="AO30" s="819"/>
      <c r="AP30" s="819">
        <v>0</v>
      </c>
      <c r="AQ30" s="819"/>
      <c r="AR30" s="819"/>
      <c r="AS30" s="819"/>
      <c r="AT30" s="819"/>
      <c r="AU30" s="819">
        <v>0</v>
      </c>
      <c r="AV30" s="819"/>
      <c r="AW30" s="819"/>
      <c r="AX30" s="819"/>
      <c r="AY30" s="819"/>
      <c r="AZ30" s="820">
        <v>0</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377</v>
      </c>
      <c r="C31" s="744"/>
      <c r="D31" s="744"/>
      <c r="E31" s="744"/>
      <c r="F31" s="744"/>
      <c r="G31" s="744"/>
      <c r="H31" s="744"/>
      <c r="I31" s="744"/>
      <c r="J31" s="744"/>
      <c r="K31" s="744"/>
      <c r="L31" s="744"/>
      <c r="M31" s="744"/>
      <c r="N31" s="744"/>
      <c r="O31" s="744"/>
      <c r="P31" s="745"/>
      <c r="Q31" s="746">
        <v>121</v>
      </c>
      <c r="R31" s="747"/>
      <c r="S31" s="747"/>
      <c r="T31" s="747"/>
      <c r="U31" s="747"/>
      <c r="V31" s="747">
        <v>120</v>
      </c>
      <c r="W31" s="747"/>
      <c r="X31" s="747"/>
      <c r="Y31" s="747"/>
      <c r="Z31" s="747"/>
      <c r="AA31" s="747">
        <v>1</v>
      </c>
      <c r="AB31" s="747"/>
      <c r="AC31" s="747"/>
      <c r="AD31" s="747"/>
      <c r="AE31" s="748"/>
      <c r="AF31" s="749">
        <v>111</v>
      </c>
      <c r="AG31" s="750"/>
      <c r="AH31" s="750"/>
      <c r="AI31" s="750"/>
      <c r="AJ31" s="751"/>
      <c r="AK31" s="818">
        <v>5</v>
      </c>
      <c r="AL31" s="819"/>
      <c r="AM31" s="819"/>
      <c r="AN31" s="819"/>
      <c r="AO31" s="819"/>
      <c r="AP31" s="819">
        <v>209</v>
      </c>
      <c r="AQ31" s="819"/>
      <c r="AR31" s="819"/>
      <c r="AS31" s="819"/>
      <c r="AT31" s="819"/>
      <c r="AU31" s="819">
        <v>0</v>
      </c>
      <c r="AV31" s="819"/>
      <c r="AW31" s="819"/>
      <c r="AX31" s="819"/>
      <c r="AY31" s="819"/>
      <c r="AZ31" s="820">
        <v>0</v>
      </c>
      <c r="BA31" s="820"/>
      <c r="BB31" s="820"/>
      <c r="BC31" s="820"/>
      <c r="BD31" s="820"/>
      <c r="BE31" s="816" t="s">
        <v>378</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379</v>
      </c>
      <c r="C32" s="744"/>
      <c r="D32" s="744"/>
      <c r="E32" s="744"/>
      <c r="F32" s="744"/>
      <c r="G32" s="744"/>
      <c r="H32" s="744"/>
      <c r="I32" s="744"/>
      <c r="J32" s="744"/>
      <c r="K32" s="744"/>
      <c r="L32" s="744"/>
      <c r="M32" s="744"/>
      <c r="N32" s="744"/>
      <c r="O32" s="744"/>
      <c r="P32" s="745"/>
      <c r="Q32" s="746">
        <v>312</v>
      </c>
      <c r="R32" s="747"/>
      <c r="S32" s="747"/>
      <c r="T32" s="747"/>
      <c r="U32" s="747"/>
      <c r="V32" s="747">
        <v>310</v>
      </c>
      <c r="W32" s="747"/>
      <c r="X32" s="747"/>
      <c r="Y32" s="747"/>
      <c r="Z32" s="747"/>
      <c r="AA32" s="747">
        <v>2</v>
      </c>
      <c r="AB32" s="747"/>
      <c r="AC32" s="747"/>
      <c r="AD32" s="747"/>
      <c r="AE32" s="748"/>
      <c r="AF32" s="749">
        <v>2</v>
      </c>
      <c r="AG32" s="750"/>
      <c r="AH32" s="750"/>
      <c r="AI32" s="750"/>
      <c r="AJ32" s="751"/>
      <c r="AK32" s="818">
        <v>241</v>
      </c>
      <c r="AL32" s="819"/>
      <c r="AM32" s="819"/>
      <c r="AN32" s="819"/>
      <c r="AO32" s="819"/>
      <c r="AP32" s="819">
        <v>1637</v>
      </c>
      <c r="AQ32" s="819"/>
      <c r="AR32" s="819"/>
      <c r="AS32" s="819"/>
      <c r="AT32" s="819"/>
      <c r="AU32" s="819">
        <v>1637</v>
      </c>
      <c r="AV32" s="819"/>
      <c r="AW32" s="819"/>
      <c r="AX32" s="819"/>
      <c r="AY32" s="819"/>
      <c r="AZ32" s="820">
        <v>0</v>
      </c>
      <c r="BA32" s="820"/>
      <c r="BB32" s="820"/>
      <c r="BC32" s="820"/>
      <c r="BD32" s="820"/>
      <c r="BE32" s="816" t="s">
        <v>380</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362</v>
      </c>
      <c r="B63" s="778" t="s">
        <v>382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208</v>
      </c>
      <c r="AG63" s="830"/>
      <c r="AH63" s="830"/>
      <c r="AI63" s="830"/>
      <c r="AJ63" s="831"/>
      <c r="AK63" s="832"/>
      <c r="AL63" s="827"/>
      <c r="AM63" s="827"/>
      <c r="AN63" s="827"/>
      <c r="AO63" s="827"/>
      <c r="AP63" s="830">
        <v>1846</v>
      </c>
      <c r="AQ63" s="830"/>
      <c r="AR63" s="830"/>
      <c r="AS63" s="830"/>
      <c r="AT63" s="830"/>
      <c r="AU63" s="830">
        <v>1637</v>
      </c>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384</v>
      </c>
      <c r="B66" s="729"/>
      <c r="C66" s="729"/>
      <c r="D66" s="729"/>
      <c r="E66" s="729"/>
      <c r="F66" s="729"/>
      <c r="G66" s="729"/>
      <c r="H66" s="729"/>
      <c r="I66" s="729"/>
      <c r="J66" s="729"/>
      <c r="K66" s="729"/>
      <c r="L66" s="729"/>
      <c r="M66" s="729"/>
      <c r="N66" s="729"/>
      <c r="O66" s="729"/>
      <c r="P66" s="730"/>
      <c r="Q66" s="705" t="s">
        <v>366</v>
      </c>
      <c r="R66" s="706"/>
      <c r="S66" s="706"/>
      <c r="T66" s="706"/>
      <c r="U66" s="707"/>
      <c r="V66" s="705" t="s">
        <v>367</v>
      </c>
      <c r="W66" s="706"/>
      <c r="X66" s="706"/>
      <c r="Y66" s="706"/>
      <c r="Z66" s="707"/>
      <c r="AA66" s="705" t="s">
        <v>368</v>
      </c>
      <c r="AB66" s="706"/>
      <c r="AC66" s="706"/>
      <c r="AD66" s="706"/>
      <c r="AE66" s="707"/>
      <c r="AF66" s="840" t="s">
        <v>369</v>
      </c>
      <c r="AG66" s="801"/>
      <c r="AH66" s="801"/>
      <c r="AI66" s="801"/>
      <c r="AJ66" s="841"/>
      <c r="AK66" s="705" t="s">
        <v>370</v>
      </c>
      <c r="AL66" s="729"/>
      <c r="AM66" s="729"/>
      <c r="AN66" s="729"/>
      <c r="AO66" s="730"/>
      <c r="AP66" s="705" t="s">
        <v>371</v>
      </c>
      <c r="AQ66" s="706"/>
      <c r="AR66" s="706"/>
      <c r="AS66" s="706"/>
      <c r="AT66" s="707"/>
      <c r="AU66" s="705" t="s">
        <v>385</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530</v>
      </c>
      <c r="C68" s="858"/>
      <c r="D68" s="858"/>
      <c r="E68" s="858"/>
      <c r="F68" s="858"/>
      <c r="G68" s="858"/>
      <c r="H68" s="858"/>
      <c r="I68" s="858"/>
      <c r="J68" s="858"/>
      <c r="K68" s="858"/>
      <c r="L68" s="858"/>
      <c r="M68" s="858"/>
      <c r="N68" s="858"/>
      <c r="O68" s="858"/>
      <c r="P68" s="859"/>
      <c r="Q68" s="860">
        <v>112</v>
      </c>
      <c r="R68" s="854"/>
      <c r="S68" s="854"/>
      <c r="T68" s="854"/>
      <c r="U68" s="854"/>
      <c r="V68" s="854">
        <v>109</v>
      </c>
      <c r="W68" s="854"/>
      <c r="X68" s="854"/>
      <c r="Y68" s="854"/>
      <c r="Z68" s="854"/>
      <c r="AA68" s="854">
        <v>3</v>
      </c>
      <c r="AB68" s="854"/>
      <c r="AC68" s="854"/>
      <c r="AD68" s="854"/>
      <c r="AE68" s="854"/>
      <c r="AF68" s="854">
        <v>3</v>
      </c>
      <c r="AG68" s="854"/>
      <c r="AH68" s="854"/>
      <c r="AI68" s="854"/>
      <c r="AJ68" s="854"/>
      <c r="AK68" s="854">
        <v>0</v>
      </c>
      <c r="AL68" s="854"/>
      <c r="AM68" s="854"/>
      <c r="AN68" s="854"/>
      <c r="AO68" s="854"/>
      <c r="AP68" s="854">
        <v>0</v>
      </c>
      <c r="AQ68" s="854"/>
      <c r="AR68" s="854"/>
      <c r="AS68" s="854"/>
      <c r="AT68" s="854"/>
      <c r="AU68" s="854">
        <v>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531</v>
      </c>
      <c r="C69" s="862"/>
      <c r="D69" s="862"/>
      <c r="E69" s="862"/>
      <c r="F69" s="862"/>
      <c r="G69" s="862"/>
      <c r="H69" s="862"/>
      <c r="I69" s="862"/>
      <c r="J69" s="862"/>
      <c r="K69" s="862"/>
      <c r="L69" s="862"/>
      <c r="M69" s="862"/>
      <c r="N69" s="862"/>
      <c r="O69" s="862"/>
      <c r="P69" s="863"/>
      <c r="Q69" s="864">
        <v>852</v>
      </c>
      <c r="R69" s="819"/>
      <c r="S69" s="819"/>
      <c r="T69" s="819"/>
      <c r="U69" s="819"/>
      <c r="V69" s="819">
        <v>845</v>
      </c>
      <c r="W69" s="819"/>
      <c r="X69" s="819"/>
      <c r="Y69" s="819"/>
      <c r="Z69" s="819"/>
      <c r="AA69" s="819">
        <v>7</v>
      </c>
      <c r="AB69" s="819"/>
      <c r="AC69" s="819"/>
      <c r="AD69" s="819"/>
      <c r="AE69" s="819"/>
      <c r="AF69" s="819">
        <v>7</v>
      </c>
      <c r="AG69" s="819"/>
      <c r="AH69" s="819"/>
      <c r="AI69" s="819"/>
      <c r="AJ69" s="819"/>
      <c r="AK69" s="819">
        <v>0</v>
      </c>
      <c r="AL69" s="819"/>
      <c r="AM69" s="819"/>
      <c r="AN69" s="819"/>
      <c r="AO69" s="819"/>
      <c r="AP69" s="819">
        <v>103</v>
      </c>
      <c r="AQ69" s="819"/>
      <c r="AR69" s="819"/>
      <c r="AS69" s="819"/>
      <c r="AT69" s="819"/>
      <c r="AU69" s="819">
        <v>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532</v>
      </c>
      <c r="C70" s="862"/>
      <c r="D70" s="862"/>
      <c r="E70" s="862"/>
      <c r="F70" s="862"/>
      <c r="G70" s="862"/>
      <c r="H70" s="862"/>
      <c r="I70" s="862"/>
      <c r="J70" s="862"/>
      <c r="K70" s="862"/>
      <c r="L70" s="862"/>
      <c r="M70" s="862"/>
      <c r="N70" s="862"/>
      <c r="O70" s="862"/>
      <c r="P70" s="863"/>
      <c r="Q70" s="864">
        <v>30</v>
      </c>
      <c r="R70" s="819"/>
      <c r="S70" s="819"/>
      <c r="T70" s="819"/>
      <c r="U70" s="819"/>
      <c r="V70" s="819">
        <v>30</v>
      </c>
      <c r="W70" s="819"/>
      <c r="X70" s="819"/>
      <c r="Y70" s="819"/>
      <c r="Z70" s="819"/>
      <c r="AA70" s="819">
        <v>0</v>
      </c>
      <c r="AB70" s="819"/>
      <c r="AC70" s="819"/>
      <c r="AD70" s="819"/>
      <c r="AE70" s="819"/>
      <c r="AF70" s="819">
        <v>0</v>
      </c>
      <c r="AG70" s="819"/>
      <c r="AH70" s="819"/>
      <c r="AI70" s="819"/>
      <c r="AJ70" s="819"/>
      <c r="AK70" s="819">
        <v>0</v>
      </c>
      <c r="AL70" s="819"/>
      <c r="AM70" s="819"/>
      <c r="AN70" s="819"/>
      <c r="AO70" s="819"/>
      <c r="AP70" s="819">
        <v>0</v>
      </c>
      <c r="AQ70" s="819"/>
      <c r="AR70" s="819"/>
      <c r="AS70" s="819"/>
      <c r="AT70" s="819"/>
      <c r="AU70" s="819">
        <v>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533</v>
      </c>
      <c r="C71" s="862"/>
      <c r="D71" s="862"/>
      <c r="E71" s="862"/>
      <c r="F71" s="862"/>
      <c r="G71" s="862"/>
      <c r="H71" s="862"/>
      <c r="I71" s="862"/>
      <c r="J71" s="862"/>
      <c r="K71" s="862"/>
      <c r="L71" s="862"/>
      <c r="M71" s="862"/>
      <c r="N71" s="862"/>
      <c r="O71" s="862"/>
      <c r="P71" s="863"/>
      <c r="Q71" s="864">
        <v>14</v>
      </c>
      <c r="R71" s="819"/>
      <c r="S71" s="819"/>
      <c r="T71" s="819"/>
      <c r="U71" s="819"/>
      <c r="V71" s="819">
        <v>14</v>
      </c>
      <c r="W71" s="819"/>
      <c r="X71" s="819"/>
      <c r="Y71" s="819"/>
      <c r="Z71" s="819"/>
      <c r="AA71" s="819">
        <v>0</v>
      </c>
      <c r="AB71" s="819"/>
      <c r="AC71" s="819"/>
      <c r="AD71" s="819"/>
      <c r="AE71" s="819"/>
      <c r="AF71" s="819">
        <v>0</v>
      </c>
      <c r="AG71" s="819"/>
      <c r="AH71" s="819"/>
      <c r="AI71" s="819"/>
      <c r="AJ71" s="819"/>
      <c r="AK71" s="819">
        <v>0</v>
      </c>
      <c r="AL71" s="819"/>
      <c r="AM71" s="819"/>
      <c r="AN71" s="819"/>
      <c r="AO71" s="819"/>
      <c r="AP71" s="819">
        <v>0</v>
      </c>
      <c r="AQ71" s="819"/>
      <c r="AR71" s="819"/>
      <c r="AS71" s="819"/>
      <c r="AT71" s="819"/>
      <c r="AU71" s="819">
        <v>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362</v>
      </c>
      <c r="B88" s="778" t="s">
        <v>386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778" t="s">
        <v>387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388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389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395</v>
      </c>
      <c r="AB109" s="883"/>
      <c r="AC109" s="883"/>
      <c r="AD109" s="883"/>
      <c r="AE109" s="884"/>
      <c r="AF109" s="882" t="s">
        <v>283</v>
      </c>
      <c r="AG109" s="883"/>
      <c r="AH109" s="883"/>
      <c r="AI109" s="883"/>
      <c r="AJ109" s="884"/>
      <c r="AK109" s="882" t="s">
        <v>282</v>
      </c>
      <c r="AL109" s="883"/>
      <c r="AM109" s="883"/>
      <c r="AN109" s="883"/>
      <c r="AO109" s="884"/>
      <c r="AP109" s="882" t="s">
        <v>396</v>
      </c>
      <c r="AQ109" s="883"/>
      <c r="AR109" s="883"/>
      <c r="AS109" s="883"/>
      <c r="AT109" s="885"/>
      <c r="AU109" s="904" t="s">
        <v>394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395</v>
      </c>
      <c r="BR109" s="883"/>
      <c r="BS109" s="883"/>
      <c r="BT109" s="883"/>
      <c r="BU109" s="884"/>
      <c r="BV109" s="882" t="s">
        <v>283</v>
      </c>
      <c r="BW109" s="883"/>
      <c r="BX109" s="883"/>
      <c r="BY109" s="883"/>
      <c r="BZ109" s="884"/>
      <c r="CA109" s="882" t="s">
        <v>282</v>
      </c>
      <c r="CB109" s="883"/>
      <c r="CC109" s="883"/>
      <c r="CD109" s="883"/>
      <c r="CE109" s="884"/>
      <c r="CF109" s="905" t="s">
        <v>396</v>
      </c>
      <c r="CG109" s="905"/>
      <c r="CH109" s="905"/>
      <c r="CI109" s="905"/>
      <c r="CJ109" s="905"/>
      <c r="CK109" s="882" t="s">
        <v>397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395</v>
      </c>
      <c r="DH109" s="883"/>
      <c r="DI109" s="883"/>
      <c r="DJ109" s="883"/>
      <c r="DK109" s="884"/>
      <c r="DL109" s="882" t="s">
        <v>283</v>
      </c>
      <c r="DM109" s="883"/>
      <c r="DN109" s="883"/>
      <c r="DO109" s="883"/>
      <c r="DP109" s="884"/>
      <c r="DQ109" s="882" t="s">
        <v>282</v>
      </c>
      <c r="DR109" s="883"/>
      <c r="DS109" s="883"/>
      <c r="DT109" s="883"/>
      <c r="DU109" s="884"/>
      <c r="DV109" s="882" t="s">
        <v>396</v>
      </c>
      <c r="DW109" s="883"/>
      <c r="DX109" s="883"/>
      <c r="DY109" s="883"/>
      <c r="DZ109" s="885"/>
    </row>
    <row r="110" spans="1:131" s="197" customFormat="1" ht="26.25" customHeight="1">
      <c r="A110" s="886" t="s">
        <v>398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555792</v>
      </c>
      <c r="AB110" s="890"/>
      <c r="AC110" s="890"/>
      <c r="AD110" s="890"/>
      <c r="AE110" s="891"/>
      <c r="AF110" s="892">
        <v>488068</v>
      </c>
      <c r="AG110" s="890"/>
      <c r="AH110" s="890"/>
      <c r="AI110" s="890"/>
      <c r="AJ110" s="891"/>
      <c r="AK110" s="892">
        <v>483616</v>
      </c>
      <c r="AL110" s="890"/>
      <c r="AM110" s="890"/>
      <c r="AN110" s="890"/>
      <c r="AO110" s="891"/>
      <c r="AP110" s="893">
        <v>20.9</v>
      </c>
      <c r="AQ110" s="894"/>
      <c r="AR110" s="894"/>
      <c r="AS110" s="894"/>
      <c r="AT110" s="895"/>
      <c r="AU110" s="896" t="s">
        <v>60</v>
      </c>
      <c r="AV110" s="897"/>
      <c r="AW110" s="897"/>
      <c r="AX110" s="897"/>
      <c r="AY110" s="898"/>
      <c r="AZ110" s="940" t="s">
        <v>399</v>
      </c>
      <c r="BA110" s="887"/>
      <c r="BB110" s="887"/>
      <c r="BC110" s="887"/>
      <c r="BD110" s="887"/>
      <c r="BE110" s="887"/>
      <c r="BF110" s="887"/>
      <c r="BG110" s="887"/>
      <c r="BH110" s="887"/>
      <c r="BI110" s="887"/>
      <c r="BJ110" s="887"/>
      <c r="BK110" s="887"/>
      <c r="BL110" s="887"/>
      <c r="BM110" s="887"/>
      <c r="BN110" s="887"/>
      <c r="BO110" s="887"/>
      <c r="BP110" s="888"/>
      <c r="BQ110" s="926">
        <v>5708760</v>
      </c>
      <c r="BR110" s="927"/>
      <c r="BS110" s="927"/>
      <c r="BT110" s="927"/>
      <c r="BU110" s="927"/>
      <c r="BV110" s="927">
        <v>6362204</v>
      </c>
      <c r="BW110" s="927"/>
      <c r="BX110" s="927"/>
      <c r="BY110" s="927"/>
      <c r="BZ110" s="927"/>
      <c r="CA110" s="927">
        <v>6704458</v>
      </c>
      <c r="CB110" s="927"/>
      <c r="CC110" s="927"/>
      <c r="CD110" s="927"/>
      <c r="CE110" s="927"/>
      <c r="CF110" s="941">
        <v>290</v>
      </c>
      <c r="CG110" s="942"/>
      <c r="CH110" s="942"/>
      <c r="CI110" s="942"/>
      <c r="CJ110" s="942"/>
      <c r="CK110" s="943" t="s">
        <v>400</v>
      </c>
      <c r="CL110" s="944"/>
      <c r="CM110" s="923" t="s">
        <v>401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402</v>
      </c>
      <c r="DH110" s="927"/>
      <c r="DI110" s="927"/>
      <c r="DJ110" s="927"/>
      <c r="DK110" s="927"/>
      <c r="DL110" s="927" t="s">
        <v>402</v>
      </c>
      <c r="DM110" s="927"/>
      <c r="DN110" s="927"/>
      <c r="DO110" s="927"/>
      <c r="DP110" s="927"/>
      <c r="DQ110" s="927" t="s">
        <v>402</v>
      </c>
      <c r="DR110" s="927"/>
      <c r="DS110" s="927"/>
      <c r="DT110" s="927"/>
      <c r="DU110" s="927"/>
      <c r="DV110" s="928" t="s">
        <v>402</v>
      </c>
      <c r="DW110" s="928"/>
      <c r="DX110" s="928"/>
      <c r="DY110" s="928"/>
      <c r="DZ110" s="929"/>
    </row>
    <row r="111" spans="1:131" s="197" customFormat="1" ht="26.25" customHeight="1">
      <c r="A111" s="930" t="s">
        <v>403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404</v>
      </c>
      <c r="AB111" s="934"/>
      <c r="AC111" s="934"/>
      <c r="AD111" s="934"/>
      <c r="AE111" s="935"/>
      <c r="AF111" s="936" t="s">
        <v>404</v>
      </c>
      <c r="AG111" s="934"/>
      <c r="AH111" s="934"/>
      <c r="AI111" s="934"/>
      <c r="AJ111" s="935"/>
      <c r="AK111" s="936" t="s">
        <v>404</v>
      </c>
      <c r="AL111" s="934"/>
      <c r="AM111" s="934"/>
      <c r="AN111" s="934"/>
      <c r="AO111" s="935"/>
      <c r="AP111" s="937" t="s">
        <v>404</v>
      </c>
      <c r="AQ111" s="938"/>
      <c r="AR111" s="938"/>
      <c r="AS111" s="938"/>
      <c r="AT111" s="939"/>
      <c r="AU111" s="899"/>
      <c r="AV111" s="900"/>
      <c r="AW111" s="900"/>
      <c r="AX111" s="900"/>
      <c r="AY111" s="901"/>
      <c r="AZ111" s="949" t="s">
        <v>405</v>
      </c>
      <c r="BA111" s="950"/>
      <c r="BB111" s="950"/>
      <c r="BC111" s="950"/>
      <c r="BD111" s="950"/>
      <c r="BE111" s="950"/>
      <c r="BF111" s="950"/>
      <c r="BG111" s="950"/>
      <c r="BH111" s="950"/>
      <c r="BI111" s="950"/>
      <c r="BJ111" s="950"/>
      <c r="BK111" s="950"/>
      <c r="BL111" s="950"/>
      <c r="BM111" s="950"/>
      <c r="BN111" s="950"/>
      <c r="BO111" s="950"/>
      <c r="BP111" s="951"/>
      <c r="BQ111" s="919">
        <v>21873</v>
      </c>
      <c r="BR111" s="920"/>
      <c r="BS111" s="920"/>
      <c r="BT111" s="920"/>
      <c r="BU111" s="920"/>
      <c r="BV111" s="920">
        <v>17347</v>
      </c>
      <c r="BW111" s="920"/>
      <c r="BX111" s="920"/>
      <c r="BY111" s="920"/>
      <c r="BZ111" s="920"/>
      <c r="CA111" s="920">
        <v>1275155</v>
      </c>
      <c r="CB111" s="920"/>
      <c r="CC111" s="920"/>
      <c r="CD111" s="920"/>
      <c r="CE111" s="920"/>
      <c r="CF111" s="914">
        <v>55.1</v>
      </c>
      <c r="CG111" s="915"/>
      <c r="CH111" s="915"/>
      <c r="CI111" s="915"/>
      <c r="CJ111" s="915"/>
      <c r="CK111" s="945"/>
      <c r="CL111" s="946"/>
      <c r="CM111" s="916" t="s">
        <v>406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407</v>
      </c>
      <c r="DH111" s="920"/>
      <c r="DI111" s="920"/>
      <c r="DJ111" s="920"/>
      <c r="DK111" s="920"/>
      <c r="DL111" s="920" t="s">
        <v>407</v>
      </c>
      <c r="DM111" s="920"/>
      <c r="DN111" s="920"/>
      <c r="DO111" s="920"/>
      <c r="DP111" s="920"/>
      <c r="DQ111" s="920" t="s">
        <v>407</v>
      </c>
      <c r="DR111" s="920"/>
      <c r="DS111" s="920"/>
      <c r="DT111" s="920"/>
      <c r="DU111" s="920"/>
      <c r="DV111" s="921" t="s">
        <v>407</v>
      </c>
      <c r="DW111" s="921"/>
      <c r="DX111" s="921"/>
      <c r="DY111" s="921"/>
      <c r="DZ111" s="922"/>
    </row>
    <row r="112" spans="1:131" s="197" customFormat="1" ht="26.25" customHeight="1">
      <c r="A112" s="952" t="s">
        <v>408</v>
      </c>
      <c r="B112" s="953"/>
      <c r="C112" s="950" t="s">
        <v>409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407</v>
      </c>
      <c r="AB112" s="959"/>
      <c r="AC112" s="959"/>
      <c r="AD112" s="959"/>
      <c r="AE112" s="960"/>
      <c r="AF112" s="961" t="s">
        <v>407</v>
      </c>
      <c r="AG112" s="959"/>
      <c r="AH112" s="959"/>
      <c r="AI112" s="959"/>
      <c r="AJ112" s="960"/>
      <c r="AK112" s="961" t="s">
        <v>407</v>
      </c>
      <c r="AL112" s="959"/>
      <c r="AM112" s="959"/>
      <c r="AN112" s="959"/>
      <c r="AO112" s="960"/>
      <c r="AP112" s="962" t="s">
        <v>407</v>
      </c>
      <c r="AQ112" s="963"/>
      <c r="AR112" s="963"/>
      <c r="AS112" s="963"/>
      <c r="AT112" s="964"/>
      <c r="AU112" s="899"/>
      <c r="AV112" s="900"/>
      <c r="AW112" s="900"/>
      <c r="AX112" s="900"/>
      <c r="AY112" s="901"/>
      <c r="AZ112" s="949" t="s">
        <v>410</v>
      </c>
      <c r="BA112" s="950"/>
      <c r="BB112" s="950"/>
      <c r="BC112" s="950"/>
      <c r="BD112" s="950"/>
      <c r="BE112" s="950"/>
      <c r="BF112" s="950"/>
      <c r="BG112" s="950"/>
      <c r="BH112" s="950"/>
      <c r="BI112" s="950"/>
      <c r="BJ112" s="950"/>
      <c r="BK112" s="950"/>
      <c r="BL112" s="950"/>
      <c r="BM112" s="950"/>
      <c r="BN112" s="950"/>
      <c r="BO112" s="950"/>
      <c r="BP112" s="951"/>
      <c r="BQ112" s="919">
        <v>1842521</v>
      </c>
      <c r="BR112" s="920"/>
      <c r="BS112" s="920"/>
      <c r="BT112" s="920"/>
      <c r="BU112" s="920"/>
      <c r="BV112" s="920">
        <v>1778314</v>
      </c>
      <c r="BW112" s="920"/>
      <c r="BX112" s="920"/>
      <c r="BY112" s="920"/>
      <c r="BZ112" s="920"/>
      <c r="CA112" s="920">
        <v>1636897</v>
      </c>
      <c r="CB112" s="920"/>
      <c r="CC112" s="920"/>
      <c r="CD112" s="920"/>
      <c r="CE112" s="920"/>
      <c r="CF112" s="914">
        <v>70.8</v>
      </c>
      <c r="CG112" s="915"/>
      <c r="CH112" s="915"/>
      <c r="CI112" s="915"/>
      <c r="CJ112" s="915"/>
      <c r="CK112" s="945"/>
      <c r="CL112" s="946"/>
      <c r="CM112" s="916" t="s">
        <v>411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407</v>
      </c>
      <c r="DH112" s="920"/>
      <c r="DI112" s="920"/>
      <c r="DJ112" s="920"/>
      <c r="DK112" s="920"/>
      <c r="DL112" s="920" t="s">
        <v>407</v>
      </c>
      <c r="DM112" s="920"/>
      <c r="DN112" s="920"/>
      <c r="DO112" s="920"/>
      <c r="DP112" s="920"/>
      <c r="DQ112" s="920" t="s">
        <v>407</v>
      </c>
      <c r="DR112" s="920"/>
      <c r="DS112" s="920"/>
      <c r="DT112" s="920"/>
      <c r="DU112" s="920"/>
      <c r="DV112" s="921" t="s">
        <v>407</v>
      </c>
      <c r="DW112" s="921"/>
      <c r="DX112" s="921"/>
      <c r="DY112" s="921"/>
      <c r="DZ112" s="922"/>
    </row>
    <row r="113" spans="1:130" s="197" customFormat="1" ht="26.25" customHeight="1">
      <c r="A113" s="954"/>
      <c r="B113" s="955"/>
      <c r="C113" s="950" t="s">
        <v>412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200046</v>
      </c>
      <c r="AB113" s="934"/>
      <c r="AC113" s="934"/>
      <c r="AD113" s="934"/>
      <c r="AE113" s="935"/>
      <c r="AF113" s="936">
        <v>181279</v>
      </c>
      <c r="AG113" s="934"/>
      <c r="AH113" s="934"/>
      <c r="AI113" s="934"/>
      <c r="AJ113" s="935"/>
      <c r="AK113" s="936">
        <v>181279</v>
      </c>
      <c r="AL113" s="934"/>
      <c r="AM113" s="934"/>
      <c r="AN113" s="934"/>
      <c r="AO113" s="935"/>
      <c r="AP113" s="937">
        <v>7.8</v>
      </c>
      <c r="AQ113" s="938"/>
      <c r="AR113" s="938"/>
      <c r="AS113" s="938"/>
      <c r="AT113" s="939"/>
      <c r="AU113" s="899"/>
      <c r="AV113" s="900"/>
      <c r="AW113" s="900"/>
      <c r="AX113" s="900"/>
      <c r="AY113" s="901"/>
      <c r="AZ113" s="949" t="s">
        <v>413</v>
      </c>
      <c r="BA113" s="950"/>
      <c r="BB113" s="950"/>
      <c r="BC113" s="950"/>
      <c r="BD113" s="950"/>
      <c r="BE113" s="950"/>
      <c r="BF113" s="950"/>
      <c r="BG113" s="950"/>
      <c r="BH113" s="950"/>
      <c r="BI113" s="950"/>
      <c r="BJ113" s="950"/>
      <c r="BK113" s="950"/>
      <c r="BL113" s="950"/>
      <c r="BM113" s="950"/>
      <c r="BN113" s="950"/>
      <c r="BO113" s="950"/>
      <c r="BP113" s="951"/>
      <c r="BQ113" s="919" t="s">
        <v>407</v>
      </c>
      <c r="BR113" s="920"/>
      <c r="BS113" s="920"/>
      <c r="BT113" s="920"/>
      <c r="BU113" s="920"/>
      <c r="BV113" s="920" t="s">
        <v>407</v>
      </c>
      <c r="BW113" s="920"/>
      <c r="BX113" s="920"/>
      <c r="BY113" s="920"/>
      <c r="BZ113" s="920"/>
      <c r="CA113" s="920" t="s">
        <v>407</v>
      </c>
      <c r="CB113" s="920"/>
      <c r="CC113" s="920"/>
      <c r="CD113" s="920"/>
      <c r="CE113" s="920"/>
      <c r="CF113" s="914" t="s">
        <v>407</v>
      </c>
      <c r="CG113" s="915"/>
      <c r="CH113" s="915"/>
      <c r="CI113" s="915"/>
      <c r="CJ113" s="915"/>
      <c r="CK113" s="945"/>
      <c r="CL113" s="946"/>
      <c r="CM113" s="916" t="s">
        <v>414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407</v>
      </c>
      <c r="DH113" s="959"/>
      <c r="DI113" s="959"/>
      <c r="DJ113" s="959"/>
      <c r="DK113" s="960"/>
      <c r="DL113" s="961" t="s">
        <v>407</v>
      </c>
      <c r="DM113" s="959"/>
      <c r="DN113" s="959"/>
      <c r="DO113" s="959"/>
      <c r="DP113" s="960"/>
      <c r="DQ113" s="961" t="s">
        <v>407</v>
      </c>
      <c r="DR113" s="959"/>
      <c r="DS113" s="959"/>
      <c r="DT113" s="959"/>
      <c r="DU113" s="960"/>
      <c r="DV113" s="962" t="s">
        <v>407</v>
      </c>
      <c r="DW113" s="963"/>
      <c r="DX113" s="963"/>
      <c r="DY113" s="963"/>
      <c r="DZ113" s="964"/>
    </row>
    <row r="114" spans="1:130" s="197" customFormat="1" ht="26.25" customHeight="1">
      <c r="A114" s="954"/>
      <c r="B114" s="955"/>
      <c r="C114" s="950" t="s">
        <v>415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817</v>
      </c>
      <c r="AB114" s="959"/>
      <c r="AC114" s="959"/>
      <c r="AD114" s="959"/>
      <c r="AE114" s="960"/>
      <c r="AF114" s="961" t="s">
        <v>407</v>
      </c>
      <c r="AG114" s="959"/>
      <c r="AH114" s="959"/>
      <c r="AI114" s="959"/>
      <c r="AJ114" s="960"/>
      <c r="AK114" s="961" t="s">
        <v>407</v>
      </c>
      <c r="AL114" s="959"/>
      <c r="AM114" s="959"/>
      <c r="AN114" s="959"/>
      <c r="AO114" s="960"/>
      <c r="AP114" s="962" t="s">
        <v>407</v>
      </c>
      <c r="AQ114" s="963"/>
      <c r="AR114" s="963"/>
      <c r="AS114" s="963"/>
      <c r="AT114" s="964"/>
      <c r="AU114" s="899"/>
      <c r="AV114" s="900"/>
      <c r="AW114" s="900"/>
      <c r="AX114" s="900"/>
      <c r="AY114" s="901"/>
      <c r="AZ114" s="949" t="s">
        <v>416</v>
      </c>
      <c r="BA114" s="950"/>
      <c r="BB114" s="950"/>
      <c r="BC114" s="950"/>
      <c r="BD114" s="950"/>
      <c r="BE114" s="950"/>
      <c r="BF114" s="950"/>
      <c r="BG114" s="950"/>
      <c r="BH114" s="950"/>
      <c r="BI114" s="950"/>
      <c r="BJ114" s="950"/>
      <c r="BK114" s="950"/>
      <c r="BL114" s="950"/>
      <c r="BM114" s="950"/>
      <c r="BN114" s="950"/>
      <c r="BO114" s="950"/>
      <c r="BP114" s="951"/>
      <c r="BQ114" s="919">
        <v>794788</v>
      </c>
      <c r="BR114" s="920"/>
      <c r="BS114" s="920"/>
      <c r="BT114" s="920"/>
      <c r="BU114" s="920"/>
      <c r="BV114" s="920">
        <v>710558</v>
      </c>
      <c r="BW114" s="920"/>
      <c r="BX114" s="920"/>
      <c r="BY114" s="920"/>
      <c r="BZ114" s="920"/>
      <c r="CA114" s="920">
        <v>648530</v>
      </c>
      <c r="CB114" s="920"/>
      <c r="CC114" s="920"/>
      <c r="CD114" s="920"/>
      <c r="CE114" s="920"/>
      <c r="CF114" s="914">
        <v>28</v>
      </c>
      <c r="CG114" s="915"/>
      <c r="CH114" s="915"/>
      <c r="CI114" s="915"/>
      <c r="CJ114" s="915"/>
      <c r="CK114" s="945"/>
      <c r="CL114" s="946"/>
      <c r="CM114" s="916" t="s">
        <v>417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407</v>
      </c>
      <c r="DH114" s="959"/>
      <c r="DI114" s="959"/>
      <c r="DJ114" s="959"/>
      <c r="DK114" s="960"/>
      <c r="DL114" s="961" t="s">
        <v>407</v>
      </c>
      <c r="DM114" s="959"/>
      <c r="DN114" s="959"/>
      <c r="DO114" s="959"/>
      <c r="DP114" s="960"/>
      <c r="DQ114" s="961" t="s">
        <v>407</v>
      </c>
      <c r="DR114" s="959"/>
      <c r="DS114" s="959"/>
      <c r="DT114" s="959"/>
      <c r="DU114" s="960"/>
      <c r="DV114" s="962" t="s">
        <v>407</v>
      </c>
      <c r="DW114" s="963"/>
      <c r="DX114" s="963"/>
      <c r="DY114" s="963"/>
      <c r="DZ114" s="964"/>
    </row>
    <row r="115" spans="1:130" s="197" customFormat="1" ht="26.25" customHeight="1">
      <c r="A115" s="954"/>
      <c r="B115" s="955"/>
      <c r="C115" s="950" t="s">
        <v>418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9347</v>
      </c>
      <c r="AB115" s="934"/>
      <c r="AC115" s="934"/>
      <c r="AD115" s="934"/>
      <c r="AE115" s="935"/>
      <c r="AF115" s="936">
        <v>10658</v>
      </c>
      <c r="AG115" s="934"/>
      <c r="AH115" s="934"/>
      <c r="AI115" s="934"/>
      <c r="AJ115" s="935"/>
      <c r="AK115" s="936">
        <v>10079</v>
      </c>
      <c r="AL115" s="934"/>
      <c r="AM115" s="934"/>
      <c r="AN115" s="934"/>
      <c r="AO115" s="935"/>
      <c r="AP115" s="937">
        <v>0.4</v>
      </c>
      <c r="AQ115" s="938"/>
      <c r="AR115" s="938"/>
      <c r="AS115" s="938"/>
      <c r="AT115" s="939"/>
      <c r="AU115" s="899"/>
      <c r="AV115" s="900"/>
      <c r="AW115" s="900"/>
      <c r="AX115" s="900"/>
      <c r="AY115" s="901"/>
      <c r="AZ115" s="949" t="s">
        <v>419</v>
      </c>
      <c r="BA115" s="950"/>
      <c r="BB115" s="950"/>
      <c r="BC115" s="950"/>
      <c r="BD115" s="950"/>
      <c r="BE115" s="950"/>
      <c r="BF115" s="950"/>
      <c r="BG115" s="950"/>
      <c r="BH115" s="950"/>
      <c r="BI115" s="950"/>
      <c r="BJ115" s="950"/>
      <c r="BK115" s="950"/>
      <c r="BL115" s="950"/>
      <c r="BM115" s="950"/>
      <c r="BN115" s="950"/>
      <c r="BO115" s="950"/>
      <c r="BP115" s="951"/>
      <c r="BQ115" s="919" t="s">
        <v>407</v>
      </c>
      <c r="BR115" s="920"/>
      <c r="BS115" s="920"/>
      <c r="BT115" s="920"/>
      <c r="BU115" s="920"/>
      <c r="BV115" s="920" t="s">
        <v>407</v>
      </c>
      <c r="BW115" s="920"/>
      <c r="BX115" s="920"/>
      <c r="BY115" s="920"/>
      <c r="BZ115" s="920"/>
      <c r="CA115" s="920" t="s">
        <v>407</v>
      </c>
      <c r="CB115" s="920"/>
      <c r="CC115" s="920"/>
      <c r="CD115" s="920"/>
      <c r="CE115" s="920"/>
      <c r="CF115" s="914" t="s">
        <v>407</v>
      </c>
      <c r="CG115" s="915"/>
      <c r="CH115" s="915"/>
      <c r="CI115" s="915"/>
      <c r="CJ115" s="915"/>
      <c r="CK115" s="945"/>
      <c r="CL115" s="946"/>
      <c r="CM115" s="949" t="s">
        <v>420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407</v>
      </c>
      <c r="DH115" s="959"/>
      <c r="DI115" s="959"/>
      <c r="DJ115" s="959"/>
      <c r="DK115" s="960"/>
      <c r="DL115" s="961" t="s">
        <v>407</v>
      </c>
      <c r="DM115" s="959"/>
      <c r="DN115" s="959"/>
      <c r="DO115" s="959"/>
      <c r="DP115" s="960"/>
      <c r="DQ115" s="961" t="s">
        <v>407</v>
      </c>
      <c r="DR115" s="959"/>
      <c r="DS115" s="959"/>
      <c r="DT115" s="959"/>
      <c r="DU115" s="960"/>
      <c r="DV115" s="962" t="s">
        <v>407</v>
      </c>
      <c r="DW115" s="963"/>
      <c r="DX115" s="963"/>
      <c r="DY115" s="963"/>
      <c r="DZ115" s="964"/>
    </row>
    <row r="116" spans="1:130" s="197" customFormat="1" ht="26.25" customHeight="1">
      <c r="A116" s="956"/>
      <c r="B116" s="957"/>
      <c r="C116" s="971" t="s">
        <v>421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2432</v>
      </c>
      <c r="AB116" s="959"/>
      <c r="AC116" s="959"/>
      <c r="AD116" s="959"/>
      <c r="AE116" s="960"/>
      <c r="AF116" s="961">
        <v>2854</v>
      </c>
      <c r="AG116" s="959"/>
      <c r="AH116" s="959"/>
      <c r="AI116" s="959"/>
      <c r="AJ116" s="960"/>
      <c r="AK116" s="961">
        <v>1473</v>
      </c>
      <c r="AL116" s="959"/>
      <c r="AM116" s="959"/>
      <c r="AN116" s="959"/>
      <c r="AO116" s="960"/>
      <c r="AP116" s="962">
        <v>0.1</v>
      </c>
      <c r="AQ116" s="963"/>
      <c r="AR116" s="963"/>
      <c r="AS116" s="963"/>
      <c r="AT116" s="964"/>
      <c r="AU116" s="899"/>
      <c r="AV116" s="900"/>
      <c r="AW116" s="900"/>
      <c r="AX116" s="900"/>
      <c r="AY116" s="901"/>
      <c r="AZ116" s="949" t="s">
        <v>422</v>
      </c>
      <c r="BA116" s="950"/>
      <c r="BB116" s="950"/>
      <c r="BC116" s="950"/>
      <c r="BD116" s="950"/>
      <c r="BE116" s="950"/>
      <c r="BF116" s="950"/>
      <c r="BG116" s="950"/>
      <c r="BH116" s="950"/>
      <c r="BI116" s="950"/>
      <c r="BJ116" s="950"/>
      <c r="BK116" s="950"/>
      <c r="BL116" s="950"/>
      <c r="BM116" s="950"/>
      <c r="BN116" s="950"/>
      <c r="BO116" s="950"/>
      <c r="BP116" s="951"/>
      <c r="BQ116" s="919" t="s">
        <v>407</v>
      </c>
      <c r="BR116" s="920"/>
      <c r="BS116" s="920"/>
      <c r="BT116" s="920"/>
      <c r="BU116" s="920"/>
      <c r="BV116" s="920" t="s">
        <v>407</v>
      </c>
      <c r="BW116" s="920"/>
      <c r="BX116" s="920"/>
      <c r="BY116" s="920"/>
      <c r="BZ116" s="920"/>
      <c r="CA116" s="920" t="s">
        <v>407</v>
      </c>
      <c r="CB116" s="920"/>
      <c r="CC116" s="920"/>
      <c r="CD116" s="920"/>
      <c r="CE116" s="920"/>
      <c r="CF116" s="914" t="s">
        <v>407</v>
      </c>
      <c r="CG116" s="915"/>
      <c r="CH116" s="915"/>
      <c r="CI116" s="915"/>
      <c r="CJ116" s="915"/>
      <c r="CK116" s="945"/>
      <c r="CL116" s="946"/>
      <c r="CM116" s="916" t="s">
        <v>423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21873</v>
      </c>
      <c r="DH116" s="959"/>
      <c r="DI116" s="959"/>
      <c r="DJ116" s="959"/>
      <c r="DK116" s="960"/>
      <c r="DL116" s="961">
        <v>17347</v>
      </c>
      <c r="DM116" s="959"/>
      <c r="DN116" s="959"/>
      <c r="DO116" s="959"/>
      <c r="DP116" s="960"/>
      <c r="DQ116" s="961">
        <v>1275155</v>
      </c>
      <c r="DR116" s="959"/>
      <c r="DS116" s="959"/>
      <c r="DT116" s="959"/>
      <c r="DU116" s="960"/>
      <c r="DV116" s="962">
        <v>55.1</v>
      </c>
      <c r="DW116" s="963"/>
      <c r="DX116" s="963"/>
      <c r="DY116" s="963"/>
      <c r="DZ116" s="964"/>
    </row>
    <row r="117" spans="1:130" s="197" customFormat="1" ht="26.25" customHeight="1">
      <c r="A117" s="904" t="s">
        <v>166</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424</v>
      </c>
      <c r="Z117" s="884"/>
      <c r="AA117" s="996">
        <v>768434</v>
      </c>
      <c r="AB117" s="966"/>
      <c r="AC117" s="966"/>
      <c r="AD117" s="966"/>
      <c r="AE117" s="967"/>
      <c r="AF117" s="965">
        <v>682859</v>
      </c>
      <c r="AG117" s="966"/>
      <c r="AH117" s="966"/>
      <c r="AI117" s="966"/>
      <c r="AJ117" s="967"/>
      <c r="AK117" s="965">
        <v>676447</v>
      </c>
      <c r="AL117" s="966"/>
      <c r="AM117" s="966"/>
      <c r="AN117" s="966"/>
      <c r="AO117" s="967"/>
      <c r="AP117" s="968"/>
      <c r="AQ117" s="969"/>
      <c r="AR117" s="969"/>
      <c r="AS117" s="969"/>
      <c r="AT117" s="970"/>
      <c r="AU117" s="899"/>
      <c r="AV117" s="900"/>
      <c r="AW117" s="900"/>
      <c r="AX117" s="900"/>
      <c r="AY117" s="901"/>
      <c r="AZ117" s="995" t="s">
        <v>425</v>
      </c>
      <c r="BA117" s="971"/>
      <c r="BB117" s="971"/>
      <c r="BC117" s="971"/>
      <c r="BD117" s="971"/>
      <c r="BE117" s="971"/>
      <c r="BF117" s="971"/>
      <c r="BG117" s="971"/>
      <c r="BH117" s="971"/>
      <c r="BI117" s="971"/>
      <c r="BJ117" s="971"/>
      <c r="BK117" s="971"/>
      <c r="BL117" s="971"/>
      <c r="BM117" s="971"/>
      <c r="BN117" s="971"/>
      <c r="BO117" s="971"/>
      <c r="BP117" s="972"/>
      <c r="BQ117" s="985" t="s">
        <v>108</v>
      </c>
      <c r="BR117" s="986"/>
      <c r="BS117" s="986"/>
      <c r="BT117" s="986"/>
      <c r="BU117" s="986"/>
      <c r="BV117" s="986" t="s">
        <v>108</v>
      </c>
      <c r="BW117" s="986"/>
      <c r="BX117" s="986"/>
      <c r="BY117" s="986"/>
      <c r="BZ117" s="986"/>
      <c r="CA117" s="986" t="s">
        <v>108</v>
      </c>
      <c r="CB117" s="986"/>
      <c r="CC117" s="986"/>
      <c r="CD117" s="986"/>
      <c r="CE117" s="986"/>
      <c r="CF117" s="914" t="s">
        <v>108</v>
      </c>
      <c r="CG117" s="915"/>
      <c r="CH117" s="915"/>
      <c r="CI117" s="915"/>
      <c r="CJ117" s="915"/>
      <c r="CK117" s="945"/>
      <c r="CL117" s="946"/>
      <c r="CM117" s="916" t="s">
        <v>426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108</v>
      </c>
      <c r="DH117" s="959"/>
      <c r="DI117" s="959"/>
      <c r="DJ117" s="959"/>
      <c r="DK117" s="960"/>
      <c r="DL117" s="961" t="s">
        <v>108</v>
      </c>
      <c r="DM117" s="959"/>
      <c r="DN117" s="959"/>
      <c r="DO117" s="959"/>
      <c r="DP117" s="960"/>
      <c r="DQ117" s="961" t="s">
        <v>108</v>
      </c>
      <c r="DR117" s="959"/>
      <c r="DS117" s="959"/>
      <c r="DT117" s="959"/>
      <c r="DU117" s="960"/>
      <c r="DV117" s="962" t="s">
        <v>108</v>
      </c>
      <c r="DW117" s="963"/>
      <c r="DX117" s="963"/>
      <c r="DY117" s="963"/>
      <c r="DZ117" s="964"/>
    </row>
    <row r="118" spans="1:130" s="197" customFormat="1" ht="26.25" customHeight="1">
      <c r="A118" s="904" t="s">
        <v>397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395</v>
      </c>
      <c r="AB118" s="883"/>
      <c r="AC118" s="883"/>
      <c r="AD118" s="883"/>
      <c r="AE118" s="884"/>
      <c r="AF118" s="882" t="s">
        <v>283</v>
      </c>
      <c r="AG118" s="883"/>
      <c r="AH118" s="883"/>
      <c r="AI118" s="883"/>
      <c r="AJ118" s="884"/>
      <c r="AK118" s="882" t="s">
        <v>282</v>
      </c>
      <c r="AL118" s="883"/>
      <c r="AM118" s="883"/>
      <c r="AN118" s="883"/>
      <c r="AO118" s="884"/>
      <c r="AP118" s="990" t="s">
        <v>396</v>
      </c>
      <c r="AQ118" s="991"/>
      <c r="AR118" s="991"/>
      <c r="AS118" s="991"/>
      <c r="AT118" s="992"/>
      <c r="AU118" s="902"/>
      <c r="AV118" s="903"/>
      <c r="AW118" s="903"/>
      <c r="AX118" s="903"/>
      <c r="AY118" s="903"/>
      <c r="AZ118" s="228" t="s">
        <v>166</v>
      </c>
      <c r="BA118" s="228"/>
      <c r="BB118" s="228"/>
      <c r="BC118" s="228"/>
      <c r="BD118" s="228"/>
      <c r="BE118" s="228"/>
      <c r="BF118" s="228"/>
      <c r="BG118" s="228"/>
      <c r="BH118" s="228"/>
      <c r="BI118" s="228"/>
      <c r="BJ118" s="228"/>
      <c r="BK118" s="228"/>
      <c r="BL118" s="228"/>
      <c r="BM118" s="228"/>
      <c r="BN118" s="228"/>
      <c r="BO118" s="993" t="s">
        <v>427</v>
      </c>
      <c r="BP118" s="994"/>
      <c r="BQ118" s="985">
        <v>8367942</v>
      </c>
      <c r="BR118" s="986"/>
      <c r="BS118" s="986"/>
      <c r="BT118" s="986"/>
      <c r="BU118" s="986"/>
      <c r="BV118" s="986">
        <v>8868423</v>
      </c>
      <c r="BW118" s="986"/>
      <c r="BX118" s="986"/>
      <c r="BY118" s="986"/>
      <c r="BZ118" s="986"/>
      <c r="CA118" s="986">
        <v>10265040</v>
      </c>
      <c r="CB118" s="986"/>
      <c r="CC118" s="986"/>
      <c r="CD118" s="986"/>
      <c r="CE118" s="986"/>
      <c r="CF118" s="987"/>
      <c r="CG118" s="988"/>
      <c r="CH118" s="988"/>
      <c r="CI118" s="988"/>
      <c r="CJ118" s="989"/>
      <c r="CK118" s="945"/>
      <c r="CL118" s="946"/>
      <c r="CM118" s="916" t="s">
        <v>428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108</v>
      </c>
      <c r="DH118" s="959"/>
      <c r="DI118" s="959"/>
      <c r="DJ118" s="959"/>
      <c r="DK118" s="960"/>
      <c r="DL118" s="961" t="s">
        <v>108</v>
      </c>
      <c r="DM118" s="959"/>
      <c r="DN118" s="959"/>
      <c r="DO118" s="959"/>
      <c r="DP118" s="960"/>
      <c r="DQ118" s="961" t="s">
        <v>108</v>
      </c>
      <c r="DR118" s="959"/>
      <c r="DS118" s="959"/>
      <c r="DT118" s="959"/>
      <c r="DU118" s="960"/>
      <c r="DV118" s="962" t="s">
        <v>108</v>
      </c>
      <c r="DW118" s="963"/>
      <c r="DX118" s="963"/>
      <c r="DY118" s="963"/>
      <c r="DZ118" s="964"/>
    </row>
    <row r="119" spans="1:130" s="197" customFormat="1" ht="26.25" customHeight="1">
      <c r="A119" s="974" t="s">
        <v>400</v>
      </c>
      <c r="B119" s="944"/>
      <c r="C119" s="923" t="s">
        <v>401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108</v>
      </c>
      <c r="AB119" s="890"/>
      <c r="AC119" s="890"/>
      <c r="AD119" s="890"/>
      <c r="AE119" s="891"/>
      <c r="AF119" s="892" t="s">
        <v>108</v>
      </c>
      <c r="AG119" s="890"/>
      <c r="AH119" s="890"/>
      <c r="AI119" s="890"/>
      <c r="AJ119" s="891"/>
      <c r="AK119" s="892" t="s">
        <v>108</v>
      </c>
      <c r="AL119" s="890"/>
      <c r="AM119" s="890"/>
      <c r="AN119" s="890"/>
      <c r="AO119" s="891"/>
      <c r="AP119" s="893" t="s">
        <v>108</v>
      </c>
      <c r="AQ119" s="894"/>
      <c r="AR119" s="894"/>
      <c r="AS119" s="894"/>
      <c r="AT119" s="895"/>
      <c r="AU119" s="977" t="s">
        <v>429</v>
      </c>
      <c r="AV119" s="978"/>
      <c r="AW119" s="978"/>
      <c r="AX119" s="978"/>
      <c r="AY119" s="979"/>
      <c r="AZ119" s="940" t="s">
        <v>430</v>
      </c>
      <c r="BA119" s="887"/>
      <c r="BB119" s="887"/>
      <c r="BC119" s="887"/>
      <c r="BD119" s="887"/>
      <c r="BE119" s="887"/>
      <c r="BF119" s="887"/>
      <c r="BG119" s="887"/>
      <c r="BH119" s="887"/>
      <c r="BI119" s="887"/>
      <c r="BJ119" s="887"/>
      <c r="BK119" s="887"/>
      <c r="BL119" s="887"/>
      <c r="BM119" s="887"/>
      <c r="BN119" s="887"/>
      <c r="BO119" s="887"/>
      <c r="BP119" s="888"/>
      <c r="BQ119" s="926">
        <v>1725005</v>
      </c>
      <c r="BR119" s="927"/>
      <c r="BS119" s="927"/>
      <c r="BT119" s="927"/>
      <c r="BU119" s="927"/>
      <c r="BV119" s="927">
        <v>1624816</v>
      </c>
      <c r="BW119" s="927"/>
      <c r="BX119" s="927"/>
      <c r="BY119" s="927"/>
      <c r="BZ119" s="927"/>
      <c r="CA119" s="927">
        <v>1748112</v>
      </c>
      <c r="CB119" s="927"/>
      <c r="CC119" s="927"/>
      <c r="CD119" s="927"/>
      <c r="CE119" s="927"/>
      <c r="CF119" s="941">
        <v>75.599999999999994</v>
      </c>
      <c r="CG119" s="942"/>
      <c r="CH119" s="942"/>
      <c r="CI119" s="942"/>
      <c r="CJ119" s="942"/>
      <c r="CK119" s="947"/>
      <c r="CL119" s="948"/>
      <c r="CM119" s="1004" t="s">
        <v>431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108</v>
      </c>
      <c r="DH119" s="998"/>
      <c r="DI119" s="998"/>
      <c r="DJ119" s="998"/>
      <c r="DK119" s="999"/>
      <c r="DL119" s="1000" t="s">
        <v>108</v>
      </c>
      <c r="DM119" s="998"/>
      <c r="DN119" s="998"/>
      <c r="DO119" s="998"/>
      <c r="DP119" s="999"/>
      <c r="DQ119" s="1000" t="s">
        <v>108</v>
      </c>
      <c r="DR119" s="998"/>
      <c r="DS119" s="998"/>
      <c r="DT119" s="998"/>
      <c r="DU119" s="999"/>
      <c r="DV119" s="1001" t="s">
        <v>108</v>
      </c>
      <c r="DW119" s="1002"/>
      <c r="DX119" s="1002"/>
      <c r="DY119" s="1002"/>
      <c r="DZ119" s="1003"/>
    </row>
    <row r="120" spans="1:130" s="197" customFormat="1" ht="26.25" customHeight="1">
      <c r="A120" s="975"/>
      <c r="B120" s="946"/>
      <c r="C120" s="916" t="s">
        <v>406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108</v>
      </c>
      <c r="AB120" s="959"/>
      <c r="AC120" s="959"/>
      <c r="AD120" s="959"/>
      <c r="AE120" s="960"/>
      <c r="AF120" s="961" t="s">
        <v>108</v>
      </c>
      <c r="AG120" s="959"/>
      <c r="AH120" s="959"/>
      <c r="AI120" s="959"/>
      <c r="AJ120" s="960"/>
      <c r="AK120" s="961" t="s">
        <v>108</v>
      </c>
      <c r="AL120" s="959"/>
      <c r="AM120" s="959"/>
      <c r="AN120" s="959"/>
      <c r="AO120" s="960"/>
      <c r="AP120" s="962" t="s">
        <v>108</v>
      </c>
      <c r="AQ120" s="963"/>
      <c r="AR120" s="963"/>
      <c r="AS120" s="963"/>
      <c r="AT120" s="964"/>
      <c r="AU120" s="980"/>
      <c r="AV120" s="981"/>
      <c r="AW120" s="981"/>
      <c r="AX120" s="981"/>
      <c r="AY120" s="982"/>
      <c r="AZ120" s="949" t="s">
        <v>432</v>
      </c>
      <c r="BA120" s="950"/>
      <c r="BB120" s="950"/>
      <c r="BC120" s="950"/>
      <c r="BD120" s="950"/>
      <c r="BE120" s="950"/>
      <c r="BF120" s="950"/>
      <c r="BG120" s="950"/>
      <c r="BH120" s="950"/>
      <c r="BI120" s="950"/>
      <c r="BJ120" s="950"/>
      <c r="BK120" s="950"/>
      <c r="BL120" s="950"/>
      <c r="BM120" s="950"/>
      <c r="BN120" s="950"/>
      <c r="BO120" s="950"/>
      <c r="BP120" s="951"/>
      <c r="BQ120" s="919">
        <v>477311</v>
      </c>
      <c r="BR120" s="920"/>
      <c r="BS120" s="920"/>
      <c r="BT120" s="920"/>
      <c r="BU120" s="920"/>
      <c r="BV120" s="920">
        <v>554925</v>
      </c>
      <c r="BW120" s="920"/>
      <c r="BX120" s="920"/>
      <c r="BY120" s="920"/>
      <c r="BZ120" s="920"/>
      <c r="CA120" s="920">
        <v>540958</v>
      </c>
      <c r="CB120" s="920"/>
      <c r="CC120" s="920"/>
      <c r="CD120" s="920"/>
      <c r="CE120" s="920"/>
      <c r="CF120" s="914">
        <v>23.4</v>
      </c>
      <c r="CG120" s="915"/>
      <c r="CH120" s="915"/>
      <c r="CI120" s="915"/>
      <c r="CJ120" s="915"/>
      <c r="CK120" s="1013" t="s">
        <v>433</v>
      </c>
      <c r="CL120" s="1014"/>
      <c r="CM120" s="1014"/>
      <c r="CN120" s="1014"/>
      <c r="CO120" s="1015"/>
      <c r="CP120" s="1021" t="s">
        <v>379</v>
      </c>
      <c r="CQ120" s="1022"/>
      <c r="CR120" s="1022"/>
      <c r="CS120" s="1022"/>
      <c r="CT120" s="1022"/>
      <c r="CU120" s="1022"/>
      <c r="CV120" s="1022"/>
      <c r="CW120" s="1022"/>
      <c r="CX120" s="1022"/>
      <c r="CY120" s="1022"/>
      <c r="CZ120" s="1022"/>
      <c r="DA120" s="1022"/>
      <c r="DB120" s="1022"/>
      <c r="DC120" s="1022"/>
      <c r="DD120" s="1022"/>
      <c r="DE120" s="1022"/>
      <c r="DF120" s="1023"/>
      <c r="DG120" s="926">
        <v>1842521</v>
      </c>
      <c r="DH120" s="927"/>
      <c r="DI120" s="927"/>
      <c r="DJ120" s="927"/>
      <c r="DK120" s="927"/>
      <c r="DL120" s="927">
        <v>1778314</v>
      </c>
      <c r="DM120" s="927"/>
      <c r="DN120" s="927"/>
      <c r="DO120" s="927"/>
      <c r="DP120" s="927"/>
      <c r="DQ120" s="927">
        <v>1636897</v>
      </c>
      <c r="DR120" s="927"/>
      <c r="DS120" s="927"/>
      <c r="DT120" s="927"/>
      <c r="DU120" s="927"/>
      <c r="DV120" s="928">
        <v>70.8</v>
      </c>
      <c r="DW120" s="928"/>
      <c r="DX120" s="928"/>
      <c r="DY120" s="928"/>
      <c r="DZ120" s="929"/>
    </row>
    <row r="121" spans="1:130" s="197" customFormat="1" ht="26.25" customHeight="1">
      <c r="A121" s="975"/>
      <c r="B121" s="946"/>
      <c r="C121" s="1010" t="s">
        <v>434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108</v>
      </c>
      <c r="AB121" s="959"/>
      <c r="AC121" s="959"/>
      <c r="AD121" s="959"/>
      <c r="AE121" s="960"/>
      <c r="AF121" s="961" t="s">
        <v>108</v>
      </c>
      <c r="AG121" s="959"/>
      <c r="AH121" s="959"/>
      <c r="AI121" s="959"/>
      <c r="AJ121" s="960"/>
      <c r="AK121" s="961" t="s">
        <v>108</v>
      </c>
      <c r="AL121" s="959"/>
      <c r="AM121" s="959"/>
      <c r="AN121" s="959"/>
      <c r="AO121" s="960"/>
      <c r="AP121" s="962" t="s">
        <v>108</v>
      </c>
      <c r="AQ121" s="963"/>
      <c r="AR121" s="963"/>
      <c r="AS121" s="963"/>
      <c r="AT121" s="964"/>
      <c r="AU121" s="980"/>
      <c r="AV121" s="981"/>
      <c r="AW121" s="981"/>
      <c r="AX121" s="981"/>
      <c r="AY121" s="982"/>
      <c r="AZ121" s="995" t="s">
        <v>435</v>
      </c>
      <c r="BA121" s="971"/>
      <c r="BB121" s="971"/>
      <c r="BC121" s="971"/>
      <c r="BD121" s="971"/>
      <c r="BE121" s="971"/>
      <c r="BF121" s="971"/>
      <c r="BG121" s="971"/>
      <c r="BH121" s="971"/>
      <c r="BI121" s="971"/>
      <c r="BJ121" s="971"/>
      <c r="BK121" s="971"/>
      <c r="BL121" s="971"/>
      <c r="BM121" s="971"/>
      <c r="BN121" s="971"/>
      <c r="BO121" s="971"/>
      <c r="BP121" s="972"/>
      <c r="BQ121" s="985">
        <v>5661699</v>
      </c>
      <c r="BR121" s="986"/>
      <c r="BS121" s="986"/>
      <c r="BT121" s="986"/>
      <c r="BU121" s="986"/>
      <c r="BV121" s="986">
        <v>5518838</v>
      </c>
      <c r="BW121" s="986"/>
      <c r="BX121" s="986"/>
      <c r="BY121" s="986"/>
      <c r="BZ121" s="986"/>
      <c r="CA121" s="986">
        <v>5601013</v>
      </c>
      <c r="CB121" s="986"/>
      <c r="CC121" s="986"/>
      <c r="CD121" s="986"/>
      <c r="CE121" s="986"/>
      <c r="CF121" s="1024">
        <v>242.2</v>
      </c>
      <c r="CG121" s="1025"/>
      <c r="CH121" s="1025"/>
      <c r="CI121" s="1025"/>
      <c r="CJ121" s="1025"/>
      <c r="CK121" s="1016"/>
      <c r="CL121" s="1017"/>
      <c r="CM121" s="1017"/>
      <c r="CN121" s="1017"/>
      <c r="CO121" s="1018"/>
      <c r="CP121" s="1007" t="s">
        <v>375</v>
      </c>
      <c r="CQ121" s="1008"/>
      <c r="CR121" s="1008"/>
      <c r="CS121" s="1008"/>
      <c r="CT121" s="1008"/>
      <c r="CU121" s="1008"/>
      <c r="CV121" s="1008"/>
      <c r="CW121" s="1008"/>
      <c r="CX121" s="1008"/>
      <c r="CY121" s="1008"/>
      <c r="CZ121" s="1008"/>
      <c r="DA121" s="1008"/>
      <c r="DB121" s="1008"/>
      <c r="DC121" s="1008"/>
      <c r="DD121" s="1008"/>
      <c r="DE121" s="1008"/>
      <c r="DF121" s="1009"/>
      <c r="DG121" s="919" t="s">
        <v>108</v>
      </c>
      <c r="DH121" s="920"/>
      <c r="DI121" s="920"/>
      <c r="DJ121" s="920"/>
      <c r="DK121" s="920"/>
      <c r="DL121" s="920" t="s">
        <v>108</v>
      </c>
      <c r="DM121" s="920"/>
      <c r="DN121" s="920"/>
      <c r="DO121" s="920"/>
      <c r="DP121" s="920"/>
      <c r="DQ121" s="920" t="s">
        <v>108</v>
      </c>
      <c r="DR121" s="920"/>
      <c r="DS121" s="920"/>
      <c r="DT121" s="920"/>
      <c r="DU121" s="920"/>
      <c r="DV121" s="921" t="s">
        <v>108</v>
      </c>
      <c r="DW121" s="921"/>
      <c r="DX121" s="921"/>
      <c r="DY121" s="921"/>
      <c r="DZ121" s="922"/>
    </row>
    <row r="122" spans="1:130" s="197" customFormat="1" ht="26.25" customHeight="1">
      <c r="A122" s="975"/>
      <c r="B122" s="946"/>
      <c r="C122" s="916" t="s">
        <v>417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108</v>
      </c>
      <c r="AB122" s="959"/>
      <c r="AC122" s="959"/>
      <c r="AD122" s="959"/>
      <c r="AE122" s="960"/>
      <c r="AF122" s="961" t="s">
        <v>108</v>
      </c>
      <c r="AG122" s="959"/>
      <c r="AH122" s="959"/>
      <c r="AI122" s="959"/>
      <c r="AJ122" s="960"/>
      <c r="AK122" s="961" t="s">
        <v>108</v>
      </c>
      <c r="AL122" s="959"/>
      <c r="AM122" s="959"/>
      <c r="AN122" s="959"/>
      <c r="AO122" s="960"/>
      <c r="AP122" s="962" t="s">
        <v>108</v>
      </c>
      <c r="AQ122" s="963"/>
      <c r="AR122" s="963"/>
      <c r="AS122" s="963"/>
      <c r="AT122" s="964"/>
      <c r="AU122" s="983"/>
      <c r="AV122" s="984"/>
      <c r="AW122" s="984"/>
      <c r="AX122" s="984"/>
      <c r="AY122" s="984"/>
      <c r="AZ122" s="228" t="s">
        <v>166</v>
      </c>
      <c r="BA122" s="228"/>
      <c r="BB122" s="228"/>
      <c r="BC122" s="228"/>
      <c r="BD122" s="228"/>
      <c r="BE122" s="228"/>
      <c r="BF122" s="228"/>
      <c r="BG122" s="228"/>
      <c r="BH122" s="228"/>
      <c r="BI122" s="228"/>
      <c r="BJ122" s="228"/>
      <c r="BK122" s="228"/>
      <c r="BL122" s="228"/>
      <c r="BM122" s="228"/>
      <c r="BN122" s="228"/>
      <c r="BO122" s="993" t="s">
        <v>436</v>
      </c>
      <c r="BP122" s="994"/>
      <c r="BQ122" s="1034">
        <v>7864015</v>
      </c>
      <c r="BR122" s="1035"/>
      <c r="BS122" s="1035"/>
      <c r="BT122" s="1035"/>
      <c r="BU122" s="1035"/>
      <c r="BV122" s="1035">
        <v>7698579</v>
      </c>
      <c r="BW122" s="1035"/>
      <c r="BX122" s="1035"/>
      <c r="BY122" s="1035"/>
      <c r="BZ122" s="1035"/>
      <c r="CA122" s="1035">
        <v>7890083</v>
      </c>
      <c r="CB122" s="1035"/>
      <c r="CC122" s="1035"/>
      <c r="CD122" s="1035"/>
      <c r="CE122" s="1035"/>
      <c r="CF122" s="987"/>
      <c r="CG122" s="988"/>
      <c r="CH122" s="988"/>
      <c r="CI122" s="988"/>
      <c r="CJ122" s="989"/>
      <c r="CK122" s="1016"/>
      <c r="CL122" s="1017"/>
      <c r="CM122" s="1017"/>
      <c r="CN122" s="1017"/>
      <c r="CO122" s="1018"/>
      <c r="CP122" s="1007" t="s">
        <v>437</v>
      </c>
      <c r="CQ122" s="1008"/>
      <c r="CR122" s="1008"/>
      <c r="CS122" s="1008"/>
      <c r="CT122" s="1008"/>
      <c r="CU122" s="1008"/>
      <c r="CV122" s="1008"/>
      <c r="CW122" s="1008"/>
      <c r="CX122" s="1008"/>
      <c r="CY122" s="1008"/>
      <c r="CZ122" s="1008"/>
      <c r="DA122" s="1008"/>
      <c r="DB122" s="1008"/>
      <c r="DC122" s="1008"/>
      <c r="DD122" s="1008"/>
      <c r="DE122" s="1008"/>
      <c r="DF122" s="1009"/>
      <c r="DG122" s="919" t="s">
        <v>438</v>
      </c>
      <c r="DH122" s="920"/>
      <c r="DI122" s="920"/>
      <c r="DJ122" s="920"/>
      <c r="DK122" s="920"/>
      <c r="DL122" s="920" t="s">
        <v>438</v>
      </c>
      <c r="DM122" s="920"/>
      <c r="DN122" s="920"/>
      <c r="DO122" s="920"/>
      <c r="DP122" s="920"/>
      <c r="DQ122" s="920" t="s">
        <v>438</v>
      </c>
      <c r="DR122" s="920"/>
      <c r="DS122" s="920"/>
      <c r="DT122" s="920"/>
      <c r="DU122" s="920"/>
      <c r="DV122" s="921" t="s">
        <v>438</v>
      </c>
      <c r="DW122" s="921"/>
      <c r="DX122" s="921"/>
      <c r="DY122" s="921"/>
      <c r="DZ122" s="922"/>
    </row>
    <row r="123" spans="1:130" s="197" customFormat="1" ht="26.25" customHeight="1" thickBot="1">
      <c r="A123" s="975"/>
      <c r="B123" s="946"/>
      <c r="C123" s="916" t="s">
        <v>423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4604</v>
      </c>
      <c r="AB123" s="959"/>
      <c r="AC123" s="959"/>
      <c r="AD123" s="959"/>
      <c r="AE123" s="960"/>
      <c r="AF123" s="961">
        <v>4526</v>
      </c>
      <c r="AG123" s="959"/>
      <c r="AH123" s="959"/>
      <c r="AI123" s="959"/>
      <c r="AJ123" s="960"/>
      <c r="AK123" s="961">
        <v>4450</v>
      </c>
      <c r="AL123" s="959"/>
      <c r="AM123" s="959"/>
      <c r="AN123" s="959"/>
      <c r="AO123" s="960"/>
      <c r="AP123" s="962">
        <v>0.2</v>
      </c>
      <c r="AQ123" s="963"/>
      <c r="AR123" s="963"/>
      <c r="AS123" s="963"/>
      <c r="AT123" s="964"/>
      <c r="AU123" s="1031" t="s">
        <v>439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21.5</v>
      </c>
      <c r="BR123" s="1027"/>
      <c r="BS123" s="1027"/>
      <c r="BT123" s="1027"/>
      <c r="BU123" s="1027"/>
      <c r="BV123" s="1027">
        <v>52.1</v>
      </c>
      <c r="BW123" s="1027"/>
      <c r="BX123" s="1027"/>
      <c r="BY123" s="1027"/>
      <c r="BZ123" s="1027"/>
      <c r="CA123" s="1027">
        <v>102.7</v>
      </c>
      <c r="CB123" s="1027"/>
      <c r="CC123" s="1027"/>
      <c r="CD123" s="1027"/>
      <c r="CE123" s="1027"/>
      <c r="CF123" s="1028"/>
      <c r="CG123" s="1029"/>
      <c r="CH123" s="1029"/>
      <c r="CI123" s="1029"/>
      <c r="CJ123" s="1030"/>
      <c r="CK123" s="1016"/>
      <c r="CL123" s="1017"/>
      <c r="CM123" s="1017"/>
      <c r="CN123" s="1017"/>
      <c r="CO123" s="1018"/>
      <c r="CP123" s="1007" t="s">
        <v>440</v>
      </c>
      <c r="CQ123" s="1008"/>
      <c r="CR123" s="1008"/>
      <c r="CS123" s="1008"/>
      <c r="CT123" s="1008"/>
      <c r="CU123" s="1008"/>
      <c r="CV123" s="1008"/>
      <c r="CW123" s="1008"/>
      <c r="CX123" s="1008"/>
      <c r="CY123" s="1008"/>
      <c r="CZ123" s="1008"/>
      <c r="DA123" s="1008"/>
      <c r="DB123" s="1008"/>
      <c r="DC123" s="1008"/>
      <c r="DD123" s="1008"/>
      <c r="DE123" s="1008"/>
      <c r="DF123" s="1009"/>
      <c r="DG123" s="958" t="s">
        <v>438</v>
      </c>
      <c r="DH123" s="959"/>
      <c r="DI123" s="959"/>
      <c r="DJ123" s="959"/>
      <c r="DK123" s="960"/>
      <c r="DL123" s="961" t="s">
        <v>438</v>
      </c>
      <c r="DM123" s="959"/>
      <c r="DN123" s="959"/>
      <c r="DO123" s="959"/>
      <c r="DP123" s="960"/>
      <c r="DQ123" s="961" t="s">
        <v>438</v>
      </c>
      <c r="DR123" s="959"/>
      <c r="DS123" s="959"/>
      <c r="DT123" s="959"/>
      <c r="DU123" s="960"/>
      <c r="DV123" s="962" t="s">
        <v>438</v>
      </c>
      <c r="DW123" s="963"/>
      <c r="DX123" s="963"/>
      <c r="DY123" s="963"/>
      <c r="DZ123" s="964"/>
    </row>
    <row r="124" spans="1:130" s="197" customFormat="1" ht="26.25" customHeight="1">
      <c r="A124" s="975"/>
      <c r="B124" s="946"/>
      <c r="C124" s="916" t="s">
        <v>426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438</v>
      </c>
      <c r="AB124" s="959"/>
      <c r="AC124" s="959"/>
      <c r="AD124" s="959"/>
      <c r="AE124" s="960"/>
      <c r="AF124" s="961" t="s">
        <v>438</v>
      </c>
      <c r="AG124" s="959"/>
      <c r="AH124" s="959"/>
      <c r="AI124" s="959"/>
      <c r="AJ124" s="960"/>
      <c r="AK124" s="961" t="s">
        <v>438</v>
      </c>
      <c r="AL124" s="959"/>
      <c r="AM124" s="959"/>
      <c r="AN124" s="959"/>
      <c r="AO124" s="960"/>
      <c r="AP124" s="962" t="s">
        <v>438</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438</v>
      </c>
      <c r="DH124" s="998"/>
      <c r="DI124" s="998"/>
      <c r="DJ124" s="998"/>
      <c r="DK124" s="999"/>
      <c r="DL124" s="1000" t="s">
        <v>438</v>
      </c>
      <c r="DM124" s="998"/>
      <c r="DN124" s="998"/>
      <c r="DO124" s="998"/>
      <c r="DP124" s="999"/>
      <c r="DQ124" s="1000" t="s">
        <v>438</v>
      </c>
      <c r="DR124" s="998"/>
      <c r="DS124" s="998"/>
      <c r="DT124" s="998"/>
      <c r="DU124" s="999"/>
      <c r="DV124" s="1001" t="s">
        <v>438</v>
      </c>
      <c r="DW124" s="1002"/>
      <c r="DX124" s="1002"/>
      <c r="DY124" s="1002"/>
      <c r="DZ124" s="1003"/>
    </row>
    <row r="125" spans="1:130" s="197" customFormat="1" ht="26.25" customHeight="1" thickBot="1">
      <c r="A125" s="975"/>
      <c r="B125" s="946"/>
      <c r="C125" s="916" t="s">
        <v>428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438</v>
      </c>
      <c r="AB125" s="959"/>
      <c r="AC125" s="959"/>
      <c r="AD125" s="959"/>
      <c r="AE125" s="960"/>
      <c r="AF125" s="961" t="s">
        <v>438</v>
      </c>
      <c r="AG125" s="959"/>
      <c r="AH125" s="959"/>
      <c r="AI125" s="959"/>
      <c r="AJ125" s="960"/>
      <c r="AK125" s="961" t="s">
        <v>438</v>
      </c>
      <c r="AL125" s="959"/>
      <c r="AM125" s="959"/>
      <c r="AN125" s="959"/>
      <c r="AO125" s="960"/>
      <c r="AP125" s="962" t="s">
        <v>438</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438</v>
      </c>
      <c r="DH125" s="927"/>
      <c r="DI125" s="927"/>
      <c r="DJ125" s="927"/>
      <c r="DK125" s="927"/>
      <c r="DL125" s="927" t="s">
        <v>438</v>
      </c>
      <c r="DM125" s="927"/>
      <c r="DN125" s="927"/>
      <c r="DO125" s="927"/>
      <c r="DP125" s="927"/>
      <c r="DQ125" s="927" t="s">
        <v>438</v>
      </c>
      <c r="DR125" s="927"/>
      <c r="DS125" s="927"/>
      <c r="DT125" s="927"/>
      <c r="DU125" s="927"/>
      <c r="DV125" s="928" t="s">
        <v>438</v>
      </c>
      <c r="DW125" s="928"/>
      <c r="DX125" s="928"/>
      <c r="DY125" s="928"/>
      <c r="DZ125" s="929"/>
    </row>
    <row r="126" spans="1:130" s="197" customFormat="1" ht="26.25" customHeight="1">
      <c r="A126" s="975"/>
      <c r="B126" s="946"/>
      <c r="C126" s="916" t="s">
        <v>431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3916</v>
      </c>
      <c r="AB126" s="959"/>
      <c r="AC126" s="959"/>
      <c r="AD126" s="959"/>
      <c r="AE126" s="960"/>
      <c r="AF126" s="961">
        <v>4581</v>
      </c>
      <c r="AG126" s="959"/>
      <c r="AH126" s="959"/>
      <c r="AI126" s="959"/>
      <c r="AJ126" s="960"/>
      <c r="AK126" s="961">
        <v>4566</v>
      </c>
      <c r="AL126" s="959"/>
      <c r="AM126" s="959"/>
      <c r="AN126" s="959"/>
      <c r="AO126" s="960"/>
      <c r="AP126" s="962">
        <v>0.2</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438</v>
      </c>
      <c r="DH126" s="920"/>
      <c r="DI126" s="920"/>
      <c r="DJ126" s="920"/>
      <c r="DK126" s="920"/>
      <c r="DL126" s="920" t="s">
        <v>438</v>
      </c>
      <c r="DM126" s="920"/>
      <c r="DN126" s="920"/>
      <c r="DO126" s="920"/>
      <c r="DP126" s="920"/>
      <c r="DQ126" s="920" t="s">
        <v>438</v>
      </c>
      <c r="DR126" s="920"/>
      <c r="DS126" s="920"/>
      <c r="DT126" s="920"/>
      <c r="DU126" s="920"/>
      <c r="DV126" s="921" t="s">
        <v>438</v>
      </c>
      <c r="DW126" s="921"/>
      <c r="DX126" s="921"/>
      <c r="DY126" s="921"/>
      <c r="DZ126" s="922"/>
    </row>
    <row r="127" spans="1:130" s="197" customFormat="1" ht="26.25" customHeight="1" thickBot="1">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827</v>
      </c>
      <c r="AB127" s="959"/>
      <c r="AC127" s="959"/>
      <c r="AD127" s="959"/>
      <c r="AE127" s="960"/>
      <c r="AF127" s="961">
        <v>1551</v>
      </c>
      <c r="AG127" s="959"/>
      <c r="AH127" s="959"/>
      <c r="AI127" s="959"/>
      <c r="AJ127" s="960"/>
      <c r="AK127" s="961">
        <v>1063</v>
      </c>
      <c r="AL127" s="959"/>
      <c r="AM127" s="959"/>
      <c r="AN127" s="959"/>
      <c r="AO127" s="960"/>
      <c r="AP127" s="962">
        <v>0</v>
      </c>
      <c r="AQ127" s="963"/>
      <c r="AR127" s="963"/>
      <c r="AS127" s="963"/>
      <c r="AT127" s="964"/>
      <c r="AU127" s="233"/>
      <c r="AV127" s="233"/>
      <c r="AW127" s="233"/>
      <c r="AX127" s="886" t="s">
        <v>450</v>
      </c>
      <c r="AY127" s="887"/>
      <c r="AZ127" s="887"/>
      <c r="BA127" s="887"/>
      <c r="BB127" s="887"/>
      <c r="BC127" s="887"/>
      <c r="BD127" s="887"/>
      <c r="BE127" s="888"/>
      <c r="BF127" s="1041" t="s">
        <v>438</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452</v>
      </c>
      <c r="DH127" s="1048"/>
      <c r="DI127" s="1048"/>
      <c r="DJ127" s="1048"/>
      <c r="DK127" s="1048"/>
      <c r="DL127" s="1048" t="s">
        <v>108</v>
      </c>
      <c r="DM127" s="1048"/>
      <c r="DN127" s="1048"/>
      <c r="DO127" s="1048"/>
      <c r="DP127" s="1048"/>
      <c r="DQ127" s="1048" t="s">
        <v>108</v>
      </c>
      <c r="DR127" s="1048"/>
      <c r="DS127" s="1048"/>
      <c r="DT127" s="1048"/>
      <c r="DU127" s="1048"/>
      <c r="DV127" s="1049" t="s">
        <v>108</v>
      </c>
      <c r="DW127" s="1049"/>
      <c r="DX127" s="1049"/>
      <c r="DY127" s="1049"/>
      <c r="DZ127" s="1050"/>
    </row>
    <row r="128" spans="1:130" s="197" customFormat="1" ht="26.25" customHeight="1">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60731</v>
      </c>
      <c r="AB128" s="1090"/>
      <c r="AC128" s="1090"/>
      <c r="AD128" s="1090"/>
      <c r="AE128" s="1091"/>
      <c r="AF128" s="1092">
        <v>64318</v>
      </c>
      <c r="AG128" s="1090"/>
      <c r="AH128" s="1090"/>
      <c r="AI128" s="1090"/>
      <c r="AJ128" s="1091"/>
      <c r="AK128" s="1092">
        <v>64378</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456</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457</v>
      </c>
      <c r="X129" s="1061"/>
      <c r="Y129" s="1061"/>
      <c r="Z129" s="1062"/>
      <c r="AA129" s="958">
        <v>2843348</v>
      </c>
      <c r="AB129" s="959"/>
      <c r="AC129" s="959"/>
      <c r="AD129" s="959"/>
      <c r="AE129" s="960"/>
      <c r="AF129" s="961">
        <v>2730459</v>
      </c>
      <c r="AG129" s="959"/>
      <c r="AH129" s="959"/>
      <c r="AI129" s="959"/>
      <c r="AJ129" s="960"/>
      <c r="AK129" s="961">
        <v>2854196</v>
      </c>
      <c r="AL129" s="959"/>
      <c r="AM129" s="959"/>
      <c r="AN129" s="959"/>
      <c r="AO129" s="960"/>
      <c r="AP129" s="1063"/>
      <c r="AQ129" s="1064"/>
      <c r="AR129" s="1064"/>
      <c r="AS129" s="1064"/>
      <c r="AT129" s="1065"/>
      <c r="AU129" s="235"/>
      <c r="AV129" s="235"/>
      <c r="AW129" s="235"/>
      <c r="AX129" s="1054" t="s">
        <v>458</v>
      </c>
      <c r="AY129" s="950"/>
      <c r="AZ129" s="950"/>
      <c r="BA129" s="950"/>
      <c r="BB129" s="950"/>
      <c r="BC129" s="950"/>
      <c r="BD129" s="950"/>
      <c r="BE129" s="951"/>
      <c r="BF129" s="1055">
        <v>5.8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460</v>
      </c>
      <c r="X130" s="1061"/>
      <c r="Y130" s="1061"/>
      <c r="Z130" s="1062"/>
      <c r="AA130" s="958">
        <v>506229</v>
      </c>
      <c r="AB130" s="959"/>
      <c r="AC130" s="959"/>
      <c r="AD130" s="959"/>
      <c r="AE130" s="960"/>
      <c r="AF130" s="961">
        <v>487396</v>
      </c>
      <c r="AG130" s="959"/>
      <c r="AH130" s="959"/>
      <c r="AI130" s="959"/>
      <c r="AJ130" s="960"/>
      <c r="AK130" s="961">
        <v>541962</v>
      </c>
      <c r="AL130" s="959"/>
      <c r="AM130" s="959"/>
      <c r="AN130" s="959"/>
      <c r="AO130" s="960"/>
      <c r="AP130" s="1063"/>
      <c r="AQ130" s="1064"/>
      <c r="AR130" s="1064"/>
      <c r="AS130" s="1064"/>
      <c r="AT130" s="1065"/>
      <c r="AU130" s="235"/>
      <c r="AV130" s="235"/>
      <c r="AW130" s="235"/>
      <c r="AX130" s="1113" t="s">
        <v>461</v>
      </c>
      <c r="AY130" s="1045"/>
      <c r="AZ130" s="1045"/>
      <c r="BA130" s="1045"/>
      <c r="BB130" s="1045"/>
      <c r="BC130" s="1045"/>
      <c r="BD130" s="1045"/>
      <c r="BE130" s="1046"/>
      <c r="BF130" s="1075">
        <v>102.7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462</v>
      </c>
      <c r="X131" s="1084"/>
      <c r="Y131" s="1084"/>
      <c r="Z131" s="1085"/>
      <c r="AA131" s="997">
        <v>2337119</v>
      </c>
      <c r="AB131" s="998"/>
      <c r="AC131" s="998"/>
      <c r="AD131" s="998"/>
      <c r="AE131" s="999"/>
      <c r="AF131" s="1000">
        <v>2243063</v>
      </c>
      <c r="AG131" s="998"/>
      <c r="AH131" s="998"/>
      <c r="AI131" s="998"/>
      <c r="AJ131" s="999"/>
      <c r="AK131" s="1000">
        <v>2312234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464</v>
      </c>
      <c r="W132" s="1101"/>
      <c r="X132" s="1101"/>
      <c r="Y132" s="1101"/>
      <c r="Z132" s="1102"/>
      <c r="AA132" s="1103">
        <v>8.6206136699999991</v>
      </c>
      <c r="AB132" s="1104"/>
      <c r="AC132" s="1104"/>
      <c r="AD132" s="1104"/>
      <c r="AE132" s="1105"/>
      <c r="AF132" s="1106">
        <v>5.8466926700000004</v>
      </c>
      <c r="AG132" s="1104"/>
      <c r="AH132" s="1104"/>
      <c r="AI132" s="1104"/>
      <c r="AJ132" s="1105"/>
      <c r="AK132" s="1106">
        <v>3.0320028159999999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465</v>
      </c>
      <c r="W133" s="1108"/>
      <c r="X133" s="1108"/>
      <c r="Y133" s="1108"/>
      <c r="Z133" s="1109"/>
      <c r="AA133" s="1110">
        <v>10</v>
      </c>
      <c r="AB133" s="1111"/>
      <c r="AC133" s="1111"/>
      <c r="AD133" s="1111"/>
      <c r="AE133" s="1112"/>
      <c r="AF133" s="1110">
        <v>7.5</v>
      </c>
      <c r="AG133" s="1111"/>
      <c r="AH133" s="1111"/>
      <c r="AI133" s="1111"/>
      <c r="AJ133" s="1112"/>
      <c r="AK133" s="1110">
        <v>5.8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1" zoomScale="80" zoomScaleNormal="85" zoomScaleSheetLayoutView="80" workbookViewId="0">
      <selection activeCell="P3" sqref="P3"/>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M49"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C37" workbookViewId="0">
      <selection activeCell="B17" sqref="B17"/>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19" t="s">
        <v>473</v>
      </c>
      <c r="H9" s="1120"/>
      <c r="I9" s="1120"/>
      <c r="J9" s="1121"/>
      <c r="K9" s="263">
        <v>838304</v>
      </c>
      <c r="L9" s="264">
        <v>180513</v>
      </c>
      <c r="M9" s="265">
        <v>187155</v>
      </c>
      <c r="N9" s="266">
        <v>-3.5</v>
      </c>
    </row>
    <row r="10" spans="1:16">
      <c r="A10" s="248"/>
      <c r="B10" s="244"/>
      <c r="C10" s="244"/>
      <c r="D10" s="244"/>
      <c r="E10" s="244"/>
      <c r="F10" s="244"/>
      <c r="G10" s="1119" t="s">
        <v>474</v>
      </c>
      <c r="H10" s="1120"/>
      <c r="I10" s="1120"/>
      <c r="J10" s="1121"/>
      <c r="K10" s="267">
        <v>66380</v>
      </c>
      <c r="L10" s="268">
        <v>14294</v>
      </c>
      <c r="M10" s="269">
        <v>20525</v>
      </c>
      <c r="N10" s="270">
        <v>-30.4</v>
      </c>
    </row>
    <row r="11" spans="1:16" ht="13.5" customHeight="1">
      <c r="A11" s="248"/>
      <c r="B11" s="244"/>
      <c r="C11" s="244"/>
      <c r="D11" s="244"/>
      <c r="E11" s="244"/>
      <c r="F11" s="244"/>
      <c r="G11" s="1119" t="s">
        <v>475</v>
      </c>
      <c r="H11" s="1120"/>
      <c r="I11" s="1120"/>
      <c r="J11" s="1121"/>
      <c r="K11" s="267">
        <v>153952</v>
      </c>
      <c r="L11" s="268">
        <v>33151</v>
      </c>
      <c r="M11" s="269">
        <v>27959</v>
      </c>
      <c r="N11" s="270">
        <v>18.600000000000001</v>
      </c>
    </row>
    <row r="12" spans="1:16" ht="13.5" customHeight="1">
      <c r="A12" s="248"/>
      <c r="B12" s="244"/>
      <c r="C12" s="244"/>
      <c r="D12" s="244"/>
      <c r="E12" s="244"/>
      <c r="F12" s="244"/>
      <c r="G12" s="1119" t="s">
        <v>476</v>
      </c>
      <c r="H12" s="1120"/>
      <c r="I12" s="1120"/>
      <c r="J12" s="1121"/>
      <c r="K12" s="267" t="s">
        <v>477</v>
      </c>
      <c r="L12" s="268" t="s">
        <v>477</v>
      </c>
      <c r="M12" s="269">
        <v>2910</v>
      </c>
      <c r="N12" s="270" t="s">
        <v>477</v>
      </c>
    </row>
    <row r="13" spans="1:16" ht="13.5" customHeight="1">
      <c r="A13" s="248"/>
      <c r="B13" s="244"/>
      <c r="C13" s="244"/>
      <c r="D13" s="244"/>
      <c r="E13" s="244"/>
      <c r="F13" s="244"/>
      <c r="G13" s="1119" t="s">
        <v>478</v>
      </c>
      <c r="H13" s="1120"/>
      <c r="I13" s="1120"/>
      <c r="J13" s="1121"/>
      <c r="K13" s="267" t="s">
        <v>477</v>
      </c>
      <c r="L13" s="268" t="s">
        <v>477</v>
      </c>
      <c r="M13" s="269" t="s">
        <v>477</v>
      </c>
      <c r="N13" s="270" t="s">
        <v>477</v>
      </c>
    </row>
    <row r="14" spans="1:16" ht="13.5" customHeight="1">
      <c r="A14" s="248"/>
      <c r="B14" s="244"/>
      <c r="C14" s="244"/>
      <c r="D14" s="244"/>
      <c r="E14" s="244"/>
      <c r="F14" s="244"/>
      <c r="G14" s="1119" t="s">
        <v>479</v>
      </c>
      <c r="H14" s="1120"/>
      <c r="I14" s="1120"/>
      <c r="J14" s="1121"/>
      <c r="K14" s="267">
        <v>20432</v>
      </c>
      <c r="L14" s="268">
        <v>4400</v>
      </c>
      <c r="M14" s="269">
        <v>9160</v>
      </c>
      <c r="N14" s="270">
        <v>-52</v>
      </c>
    </row>
    <row r="15" spans="1:16" ht="13.5" customHeight="1">
      <c r="A15" s="248"/>
      <c r="B15" s="244"/>
      <c r="C15" s="244"/>
      <c r="D15" s="244"/>
      <c r="E15" s="244"/>
      <c r="F15" s="244"/>
      <c r="G15" s="1119" t="s">
        <v>480</v>
      </c>
      <c r="H15" s="1120"/>
      <c r="I15" s="1120"/>
      <c r="J15" s="1121"/>
      <c r="K15" s="267" t="s">
        <v>477</v>
      </c>
      <c r="L15" s="268" t="s">
        <v>477</v>
      </c>
      <c r="M15" s="269">
        <v>4580</v>
      </c>
      <c r="N15" s="270" t="s">
        <v>477</v>
      </c>
    </row>
    <row r="16" spans="1:16">
      <c r="A16" s="248"/>
      <c r="B16" s="244"/>
      <c r="C16" s="244"/>
      <c r="D16" s="244"/>
      <c r="E16" s="244"/>
      <c r="F16" s="244"/>
      <c r="G16" s="1122" t="s">
        <v>481</v>
      </c>
      <c r="H16" s="1123"/>
      <c r="I16" s="1123"/>
      <c r="J16" s="1124"/>
      <c r="K16" s="268">
        <v>-88506</v>
      </c>
      <c r="L16" s="268">
        <v>-19058</v>
      </c>
      <c r="M16" s="269">
        <v>-19254</v>
      </c>
      <c r="N16" s="270">
        <v>-1</v>
      </c>
    </row>
    <row r="17" spans="1:16">
      <c r="A17" s="248"/>
      <c r="B17" s="244"/>
      <c r="C17" s="244"/>
      <c r="D17" s="244"/>
      <c r="E17" s="244"/>
      <c r="F17" s="244"/>
      <c r="G17" s="1122" t="s">
        <v>166</v>
      </c>
      <c r="H17" s="1123"/>
      <c r="I17" s="1123"/>
      <c r="J17" s="1124"/>
      <c r="K17" s="268">
        <v>990562</v>
      </c>
      <c r="L17" s="268">
        <v>213299</v>
      </c>
      <c r="M17" s="269">
        <v>233033</v>
      </c>
      <c r="N17" s="270">
        <v>-8.5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4" t="s">
        <v>486</v>
      </c>
      <c r="H21" s="1115"/>
      <c r="I21" s="1115"/>
      <c r="J21" s="1116"/>
      <c r="K21" s="280">
        <v>21.96</v>
      </c>
      <c r="L21" s="281">
        <v>21.21</v>
      </c>
      <c r="M21" s="282">
        <v>0.75</v>
      </c>
      <c r="N21" s="249"/>
      <c r="O21" s="283"/>
      <c r="P21" s="279"/>
    </row>
    <row r="22" spans="1:16" s="284" customFormat="1">
      <c r="A22" s="279"/>
      <c r="B22" s="249"/>
      <c r="C22" s="249"/>
      <c r="D22" s="249"/>
      <c r="E22" s="249"/>
      <c r="F22" s="249"/>
      <c r="G22" s="1114" t="s">
        <v>487</v>
      </c>
      <c r="H22" s="1115"/>
      <c r="I22" s="1115"/>
      <c r="J22" s="1116"/>
      <c r="K22" s="285">
        <v>97.5</v>
      </c>
      <c r="L22" s="286">
        <v>95.4</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30" t="s">
        <v>491</v>
      </c>
      <c r="H32" s="1131"/>
      <c r="I32" s="1131"/>
      <c r="J32" s="1132"/>
      <c r="K32" s="294">
        <v>483616</v>
      </c>
      <c r="L32" s="294">
        <v>104138</v>
      </c>
      <c r="M32" s="295">
        <v>137219</v>
      </c>
      <c r="N32" s="296">
        <v>-24.1</v>
      </c>
    </row>
    <row r="33" spans="1:16" ht="13.5" customHeight="1">
      <c r="A33" s="248"/>
      <c r="B33" s="244"/>
      <c r="C33" s="244"/>
      <c r="D33" s="244"/>
      <c r="E33" s="244"/>
      <c r="F33" s="244"/>
      <c r="G33" s="1130" t="s">
        <v>492</v>
      </c>
      <c r="H33" s="1131"/>
      <c r="I33" s="1131"/>
      <c r="J33" s="1132"/>
      <c r="K33" s="294" t="s">
        <v>477</v>
      </c>
      <c r="L33" s="294" t="s">
        <v>477</v>
      </c>
      <c r="M33" s="295" t="s">
        <v>477</v>
      </c>
      <c r="N33" s="296" t="s">
        <v>477</v>
      </c>
    </row>
    <row r="34" spans="1:16" ht="27" customHeight="1">
      <c r="A34" s="248"/>
      <c r="B34" s="244"/>
      <c r="C34" s="244"/>
      <c r="D34" s="244"/>
      <c r="E34" s="244"/>
      <c r="F34" s="244"/>
      <c r="G34" s="1130" t="s">
        <v>493</v>
      </c>
      <c r="H34" s="1131"/>
      <c r="I34" s="1131"/>
      <c r="J34" s="1132"/>
      <c r="K34" s="294" t="s">
        <v>477</v>
      </c>
      <c r="L34" s="294" t="s">
        <v>477</v>
      </c>
      <c r="M34" s="295">
        <v>4</v>
      </c>
      <c r="N34" s="296" t="s">
        <v>477</v>
      </c>
    </row>
    <row r="35" spans="1:16" ht="27" customHeight="1">
      <c r="A35" s="248"/>
      <c r="B35" s="244"/>
      <c r="C35" s="244"/>
      <c r="D35" s="244"/>
      <c r="E35" s="244"/>
      <c r="F35" s="244"/>
      <c r="G35" s="1130" t="s">
        <v>494</v>
      </c>
      <c r="H35" s="1131"/>
      <c r="I35" s="1131"/>
      <c r="J35" s="1132"/>
      <c r="K35" s="294">
        <v>181279</v>
      </c>
      <c r="L35" s="294">
        <v>39035</v>
      </c>
      <c r="M35" s="295">
        <v>30414</v>
      </c>
      <c r="N35" s="296">
        <v>28.3</v>
      </c>
    </row>
    <row r="36" spans="1:16" ht="27" customHeight="1">
      <c r="A36" s="248"/>
      <c r="B36" s="244"/>
      <c r="C36" s="244"/>
      <c r="D36" s="244"/>
      <c r="E36" s="244"/>
      <c r="F36" s="244"/>
      <c r="G36" s="1130" t="s">
        <v>495</v>
      </c>
      <c r="H36" s="1131"/>
      <c r="I36" s="1131"/>
      <c r="J36" s="1132"/>
      <c r="K36" s="294" t="s">
        <v>477</v>
      </c>
      <c r="L36" s="294" t="s">
        <v>477</v>
      </c>
      <c r="M36" s="295">
        <v>5195</v>
      </c>
      <c r="N36" s="296" t="s">
        <v>477</v>
      </c>
    </row>
    <row r="37" spans="1:16" ht="13.5" customHeight="1">
      <c r="A37" s="248"/>
      <c r="B37" s="244"/>
      <c r="C37" s="244"/>
      <c r="D37" s="244"/>
      <c r="E37" s="244"/>
      <c r="F37" s="244"/>
      <c r="G37" s="1130" t="s">
        <v>496</v>
      </c>
      <c r="H37" s="1131"/>
      <c r="I37" s="1131"/>
      <c r="J37" s="1132"/>
      <c r="K37" s="294">
        <v>10079</v>
      </c>
      <c r="L37" s="294">
        <v>2170</v>
      </c>
      <c r="M37" s="295">
        <v>2257</v>
      </c>
      <c r="N37" s="296">
        <v>-3.9</v>
      </c>
    </row>
    <row r="38" spans="1:16" ht="27" customHeight="1">
      <c r="A38" s="248"/>
      <c r="B38" s="244"/>
      <c r="C38" s="244"/>
      <c r="D38" s="244"/>
      <c r="E38" s="244"/>
      <c r="F38" s="244"/>
      <c r="G38" s="1133" t="s">
        <v>497</v>
      </c>
      <c r="H38" s="1134"/>
      <c r="I38" s="1134"/>
      <c r="J38" s="1135"/>
      <c r="K38" s="297">
        <v>1473</v>
      </c>
      <c r="L38" s="297">
        <v>317</v>
      </c>
      <c r="M38" s="298">
        <v>40</v>
      </c>
      <c r="N38" s="299">
        <v>692.5</v>
      </c>
      <c r="O38" s="293"/>
    </row>
    <row r="39" spans="1:16">
      <c r="A39" s="248"/>
      <c r="B39" s="244"/>
      <c r="C39" s="244"/>
      <c r="D39" s="244"/>
      <c r="E39" s="244"/>
      <c r="F39" s="244"/>
      <c r="G39" s="1133" t="s">
        <v>498</v>
      </c>
      <c r="H39" s="1134"/>
      <c r="I39" s="1134"/>
      <c r="J39" s="1135"/>
      <c r="K39" s="300">
        <v>-64378</v>
      </c>
      <c r="L39" s="300">
        <v>-13863</v>
      </c>
      <c r="M39" s="301">
        <v>-7960</v>
      </c>
      <c r="N39" s="302">
        <v>74.2</v>
      </c>
      <c r="O39" s="293"/>
    </row>
    <row r="40" spans="1:16" ht="27" customHeight="1">
      <c r="A40" s="248"/>
      <c r="B40" s="244"/>
      <c r="C40" s="244"/>
      <c r="D40" s="244"/>
      <c r="E40" s="244"/>
      <c r="F40" s="244"/>
      <c r="G40" s="1130" t="s">
        <v>499</v>
      </c>
      <c r="H40" s="1131"/>
      <c r="I40" s="1131"/>
      <c r="J40" s="1132"/>
      <c r="K40" s="300">
        <v>-541962</v>
      </c>
      <c r="L40" s="300">
        <v>-116702</v>
      </c>
      <c r="M40" s="301">
        <v>-124831</v>
      </c>
      <c r="N40" s="302">
        <v>-6.5</v>
      </c>
      <c r="O40" s="293"/>
    </row>
    <row r="41" spans="1:16">
      <c r="A41" s="248"/>
      <c r="B41" s="244"/>
      <c r="C41" s="244"/>
      <c r="D41" s="244"/>
      <c r="E41" s="244"/>
      <c r="F41" s="244"/>
      <c r="G41" s="1136" t="s">
        <v>277</v>
      </c>
      <c r="H41" s="1137"/>
      <c r="I41" s="1137"/>
      <c r="J41" s="1138"/>
      <c r="K41" s="294">
        <v>70107</v>
      </c>
      <c r="L41" s="300">
        <v>15096</v>
      </c>
      <c r="M41" s="301">
        <v>42339</v>
      </c>
      <c r="N41" s="302">
        <v>-64.3</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5" t="s">
        <v>468</v>
      </c>
      <c r="J49" s="1127" t="s">
        <v>503</v>
      </c>
      <c r="K49" s="1128"/>
      <c r="L49" s="1128"/>
      <c r="M49" s="1128"/>
      <c r="N49" s="1129"/>
    </row>
    <row r="50" spans="1:14">
      <c r="A50" s="248"/>
      <c r="B50" s="244"/>
      <c r="C50" s="244"/>
      <c r="D50" s="244"/>
      <c r="E50" s="244"/>
      <c r="F50" s="244"/>
      <c r="G50" s="312"/>
      <c r="H50" s="313"/>
      <c r="I50" s="1126"/>
      <c r="J50" s="314" t="s">
        <v>504</v>
      </c>
      <c r="K50" s="315" t="s">
        <v>505</v>
      </c>
      <c r="L50" s="316" t="s">
        <v>506</v>
      </c>
      <c r="M50" s="317" t="s">
        <v>507</v>
      </c>
      <c r="N50" s="318" t="s">
        <v>508</v>
      </c>
    </row>
    <row r="51" spans="1:14">
      <c r="A51" s="248"/>
      <c r="B51" s="244"/>
      <c r="C51" s="244"/>
      <c r="D51" s="244"/>
      <c r="E51" s="244"/>
      <c r="F51" s="244"/>
      <c r="G51" s="310" t="s">
        <v>509</v>
      </c>
      <c r="H51" s="311"/>
      <c r="I51" s="319">
        <v>438962</v>
      </c>
      <c r="J51" s="320">
        <v>87286</v>
      </c>
      <c r="K51" s="321">
        <v>5.2</v>
      </c>
      <c r="L51" s="322">
        <v>146140</v>
      </c>
      <c r="M51" s="323">
        <v>-24.1</v>
      </c>
      <c r="N51" s="324">
        <v>29.3</v>
      </c>
    </row>
    <row r="52" spans="1:14">
      <c r="A52" s="248"/>
      <c r="B52" s="244"/>
      <c r="C52" s="244"/>
      <c r="D52" s="244"/>
      <c r="E52" s="244"/>
      <c r="F52" s="244"/>
      <c r="G52" s="325"/>
      <c r="H52" s="326" t="s">
        <v>510</v>
      </c>
      <c r="I52" s="327">
        <v>366624</v>
      </c>
      <c r="J52" s="328">
        <v>72902</v>
      </c>
      <c r="K52" s="329">
        <v>45.8</v>
      </c>
      <c r="L52" s="330">
        <v>75451</v>
      </c>
      <c r="M52" s="331">
        <v>-8.1999999999999993</v>
      </c>
      <c r="N52" s="332">
        <v>54</v>
      </c>
    </row>
    <row r="53" spans="1:14">
      <c r="A53" s="248"/>
      <c r="B53" s="244"/>
      <c r="C53" s="244"/>
      <c r="D53" s="244"/>
      <c r="E53" s="244"/>
      <c r="F53" s="244"/>
      <c r="G53" s="310" t="s">
        <v>511</v>
      </c>
      <c r="H53" s="311"/>
      <c r="I53" s="319">
        <v>658703</v>
      </c>
      <c r="J53" s="320">
        <v>133720</v>
      </c>
      <c r="K53" s="321">
        <v>53.2</v>
      </c>
      <c r="L53" s="322">
        <v>146641</v>
      </c>
      <c r="M53" s="323">
        <v>0.3</v>
      </c>
      <c r="N53" s="324">
        <v>52.9</v>
      </c>
    </row>
    <row r="54" spans="1:14">
      <c r="A54" s="248"/>
      <c r="B54" s="244"/>
      <c r="C54" s="244"/>
      <c r="D54" s="244"/>
      <c r="E54" s="244"/>
      <c r="F54" s="244"/>
      <c r="G54" s="325"/>
      <c r="H54" s="326" t="s">
        <v>510</v>
      </c>
      <c r="I54" s="327">
        <v>577666</v>
      </c>
      <c r="J54" s="328">
        <v>117269</v>
      </c>
      <c r="K54" s="329">
        <v>60.9</v>
      </c>
      <c r="L54" s="330">
        <v>68142</v>
      </c>
      <c r="M54" s="331">
        <v>-9.6999999999999993</v>
      </c>
      <c r="N54" s="332">
        <v>70.599999999999994</v>
      </c>
    </row>
    <row r="55" spans="1:14">
      <c r="A55" s="248"/>
      <c r="B55" s="244"/>
      <c r="C55" s="244"/>
      <c r="D55" s="244"/>
      <c r="E55" s="244"/>
      <c r="F55" s="244"/>
      <c r="G55" s="310" t="s">
        <v>512</v>
      </c>
      <c r="H55" s="311"/>
      <c r="I55" s="319">
        <v>2435161</v>
      </c>
      <c r="J55" s="320">
        <v>506165</v>
      </c>
      <c r="K55" s="321">
        <v>278.5</v>
      </c>
      <c r="L55" s="322">
        <v>174587</v>
      </c>
      <c r="M55" s="323">
        <v>19.100000000000001</v>
      </c>
      <c r="N55" s="324">
        <v>259.39999999999998</v>
      </c>
    </row>
    <row r="56" spans="1:14">
      <c r="A56" s="248"/>
      <c r="B56" s="244"/>
      <c r="C56" s="244"/>
      <c r="D56" s="244"/>
      <c r="E56" s="244"/>
      <c r="F56" s="244"/>
      <c r="G56" s="325"/>
      <c r="H56" s="326" t="s">
        <v>510</v>
      </c>
      <c r="I56" s="327">
        <v>594658</v>
      </c>
      <c r="J56" s="328">
        <v>123604</v>
      </c>
      <c r="K56" s="329">
        <v>5.4</v>
      </c>
      <c r="L56" s="330">
        <v>79695</v>
      </c>
      <c r="M56" s="331">
        <v>17</v>
      </c>
      <c r="N56" s="332">
        <v>-11.6</v>
      </c>
    </row>
    <row r="57" spans="1:14">
      <c r="A57" s="248"/>
      <c r="B57" s="244"/>
      <c r="C57" s="244"/>
      <c r="D57" s="244"/>
      <c r="E57" s="244"/>
      <c r="F57" s="244"/>
      <c r="G57" s="310" t="s">
        <v>513</v>
      </c>
      <c r="H57" s="311"/>
      <c r="I57" s="319">
        <v>1725737</v>
      </c>
      <c r="J57" s="320">
        <v>366944</v>
      </c>
      <c r="K57" s="321">
        <v>-27.5</v>
      </c>
      <c r="L57" s="322">
        <v>175675</v>
      </c>
      <c r="M57" s="323">
        <v>0.6</v>
      </c>
      <c r="N57" s="324">
        <v>-28.1</v>
      </c>
    </row>
    <row r="58" spans="1:14">
      <c r="A58" s="248"/>
      <c r="B58" s="244"/>
      <c r="C58" s="244"/>
      <c r="D58" s="244"/>
      <c r="E58" s="244"/>
      <c r="F58" s="244"/>
      <c r="G58" s="325"/>
      <c r="H58" s="326" t="s">
        <v>510</v>
      </c>
      <c r="I58" s="327">
        <v>687843</v>
      </c>
      <c r="J58" s="328">
        <v>146256</v>
      </c>
      <c r="K58" s="329">
        <v>18.3</v>
      </c>
      <c r="L58" s="330">
        <v>87698</v>
      </c>
      <c r="M58" s="331">
        <v>10</v>
      </c>
      <c r="N58" s="332">
        <v>8.3000000000000007</v>
      </c>
    </row>
    <row r="59" spans="1:14">
      <c r="A59" s="248"/>
      <c r="B59" s="244"/>
      <c r="C59" s="244"/>
      <c r="D59" s="244"/>
      <c r="E59" s="244"/>
      <c r="F59" s="244"/>
      <c r="G59" s="310" t="s">
        <v>514</v>
      </c>
      <c r="H59" s="311"/>
      <c r="I59" s="319">
        <v>1154704</v>
      </c>
      <c r="J59" s="320">
        <v>248644</v>
      </c>
      <c r="K59" s="321">
        <v>-32.200000000000003</v>
      </c>
      <c r="L59" s="322">
        <v>280458</v>
      </c>
      <c r="M59" s="323">
        <v>59.6</v>
      </c>
      <c r="N59" s="324">
        <v>-91.8</v>
      </c>
    </row>
    <row r="60" spans="1:14">
      <c r="A60" s="248"/>
      <c r="B60" s="244"/>
      <c r="C60" s="244"/>
      <c r="D60" s="244"/>
      <c r="E60" s="244"/>
      <c r="F60" s="244"/>
      <c r="G60" s="325"/>
      <c r="H60" s="326" t="s">
        <v>510</v>
      </c>
      <c r="I60" s="333">
        <v>773984</v>
      </c>
      <c r="J60" s="328">
        <v>166663</v>
      </c>
      <c r="K60" s="329">
        <v>14</v>
      </c>
      <c r="L60" s="330">
        <v>127286</v>
      </c>
      <c r="M60" s="331">
        <v>45.1</v>
      </c>
      <c r="N60" s="332">
        <v>-31.1</v>
      </c>
    </row>
    <row r="61" spans="1:14">
      <c r="A61" s="248"/>
      <c r="B61" s="244"/>
      <c r="C61" s="244"/>
      <c r="D61" s="244"/>
      <c r="E61" s="244"/>
      <c r="F61" s="244"/>
      <c r="G61" s="310" t="s">
        <v>515</v>
      </c>
      <c r="H61" s="334"/>
      <c r="I61" s="335">
        <v>1282653</v>
      </c>
      <c r="J61" s="336">
        <v>268552</v>
      </c>
      <c r="K61" s="337">
        <v>55.4</v>
      </c>
      <c r="L61" s="338">
        <v>184700</v>
      </c>
      <c r="M61" s="339">
        <v>11.1</v>
      </c>
      <c r="N61" s="324">
        <v>44.3</v>
      </c>
    </row>
    <row r="62" spans="1:14">
      <c r="A62" s="248"/>
      <c r="B62" s="244"/>
      <c r="C62" s="244"/>
      <c r="D62" s="244"/>
      <c r="E62" s="244"/>
      <c r="F62" s="244"/>
      <c r="G62" s="325"/>
      <c r="H62" s="326" t="s">
        <v>510</v>
      </c>
      <c r="I62" s="327">
        <v>600155</v>
      </c>
      <c r="J62" s="328">
        <v>125339</v>
      </c>
      <c r="K62" s="329">
        <v>28.9</v>
      </c>
      <c r="L62" s="330">
        <v>87654</v>
      </c>
      <c r="M62" s="331">
        <v>10.8</v>
      </c>
      <c r="N62" s="332">
        <v>18.100000000000001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Normal="100" zoomScaleSheetLayoutView="55" workbookViewId="0">
      <selection activeCell="I102" sqref="I102"/>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2" zoomScale="80" zoomScaleNormal="80" zoomScaleSheetLayoutView="55" workbookViewId="0">
      <selection activeCell="I102" sqref="I102"/>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4"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13.35</v>
      </c>
      <c r="G47" s="12">
        <v>17.920000000000002</v>
      </c>
      <c r="H47" s="12">
        <v>21.17</v>
      </c>
      <c r="I47" s="12">
        <v>24.71</v>
      </c>
      <c r="J47" s="13">
        <v>29.78</v>
      </c>
    </row>
    <row r="48" spans="2:10" ht="57.75" customHeight="1">
      <c r="B48" s="14"/>
      <c r="C48" s="1141" t="s">
        <v>4</v>
      </c>
      <c r="D48" s="1141"/>
      <c r="E48" s="1142"/>
      <c r="F48" s="15">
        <v>0.87</v>
      </c>
      <c r="G48" s="16">
        <v>1.52</v>
      </c>
      <c r="H48" s="16">
        <v>1.32</v>
      </c>
      <c r="I48" s="16">
        <v>0.39</v>
      </c>
      <c r="J48" s="17">
        <v>1.9</v>
      </c>
    </row>
    <row r="49" spans="2:10" ht="57.75" customHeight="1" thickBot="1">
      <c r="B49" s="18"/>
      <c r="C49" s="1143" t="s">
        <v>5</v>
      </c>
      <c r="D49" s="1143"/>
      <c r="E49" s="1144"/>
      <c r="F49" s="19">
        <v>1.04</v>
      </c>
      <c r="G49" s="20">
        <v>5.09</v>
      </c>
      <c r="H49" s="20">
        <v>2.98</v>
      </c>
      <c r="I49" s="20">
        <v>1.68</v>
      </c>
      <c r="J49" s="21">
        <v>7.66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hokkaido</cp:lastModifiedBy>
  <cp:lastPrinted>2017-02-19T06:10:46Z</cp:lastPrinted>
  <dcterms:created xsi:type="dcterms:W3CDTF">2017-02-15T14:57:32Z</dcterms:created>
  <dcterms:modified xsi:type="dcterms:W3CDTF">2017-04-28T00:15:53Z</dcterms:modified>
  <cp:category/>
</cp:coreProperties>
</file>