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303-15439\D\・財政関係\H28\01　照会\280404　平成２6年度財政状況資料集の作成及び提出について\04　本庁あて\"/>
    </mc:Choice>
  </mc:AlternateContent>
  <workbookProtection workbookPassword="979D" lockStructure="1"/>
  <bookViews>
    <workbookView xWindow="0" yWindow="0" windowWidth="15345" windowHeight="4755" firstSheet="1"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<sst xmlns="http://schemas.openxmlformats.org/spreadsheetml/2006/main" count="971" uniqueCount="538">
  <si>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</si>
  <si>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</si>
  <si>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</si>
  <si>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</si>
  <si>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</si>
  <si>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</si>
  <si>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</si>
  <si>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</si>
  <si>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</si>
  <si>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</si>
  <si>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</si>
  <si>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</si>
  <si>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</si>
  <si>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</si>
  <si>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</si>
  <si>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</si>
  <si>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</si>
  <si>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</si>
  <si>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</si>
  <si>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</si>
  <si>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</si>
  <si>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</si>
  <si>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</si>
  <si>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</si>
  <si>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</si>
  <si>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</si>
  <si>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</si>
  <si>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</si>
  <si>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</si>
  <si>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</si>
  <si>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</si>
  <si>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</si>
  <si>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</si>
  <si>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</si>
  <si>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</si>
  <si>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</si>
  <si>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</si>
  <si>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</si>
  <si>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</si>
  <si>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</si>
  <si>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</si>
  <si>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</si>
  <si>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</si>
  <si>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</si>
  <si>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</si>
  <si>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</si>
  <si>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</si>
  <si>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</si>
  <si>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</si>
  <si>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</si>
  <si>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</si>
  <si>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</si>
  <si>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</si>
  <si>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</si>
  <si>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</si>
  <si>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</si>
  <si>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</si>
  <si>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</si>
  <si>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</si>
  <si>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</si>
  <si>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</si>
  <si>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</si>
  <si>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</si>
  <si>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</si>
  <si>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</si>
  <si>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</si>
  <si>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</si>
  <si>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</si>
  <si>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</si>
  <si>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</si>
  <si>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</si>
  <si>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</si>
  <si>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</si>
  <si>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</si>
  <si>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</si>
  <si>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</si>
  <si>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</si>
  <si>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</si>
  <si>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</si>
  <si>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</si>
  <si>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</si>
  <si>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様似町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</si>
  <si>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</si>
  <si>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</si>
  <si>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</si>
  <si>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</si>
  <si>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</si>
  <si>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</si>
  <si>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</si>
  <si>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</si>
  <si>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</si>
  <si>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</si>
  <si>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</si>
  <si>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</si>
  <si>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</si>
  <si>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</si>
  <si>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</si>
  <si>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</si>
  <si>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</si>
  <si>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</si>
  <si>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</si>
  <si>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</si>
  <si>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</si>
  <si>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</si>
  <si>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</si>
  <si>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</si>
  <si>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</si>
  <si>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</si>
  <si>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</si>
  <si>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</si>
  <si>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</si>
  <si>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</si>
  <si>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</si>
  <si>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</si>
  <si>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</si>
  <si>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</si>
  <si>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</si>
  <si>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</si>
  <si>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</si>
  <si>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</si>
  <si>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</si>
  <si>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</si>
  <si>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</si>
  <si>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</si>
  <si>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</si>
  <si>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</si>
  <si>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</si>
  <si>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</si>
  <si>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</si>
  <si>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</si>
  <si>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</si>
  <si>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</si>
  <si>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</si>
  <si>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</si>
  <si>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</si>
  <si>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</si>
  <si>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</si>
  <si>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</si>
  <si>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</si>
  <si>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</si>
  <si>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</si>
  <si>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</si>
  <si>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</si>
  <si>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</si>
  <si>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</si>
  <si>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</si>
  <si>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</si>
  <si>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</si>
  <si>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</si>
  <si>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</si>
  <si>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</si>
  <si>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</si>
  <si>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</si>
  <si>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</si>
  <si>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</si>
  <si>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</si>
  <si>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</si>
  <si>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</si>
  <si>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</si>
  <si>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</si>
  <si>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</si>
  <si>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</si>
  <si>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</si>
  <si>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</si>
  <si>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</si>
  <si>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</si>
  <si>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</si>
  <si>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</si>
  <si>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</si>
  <si>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</si>
  <si>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</si>
  <si>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</si>
  <si>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</si>
  <si>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</si>
  <si>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</si>
  <si>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</si>
  <si>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</si>
  <si>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</si>
  <si>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</si>
  <si>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</si>
  <si>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</si>
  <si>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</si>
  <si>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</si>
  <si>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</si>
  <si>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</si>
  <si>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</si>
  <si>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</si>
  <si>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</si>
  <si>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</si>
  <si>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</si>
  <si>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</si>
  <si>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</si>
  <si>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</si>
  <si>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</si>
  <si>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北海道様似町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</si>
  <si>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</si>
  <si>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</si>
  <si>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</si>
  <si>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</si>
  <si>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</si>
  <si>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</si>
  <si>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</si>
  <si>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</si>
  <si>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</si>
  <si>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</si>
  <si>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</si>
  <si>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</si>
  <si>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</si>
  <si>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</si>
  <si>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</si>
  <si>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</si>
  <si>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</si>
  <si>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</si>
  <si>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</si>
  <si>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</si>
  <si>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</si>
  <si>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</si>
  <si>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</si>
  <si>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</si>
  <si>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</si>
  <si>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</si>
  <si>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</si>
  <si>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</si>
  <si>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</si>
  <si>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</si>
  <si>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</si>
  <si>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</si>
  <si>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</si>
  <si>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</si>
  <si>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</si>
  <si>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</si>
  <si>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</si>
  <si>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</si>
  <si>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</si>
  <si>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</si>
  <si>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</si>
  <si>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</si>
  <si>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</si>
  <si>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</si>
  <si>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</si>
  <si>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</si>
  <si>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</si>
  <si>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</si>
  <si>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</si>
  <si>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</si>
  <si>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</si>
  <si>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</si>
  <si>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</si>
  <si>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</si>
  <si>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</si>
  <si>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</si>
  <si>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</si>
  <si>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</si>
  <si>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</si>
  <si>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</si>
  <si>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</si>
  <si>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</si>
  <si>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</si>
  <si>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</si>
  <si>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</si>
  <si>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</si>
  <si>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</si>
  <si>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</si>
  <si>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</si>
  <si>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</si>
  <si>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</si>
  <si>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</si>
  <si>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</si>
  <si>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</si>
  <si>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</si>
  <si>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</si>
  <si>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</si>
  <si>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</si>
  <si>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</si>
  <si>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</si>
  <si>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</si>
  <si>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</si>
  <si>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</si>
  <si>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</si>
  <si>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</si>
  <si>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</si>
  <si>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</si>
  <si>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</si>
  <si>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</si>
  <si>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</si>
  <si>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</si>
  <si>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</si>
  <si>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</si>
  <si>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</si>
  <si>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</si>
  <si>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</si>
  <si>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</si>
  <si>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</si>
  <si>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</si>
  <si>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</si>
  <si>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</si>
  <si>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</si>
  <si>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</si>
  <si>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</si>
  <si>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</si>
  <si>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</si>
  <si>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</si>
  <si>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</si>
  <si>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</si>
  <si>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</si>
  <si>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</si>
  <si>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</si>
  <si>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</si>
  <si>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</si>
  <si>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</si>
  <si>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</si>
  <si>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</si>
  <si>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</si>
  <si>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</si>
  <si>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</si>
  <si>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</si>
  <si>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</si>
  <si>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</si>
  <si>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</si>
  <si>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</si>
  <si>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</si>
  <si>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</si>
  <si>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</si>
  <si>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</si>
  <si>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</si>
  <si>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</si>
  <si>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</si>
  <si>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</si>
  <si>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</si>
  <si>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</si>
  <si>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</si>
  <si>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</si>
  <si>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</si>
  <si>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</si>
  <si>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</si>
  <si>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</si>
  <si>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</si>
  <si>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</si>
  <si>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</si>
  <si>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</si>
  <si>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</si>
  <si>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</si>
  <si>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</si>
  <si>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</si>
  <si>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</si>
  <si>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北海道様似町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</si>
  <si>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</si>
  <si>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</si>
  <si>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</si>
  <si>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</si>
  <si>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</si>
  <si>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</si>
  <si>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</si>
  <si>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</si>
  <si>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</si>
  <si>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</si>
  <si>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</si>
  <si>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</si>
  <si>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</si>
  <si>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</si>
  <si>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</si>
  <si>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</si>
  <si>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</si>
  <si>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</si>
  <si>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</si>
  <si>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</si>
  <si>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</si>
  <si>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</si>
  <si>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</si>
  <si>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</si>
  <si>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</si>
  <si>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</si>
  <si>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</si>
  <si>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</si>
  <si>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</si>
  <si>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</si>
  <si>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</si>
  <si>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</si>
  <si>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</si>
  <si>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</si>
  <si>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</si>
  <si>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</si>
  <si>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</si>
  <si>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</si>
  <si>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</si>
  <si>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</si>
  <si>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</si>
  <si>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</si>
  <si>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</si>
  <si>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</si>
  <si>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</si>
  <si>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</si>
  <si>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</si>
  <si>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</si>
  <si>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</si>
  <si>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</si>
  <si>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</si>
  <si>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</si>
  <si>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</si>
  <si>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</si>
  <si>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</si>
  <si>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</si>
  <si>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</si>
  <si>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</si>
  <si>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</si>
  <si>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</si>
  <si>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</si>
  <si>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</si>
  <si>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</si>
  <si>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</si>
  <si>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</si>
  <si>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</si>
  <si>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</si>
  <si>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</si>
  <si>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</si>
  <si>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</si>
  <si>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</si>
  <si>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</si>
  <si>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</si>
  <si>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</si>
  <si>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</si>
  <si>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</si>
  <si>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</si>
  <si>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</si>
  <si>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</si>
  <si>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</si>
  <si>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</si>
  <si>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</si>
  <si>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</si>
  <si>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</si>
  <si>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</si>
  <si>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</si>
  <si>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</si>
  <si>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</si>
  <si>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</si>
  <si>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</si>
  <si>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</si>
  <si>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</si>
  <si>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</si>
  <si>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</si>
  <si>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</si>
  <si>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</si>
  <si>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</si>
  <si>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</si>
  <si>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</si>
  <si>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</si>
  <si>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</si>
  <si>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</si>
  <si>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</si>
  <si>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</si>
  <si>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</si>
  <si>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</si>
  <si>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</si>
  <si>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</si>
  <si>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</si>
  <si>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</si>
  <si>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</si>
  <si>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</si>
  <si>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</si>
  <si>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</si>
  <si>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</si>
  <si>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</si>
  <si>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</si>
  <si>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</si>
  <si>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</si>
  <si>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</si>
  <si>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</si>
  <si>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</si>
  <si>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</si>
  <si>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</si>
  <si>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</si>
  <si>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</si>
  <si>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</si>
  <si>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</si>
  <si>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</si>
  <si>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</si>
  <si>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</si>
  <si>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</si>
  <si>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</si>
  <si>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</si>
  <si>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</si>
  <si>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</si>
  <si>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</si>
  <si>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</si>
  <si>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</si>
  <si>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</si>
  <si>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</si>
  <si>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</si>
  <si>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</si>
  <si>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</si>
  <si>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</si>
  <si>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</si>
  <si>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</si>
  <si>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</si>
  <si>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</si>
  <si>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</si>
  <si>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</si>
  <si>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</si>
  <si>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</si>
  <si>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</si>
  <si>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</si>
  <si>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</si>
  <si>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</si>
  <si>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</si>
  <si>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</si>
  <si>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</si>
  <si>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</si>
  <si>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</si>
  <si>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</si>
  <si>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</si>
  <si>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</si>
  <si>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</si>
  <si>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</si>
  <si>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</si>
  <si>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</si>
  <si>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</si>
  <si>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</si>
  <si>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</si>
  <si>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</si>
  <si>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</si>
  <si>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</si>
  <si>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</si>
  <si>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</si>
  <si>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</si>
  <si>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</si>
  <si>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国民健康保険事業特別会計</t>
  </si>
  <si>
    <t>水道事業会計</t>
  </si>
  <si>
    <t>一般会計</t>
  </si>
  <si>
    <t>介護保険特別会計</t>
  </si>
  <si>
    <t>下水道事業特別会計</t>
  </si>
  <si>
    <t>後期高齢者医療特別会計</t>
  </si>
  <si>
    <t>その他会計（赤字）</t>
  </si>
  <si>
    <t>その他会計（黒字）</t>
  </si>
  <si>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</si>
  <si>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</si>
  <si>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</si>
  <si>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</si>
  <si>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様似観光開発公社</t>
    <rPh sb="0" eb="2">
      <t>サマニ</t>
    </rPh>
    <rPh sb="2" eb="4">
      <t>カンコウ</t>
    </rPh>
    <rPh sb="4" eb="6">
      <t>カイハツ</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</si>
</sst>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77" fontId="26" fillId="7" borderId="184"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82951</c:v>
                </c:pt>
                <c:pt idx="1">
                  <c:v>87286</c:v>
                </c:pt>
                <c:pt idx="2">
                  <c:v>133720</c:v>
                </c:pt>
                <c:pt idx="3">
                  <c:v>506165</c:v>
                </c:pt>
                <c:pt idx="4">
                  <c:v>366944</c:v>
                </c:pt>
              </c:numCache>
            </c:numRef>
          </c:val>
          <c:smooth val="0"/>
        </c:ser>
        <c:dLbls>
          <c:showLegendKey val="0"/>
          <c:showVal val="0"/>
          <c:showCatName val="0"/>
          <c:showSerName val="0"/>
          <c:showPercent val="0"/>
          <c:showBubbleSize val="0"/>
        </c:dLbls>
        <c:marker val="1"/>
        <c:smooth val="0"/>
        <c:axId val="380215296"/>
        <c:axId val="380217648"/>
      </c:lineChart>
      <c:catAx>
        <c:axId val="38021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217648"/>
        <c:crosses val="autoZero"/>
        <c:auto val="1"/>
        <c:lblAlgn val="ctr"/>
        <c:lblOffset val="100"/>
        <c:tickLblSkip val="1"/>
        <c:tickMarkSkip val="1"/>
        <c:noMultiLvlLbl val="0"/>
      </c:catAx>
      <c:valAx>
        <c:axId val="38021764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021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0.91</c:v>
                </c:pt>
                <c:pt idx="1">
                  <c:v>0.87</c:v>
                </c:pt>
                <c:pt idx="2">
                  <c:v>1.52</c:v>
                </c:pt>
                <c:pt idx="3">
                  <c:v>1.32</c:v>
                </c:pt>
                <c:pt idx="4">
                  <c:v>0.39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11.81</c:v>
                </c:pt>
                <c:pt idx="1">
                  <c:v>13.35</c:v>
                </c:pt>
                <c:pt idx="2">
                  <c:v>17.920000000000002</c:v>
                </c:pt>
                <c:pt idx="3">
                  <c:v>21.17</c:v>
                </c:pt>
                <c:pt idx="4">
                  <c:v>24.71</c:v>
                </c:pt>
              </c:numCache>
            </c:numRef>
          </c:val>
        </c:ser>
        <c:dLbls>
          <c:showLegendKey val="0"/>
          <c:showVal val="0"/>
          <c:showCatName val="0"/>
          <c:showSerName val="0"/>
          <c:showPercent val="0"/>
          <c:showBubbleSize val="0"/>
        </c:dLbls>
        <c:gapWidth val="250"/>
        <c:overlap val="100"/>
        <c:axId val="380218040"/>
        <c:axId val="38021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4.32</c:v>
                </c:pt>
                <c:pt idx="1">
                  <c:v>1.04</c:v>
                </c:pt>
                <c:pt idx="2">
                  <c:v>5.09</c:v>
                </c:pt>
                <c:pt idx="3">
                  <c:v>2.98</c:v>
                </c:pt>
                <c:pt idx="4">
                  <c:v>1.68</c:v>
                </c:pt>
              </c:numCache>
            </c:numRef>
          </c:val>
          <c:smooth val="0"/>
        </c:ser>
        <c:dLbls>
          <c:showLegendKey val="0"/>
          <c:showVal val="0"/>
          <c:showCatName val="0"/>
          <c:showSerName val="0"/>
          <c:showPercent val="0"/>
          <c:showBubbleSize val="0"/>
        </c:dLbls>
        <c:marker val="1"/>
        <c:smooth val="0"/>
        <c:axId val="380218040"/>
        <c:axId val="380218432"/>
      </c:lineChart>
      <c:catAx>
        <c:axId val="38021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0218432"/>
        <c:crosses val="autoZero"/>
        <c:auto val="1"/>
        <c:lblAlgn val="ctr"/>
        <c:lblOffset val="100"/>
        <c:tickLblSkip val="1"/>
        <c:tickMarkSkip val="1"/>
        <c:noMultiLvlLbl val="0"/>
      </c:catAx>
      <c:valAx>
        <c:axId val="38021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21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0.11</c:v>
                </c:pt>
                <c:pt idx="4">
                  <c:v>#N/A</c:v>
                </c:pt>
                <c:pt idx="5">
                  <c:v>0.1</c:v>
                </c:pt>
                <c:pt idx="6">
                  <c:v>#N/A</c:v>
                </c:pt>
                <c:pt idx="7">
                  <c:v>0.09</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0.38</c:v>
                </c:pt>
                <c:pt idx="2">
                  <c:v>#N/A</c:v>
                </c:pt>
                <c:pt idx="3">
                  <c:v>0.18</c:v>
                </c:pt>
                <c:pt idx="4">
                  <c:v>#N/A</c:v>
                </c:pt>
                <c:pt idx="5">
                  <c:v>0.23</c:v>
                </c:pt>
                <c:pt idx="6">
                  <c:v>#N/A</c:v>
                </c:pt>
                <c:pt idx="7">
                  <c:v>0.03</c:v>
                </c:pt>
                <c:pt idx="8">
                  <c:v>#N/A</c:v>
                </c:pt>
                <c:pt idx="9">
                  <c:v>0.22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0.91</c:v>
                </c:pt>
                <c:pt idx="2">
                  <c:v>#N/A</c:v>
                </c:pt>
                <c:pt idx="3">
                  <c:v>0.86</c:v>
                </c:pt>
                <c:pt idx="4">
                  <c:v>#N/A</c:v>
                </c:pt>
                <c:pt idx="5">
                  <c:v>1.51</c:v>
                </c:pt>
                <c:pt idx="6">
                  <c:v>#N/A</c:v>
                </c:pt>
                <c:pt idx="7">
                  <c:v>1.31</c:v>
                </c:pt>
                <c:pt idx="8">
                  <c:v>#N/A</c:v>
                </c:pt>
                <c:pt idx="9">
                  <c:v>0.38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4.59</c:v>
                </c:pt>
                <c:pt idx="2">
                  <c:v>#N/A</c:v>
                </c:pt>
                <c:pt idx="3">
                  <c:v>4.41</c:v>
                </c:pt>
                <c:pt idx="4">
                  <c:v>#N/A</c:v>
                </c:pt>
                <c:pt idx="5">
                  <c:v>3.67</c:v>
                </c:pt>
                <c:pt idx="6">
                  <c:v>#N/A</c:v>
                </c:pt>
                <c:pt idx="7">
                  <c:v>3.13</c:v>
                </c:pt>
                <c:pt idx="8">
                  <c:v>#N/A</c:v>
                </c:pt>
                <c:pt idx="9">
                  <c:v>3.41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3.63</c:v>
                </c:pt>
                <c:pt idx="2">
                  <c:v>#N/A</c:v>
                </c:pt>
                <c:pt idx="3">
                  <c:v>4.1399999999999997</c:v>
                </c:pt>
                <c:pt idx="4">
                  <c:v>#N/A</c:v>
                </c:pt>
                <c:pt idx="5">
                  <c:v>3.42</c:v>
                </c:pt>
                <c:pt idx="6">
                  <c:v>#N/A</c:v>
                </c:pt>
                <c:pt idx="7">
                  <c:v>2.95</c:v>
                </c:pt>
                <c:pt idx="8">
                  <c:v>#N/A</c:v>
                </c:pt>
                <c:pt idx="9">
                  <c:v>3.86</c:v>
                </c:pt>
              </c:numCache>
            </c:numRef>
          </c:val>
        </c:ser>
        <c:dLbls>
          <c:showLegendKey val="0"/>
          <c:showVal val="0"/>
          <c:showCatName val="0"/>
          <c:showSerName val="0"/>
          <c:showPercent val="0"/>
          <c:showBubbleSize val="0"/>
        </c:dLbls>
        <c:gapWidth val="150"/>
        <c:overlap val="100"/>
        <c:axId val="380219216"/>
        <c:axId val="380219608"/>
      </c:barChart>
      <c:catAx>
        <c:axId val="38021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219608"/>
        <c:crosses val="autoZero"/>
        <c:auto val="1"/>
        <c:lblAlgn val="ctr"/>
        <c:lblOffset val="100"/>
        <c:tickLblSkip val="1"/>
        <c:tickMarkSkip val="1"/>
        <c:noMultiLvlLbl val="0"/>
      </c:catAx>
      <c:valAx>
        <c:axId val="380219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21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680</c:v>
                </c:pt>
                <c:pt idx="5">
                  <c:v>654</c:v>
                </c:pt>
                <c:pt idx="8">
                  <c:v>565</c:v>
                </c:pt>
                <c:pt idx="11">
                  <c:v>567</c:v>
                </c:pt>
                <c:pt idx="14">
                  <c:v>551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2</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c:v>
                </c:pt>
                <c:pt idx="3">
                  <c:v>10</c:v>
                </c:pt>
                <c:pt idx="6">
                  <c:v>8</c:v>
                </c:pt>
                <c:pt idx="9">
                  <c:v>9</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1</c:v>
                </c:pt>
                <c:pt idx="6">
                  <c:v>1</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191</c:v>
                </c:pt>
                <c:pt idx="3">
                  <c:v>184</c:v>
                </c:pt>
                <c:pt idx="6">
                  <c:v>200</c:v>
                </c:pt>
                <c:pt idx="9">
                  <c:v>200</c:v>
                </c:pt>
                <c:pt idx="12">
                  <c:v>181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844</c:v>
                </c:pt>
                <c:pt idx="3">
                  <c:v>764</c:v>
                </c:pt>
                <c:pt idx="6">
                  <c:v>548</c:v>
                </c:pt>
                <c:pt idx="9">
                  <c:v>556</c:v>
                </c:pt>
                <c:pt idx="12">
                  <c:v>488</c:v>
                </c:pt>
              </c:numCache>
            </c:numRef>
          </c:val>
        </c:ser>
        <c:dLbls>
          <c:showLegendKey val="0"/>
          <c:showVal val="0"/>
          <c:showCatName val="0"/>
          <c:showSerName val="0"/>
          <c:showPercent val="0"/>
          <c:showBubbleSize val="0"/>
        </c:dLbls>
        <c:gapWidth val="100"/>
        <c:overlap val="100"/>
        <c:axId val="380220784"/>
        <c:axId val="380221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374</c:v>
                </c:pt>
                <c:pt idx="2">
                  <c:v>#N/A</c:v>
                </c:pt>
                <c:pt idx="3">
                  <c:v>#N/A</c:v>
                </c:pt>
                <c:pt idx="4">
                  <c:v>305</c:v>
                </c:pt>
                <c:pt idx="5">
                  <c:v>#N/A</c:v>
                </c:pt>
                <c:pt idx="6">
                  <c:v>#N/A</c:v>
                </c:pt>
                <c:pt idx="7">
                  <c:v>192</c:v>
                </c:pt>
                <c:pt idx="8">
                  <c:v>#N/A</c:v>
                </c:pt>
                <c:pt idx="9">
                  <c:v>#N/A</c:v>
                </c:pt>
                <c:pt idx="10">
                  <c:v>201</c:v>
                </c:pt>
                <c:pt idx="11">
                  <c:v>#N/A</c:v>
                </c:pt>
                <c:pt idx="12">
                  <c:v>#N/A</c:v>
                </c:pt>
                <c:pt idx="13">
                  <c:v>132</c:v>
                </c:pt>
                <c:pt idx="14">
                  <c:v>#N/A</c:v>
                </c:pt>
              </c:numCache>
            </c:numRef>
          </c:val>
          <c:smooth val="0"/>
        </c:ser>
        <c:dLbls>
          <c:showLegendKey val="0"/>
          <c:showVal val="0"/>
          <c:showCatName val="0"/>
          <c:showSerName val="0"/>
          <c:showPercent val="0"/>
          <c:showBubbleSize val="0"/>
        </c:dLbls>
        <c:marker val="1"/>
        <c:smooth val="0"/>
        <c:axId val="380220784"/>
        <c:axId val="380221176"/>
      </c:lineChart>
      <c:catAx>
        <c:axId val="38022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221176"/>
        <c:crosses val="autoZero"/>
        <c:auto val="1"/>
        <c:lblAlgn val="ctr"/>
        <c:lblOffset val="100"/>
        <c:tickLblSkip val="1"/>
        <c:tickMarkSkip val="1"/>
        <c:noMultiLvlLbl val="0"/>
      </c:catAx>
      <c:valAx>
        <c:axId val="380221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22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4692</c:v>
                </c:pt>
                <c:pt idx="5">
                  <c:v>4490</c:v>
                </c:pt>
                <c:pt idx="8">
                  <c:v>4463</c:v>
                </c:pt>
                <c:pt idx="11">
                  <c:v>5662</c:v>
                </c:pt>
                <c:pt idx="14">
                  <c:v>5519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483</c:v>
                </c:pt>
                <c:pt idx="5">
                  <c:v>462</c:v>
                </c:pt>
                <c:pt idx="8">
                  <c:v>450</c:v>
                </c:pt>
                <c:pt idx="11">
                  <c:v>477</c:v>
                </c:pt>
                <c:pt idx="14">
                  <c:v>555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1208</c:v>
                </c:pt>
                <c:pt idx="5">
                  <c:v>1407</c:v>
                </c:pt>
                <c:pt idx="8">
                  <c:v>1686</c:v>
                </c:pt>
                <c:pt idx="11">
                  <c:v>1725</c:v>
                </c:pt>
                <c:pt idx="14">
                  <c:v>1625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837</c:v>
                </c:pt>
                <c:pt idx="3">
                  <c:v>806</c:v>
                </c:pt>
                <c:pt idx="6">
                  <c:v>801</c:v>
                </c:pt>
                <c:pt idx="9">
                  <c:v>795</c:v>
                </c:pt>
                <c:pt idx="12">
                  <c:v>711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c:v>
                </c:pt>
                <c:pt idx="3">
                  <c:v>2</c:v>
                </c:pt>
                <c:pt idx="6">
                  <c:v>1</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2120</c:v>
                </c:pt>
                <c:pt idx="3">
                  <c:v>2000</c:v>
                </c:pt>
                <c:pt idx="6">
                  <c:v>1924</c:v>
                </c:pt>
                <c:pt idx="9">
                  <c:v>1843</c:v>
                </c:pt>
                <c:pt idx="12">
                  <c:v>1778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179</c:v>
                </c:pt>
                <c:pt idx="3">
                  <c:v>31</c:v>
                </c:pt>
                <c:pt idx="6">
                  <c:v>26</c:v>
                </c:pt>
                <c:pt idx="9">
                  <c:v>22</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5058</c:v>
                </c:pt>
                <c:pt idx="3">
                  <c:v>4775</c:v>
                </c:pt>
                <c:pt idx="6">
                  <c:v>4875</c:v>
                </c:pt>
                <c:pt idx="9">
                  <c:v>5709</c:v>
                </c:pt>
                <c:pt idx="12">
                  <c:v>6362</c:v>
                </c:pt>
              </c:numCache>
            </c:numRef>
          </c:val>
        </c:ser>
        <c:dLbls>
          <c:showLegendKey val="0"/>
          <c:showVal val="0"/>
          <c:showCatName val="0"/>
          <c:showSerName val="0"/>
          <c:showPercent val="0"/>
          <c:showBubbleSize val="0"/>
        </c:dLbls>
        <c:gapWidth val="100"/>
        <c:overlap val="100"/>
        <c:axId val="380222352"/>
        <c:axId val="380222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1814</c:v>
                </c:pt>
                <c:pt idx="2">
                  <c:v>#N/A</c:v>
                </c:pt>
                <c:pt idx="3">
                  <c:v>#N/A</c:v>
                </c:pt>
                <c:pt idx="4">
                  <c:v>1255</c:v>
                </c:pt>
                <c:pt idx="5">
                  <c:v>#N/A</c:v>
                </c:pt>
                <c:pt idx="6">
                  <c:v>#N/A</c:v>
                </c:pt>
                <c:pt idx="7">
                  <c:v>1027</c:v>
                </c:pt>
                <c:pt idx="8">
                  <c:v>#N/A</c:v>
                </c:pt>
                <c:pt idx="9">
                  <c:v>#N/A</c:v>
                </c:pt>
                <c:pt idx="10">
                  <c:v>504</c:v>
                </c:pt>
                <c:pt idx="11">
                  <c:v>#N/A</c:v>
                </c:pt>
                <c:pt idx="12">
                  <c:v>#N/A</c:v>
                </c:pt>
                <c:pt idx="13">
                  <c:v>1170</c:v>
                </c:pt>
                <c:pt idx="14">
                  <c:v>#N/A</c:v>
                </c:pt>
              </c:numCache>
            </c:numRef>
          </c:val>
          <c:smooth val="0"/>
        </c:ser>
        <c:dLbls>
          <c:showLegendKey val="0"/>
          <c:showVal val="0"/>
          <c:showCatName val="0"/>
          <c:showSerName val="0"/>
          <c:showPercent val="0"/>
          <c:showBubbleSize val="0"/>
        </c:dLbls>
        <c:marker val="1"/>
        <c:smooth val="0"/>
        <c:axId val="380222352"/>
        <c:axId val="380222744"/>
      </c:lineChart>
      <c:catAx>
        <c:axId val="38022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222744"/>
        <c:crosses val="autoZero"/>
        <c:auto val="1"/>
        <c:lblAlgn val="ctr"/>
        <c:lblOffset val="100"/>
        <c:tickLblSkip val="1"/>
        <c:tickMarkSkip val="1"/>
        <c:noMultiLvlLbl val="0"/>
      </c:catAx>
      <c:valAx>
        <c:axId val="380222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22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4,703
4,693
364.30
5,415,680
5,311,247
10,636
2,730,459
6,362,204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過疎化による人口減少及び高齢化に加えて、景気低迷による税収の減少などの影響から類似団体を下回っているため、町税収納率のさらなる向上に努めるとともに、歳出全般にわたり徹底した見直しを図る。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17639</xdr:rowOff>
    </xdr:to>
    <xdr:cxnSp macro="">
      <xdr:nvCxnSpPr>
        <xdr:cNvPr id="66" name="直線コネクタ 65"/>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17639</xdr:rowOff>
    </xdr:to>
    <xdr:cxnSp macro="">
      <xdr:nvCxnSpPr>
        <xdr:cNvPr id="69" name="直線コネクタ 68"/>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2" name="直線コネクタ 71"/>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5" name="直線コネクタ 74"/>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5" name="円/楕円 84"/>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34166</xdr:rowOff>
    </xdr:from>
    <xdr:ext cx="762000" cy="259045"/>
    <xdr:sp macro="" textlink="">
      <xdr:nvSpPr>
        <xdr:cNvPr id="86"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7" name="円/楕円 86"/>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88" name="テキスト ボックス 87"/>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89" name="円/楕円 88"/>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0" name="テキスト ボックス 89"/>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4" name="テキスト ボックス 93"/>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類似団体平均を下回ってはいるが、平成２５年度より着工した小学校の改築事業</a:t>
          </a:r>
          <a:r>
            <a:rPr kumimoji="1" lang="ja-JP" altLang="en-US" sz="1100">
              <a:solidFill>
                <a:schemeClr val="dk1"/>
              </a:solidFill>
              <a:effectLst/>
              <a:latin typeface="+mn-lt"/>
              <a:ea typeface="+mn-ea"/>
              <a:cs typeface="+mn-cs"/>
            </a:rPr>
            <a:t>や中学校の移転改築事業</a:t>
          </a:r>
          <a:r>
            <a:rPr kumimoji="1" lang="ja-JP" altLang="ja-JP" sz="1100">
              <a:solidFill>
                <a:schemeClr val="dk1"/>
              </a:solidFill>
              <a:effectLst/>
              <a:latin typeface="+mn-lt"/>
              <a:ea typeface="+mn-ea"/>
              <a:cs typeface="+mn-cs"/>
            </a:rPr>
            <a:t>等の影響で前年度と比較して数値が上昇している。今後においても特別養護老人ホームの移転改築</a:t>
          </a:r>
          <a:r>
            <a:rPr kumimoji="1" lang="ja-JP" altLang="en-US" sz="1100">
              <a:solidFill>
                <a:schemeClr val="dk1"/>
              </a:solidFill>
              <a:effectLst/>
              <a:latin typeface="+mn-lt"/>
              <a:ea typeface="+mn-ea"/>
              <a:cs typeface="+mn-cs"/>
            </a:rPr>
            <a:t>事</a:t>
          </a:r>
          <a:r>
            <a:rPr kumimoji="1" lang="ja-JP" altLang="ja-JP" sz="1100">
              <a:solidFill>
                <a:schemeClr val="dk1"/>
              </a:solidFill>
              <a:effectLst/>
              <a:latin typeface="+mn-lt"/>
              <a:ea typeface="+mn-ea"/>
              <a:cs typeface="+mn-cs"/>
            </a:rPr>
            <a:t>業</a:t>
          </a:r>
          <a:r>
            <a:rPr kumimoji="1" lang="ja-JP" altLang="en-US" sz="1100">
              <a:solidFill>
                <a:schemeClr val="dk1"/>
              </a:solidFill>
              <a:effectLst/>
              <a:latin typeface="+mn-lt"/>
              <a:ea typeface="+mn-ea"/>
              <a:cs typeface="+mn-cs"/>
            </a:rPr>
            <a:t>をはじめとした大</a:t>
          </a:r>
          <a:r>
            <a:rPr kumimoji="1" lang="ja-JP" altLang="ja-JP" sz="1100">
              <a:solidFill>
                <a:schemeClr val="dk1"/>
              </a:solidFill>
              <a:effectLst/>
              <a:latin typeface="+mn-lt"/>
              <a:ea typeface="+mn-ea"/>
              <a:cs typeface="+mn-cs"/>
            </a:rPr>
            <a:t>規模事業が予定されているため、今後、公債費は増加要因を孕んでいることから、職員配置の適正化による人件費の削減、施設の維持管理費の見直し等により、経常経費の削減を図る。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56515</xdr:rowOff>
    </xdr:from>
    <xdr:to>
      <xdr:col>7</xdr:col>
      <xdr:colOff>152400</xdr:colOff>
      <xdr:row>62</xdr:row>
      <xdr:rowOff>84667</xdr:rowOff>
    </xdr:to>
    <xdr:cxnSp macro="">
      <xdr:nvCxnSpPr>
        <xdr:cNvPr id="129" name="直線コネクタ 128"/>
        <xdr:cNvCxnSpPr/>
      </xdr:nvCxnSpPr>
      <xdr:spPr>
        <a:xfrm flipV="1">
          <a:off x="4114800" y="1068641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163619</xdr:rowOff>
    </xdr:from>
    <xdr:to>
      <xdr:col>6</xdr:col>
      <xdr:colOff>0</xdr:colOff>
      <xdr:row>62</xdr:row>
      <xdr:rowOff>84667</xdr:rowOff>
    </xdr:to>
    <xdr:cxnSp macro="">
      <xdr:nvCxnSpPr>
        <xdr:cNvPr id="132" name="直線コネクタ 131"/>
        <xdr:cNvCxnSpPr/>
      </xdr:nvCxnSpPr>
      <xdr:spPr>
        <a:xfrm>
          <a:off x="3225800" y="10622069"/>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163619</xdr:rowOff>
    </xdr:from>
    <xdr:to>
      <xdr:col>4</xdr:col>
      <xdr:colOff>482600</xdr:colOff>
      <xdr:row>63</xdr:row>
      <xdr:rowOff>33867</xdr:rowOff>
    </xdr:to>
    <xdr:cxnSp macro="">
      <xdr:nvCxnSpPr>
        <xdr:cNvPr id="135" name="直線コネクタ 134"/>
        <xdr:cNvCxnSpPr/>
      </xdr:nvCxnSpPr>
      <xdr:spPr>
        <a:xfrm flipV="1">
          <a:off x="2336800" y="10622069"/>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63</xdr:row>
      <xdr:rowOff>66040</xdr:rowOff>
    </xdr:to>
    <xdr:cxnSp macro="">
      <xdr:nvCxnSpPr>
        <xdr:cNvPr id="138" name="直線コネクタ 137"/>
        <xdr:cNvCxnSpPr/>
      </xdr:nvCxnSpPr>
      <xdr:spPr>
        <a:xfrm flipV="1">
          <a:off x="1447800" y="1083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5715</xdr:rowOff>
    </xdr:from>
    <xdr:to>
      <xdr:col>7</xdr:col>
      <xdr:colOff>203200</xdr:colOff>
      <xdr:row>62</xdr:row>
      <xdr:rowOff>107315</xdr:rowOff>
    </xdr:to>
    <xdr:sp macro="" textlink="">
      <xdr:nvSpPr>
        <xdr:cNvPr id="148" name="円/楕円 147"/>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22242</xdr:rowOff>
    </xdr:from>
    <xdr:ext cx="762000" cy="259045"/>
    <xdr:sp macro="" textlink="">
      <xdr:nvSpPr>
        <xdr:cNvPr id="149"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33867</xdr:rowOff>
    </xdr:from>
    <xdr:to>
      <xdr:col>6</xdr:col>
      <xdr:colOff>50800</xdr:colOff>
      <xdr:row>62</xdr:row>
      <xdr:rowOff>135467</xdr:rowOff>
    </xdr:to>
    <xdr:sp macro="" textlink="">
      <xdr:nvSpPr>
        <xdr:cNvPr id="150" name="円/楕円 149"/>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145644</xdr:rowOff>
    </xdr:from>
    <xdr:ext cx="736600" cy="259045"/>
    <xdr:sp macro="" textlink="">
      <xdr:nvSpPr>
        <xdr:cNvPr id="151" name="テキスト ボックス 150"/>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112819</xdr:rowOff>
    </xdr:from>
    <xdr:to>
      <xdr:col>4</xdr:col>
      <xdr:colOff>533400</xdr:colOff>
      <xdr:row>62</xdr:row>
      <xdr:rowOff>42969</xdr:rowOff>
    </xdr:to>
    <xdr:sp macro="" textlink="">
      <xdr:nvSpPr>
        <xdr:cNvPr id="152" name="円/楕円 151"/>
        <xdr:cNvSpPr/>
      </xdr:nvSpPr>
      <xdr:spPr>
        <a:xfrm>
          <a:off x="3175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53146</xdr:rowOff>
    </xdr:from>
    <xdr:ext cx="762000" cy="259045"/>
    <xdr:sp macro="" textlink="">
      <xdr:nvSpPr>
        <xdr:cNvPr id="153" name="テキスト ボックス 152"/>
        <xdr:cNvSpPr txBox="1"/>
      </xdr:nvSpPr>
      <xdr:spPr>
        <a:xfrm>
          <a:off x="2844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154517</xdr:rowOff>
    </xdr:from>
    <xdr:to>
      <xdr:col>3</xdr:col>
      <xdr:colOff>330200</xdr:colOff>
      <xdr:row>63</xdr:row>
      <xdr:rowOff>84667</xdr:rowOff>
    </xdr:to>
    <xdr:sp macro="" textlink="">
      <xdr:nvSpPr>
        <xdr:cNvPr id="154" name="円/楕円 153"/>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55" name="テキスト ボックス 154"/>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6" name="円/楕円 155"/>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7" name="テキスト ボックス 156"/>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[322,848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保育園・幼稚園の施設運営や維持管理、町道の維持などを直営で行っているため、平均より高い状況であることから、今後においても職員配置の適正化による人件費の削減、施設の維持管理費の見直し等により、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46479</xdr:rowOff>
    </xdr:from>
    <xdr:to>
      <xdr:col>7</xdr:col>
      <xdr:colOff>152400</xdr:colOff>
      <xdr:row>85</xdr:row>
      <xdr:rowOff>86882</xdr:rowOff>
    </xdr:to>
    <xdr:cxnSp macro="">
      <xdr:nvCxnSpPr>
        <xdr:cNvPr id="189" name="直線コネクタ 188"/>
        <xdr:cNvCxnSpPr/>
      </xdr:nvCxnSpPr>
      <xdr:spPr>
        <a:xfrm>
          <a:off x="4114800" y="14619729"/>
          <a:ext cx="838200" cy="4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156178</xdr:rowOff>
    </xdr:from>
    <xdr:to>
      <xdr:col>6</xdr:col>
      <xdr:colOff>0</xdr:colOff>
      <xdr:row>85</xdr:row>
      <xdr:rowOff>46479</xdr:rowOff>
    </xdr:to>
    <xdr:cxnSp macro="">
      <xdr:nvCxnSpPr>
        <xdr:cNvPr id="192" name="直線コネクタ 191"/>
        <xdr:cNvCxnSpPr/>
      </xdr:nvCxnSpPr>
      <xdr:spPr>
        <a:xfrm>
          <a:off x="3225800" y="14557978"/>
          <a:ext cx="889000" cy="6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135843</xdr:rowOff>
    </xdr:from>
    <xdr:to>
      <xdr:col>4</xdr:col>
      <xdr:colOff>482600</xdr:colOff>
      <xdr:row>84</xdr:row>
      <xdr:rowOff>156178</xdr:rowOff>
    </xdr:to>
    <xdr:cxnSp macro="">
      <xdr:nvCxnSpPr>
        <xdr:cNvPr id="195" name="直線コネクタ 194"/>
        <xdr:cNvCxnSpPr/>
      </xdr:nvCxnSpPr>
      <xdr:spPr>
        <a:xfrm>
          <a:off x="2336800" y="14537643"/>
          <a:ext cx="889000" cy="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105643</xdr:rowOff>
    </xdr:from>
    <xdr:to>
      <xdr:col>3</xdr:col>
      <xdr:colOff>279400</xdr:colOff>
      <xdr:row>84</xdr:row>
      <xdr:rowOff>135843</xdr:rowOff>
    </xdr:to>
    <xdr:cxnSp macro="">
      <xdr:nvCxnSpPr>
        <xdr:cNvPr id="198" name="直線コネクタ 197"/>
        <xdr:cNvCxnSpPr/>
      </xdr:nvCxnSpPr>
      <xdr:spPr>
        <a:xfrm>
          <a:off x="1447800" y="14507443"/>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36082</xdr:rowOff>
    </xdr:from>
    <xdr:to>
      <xdr:col>7</xdr:col>
      <xdr:colOff>203200</xdr:colOff>
      <xdr:row>85</xdr:row>
      <xdr:rowOff>137682</xdr:rowOff>
    </xdr:to>
    <xdr:sp macro="" textlink="">
      <xdr:nvSpPr>
        <xdr:cNvPr id="208" name="円/楕円 207"/>
        <xdr:cNvSpPr/>
      </xdr:nvSpPr>
      <xdr:spPr>
        <a:xfrm>
          <a:off x="4902200" y="146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8159</xdr:rowOff>
    </xdr:from>
    <xdr:ext cx="762000" cy="259045"/>
    <xdr:sp macro="" textlink="">
      <xdr:nvSpPr>
        <xdr:cNvPr id="209" name="人件費・物件費等の状況該当値テキスト"/>
        <xdr:cNvSpPr txBox="1"/>
      </xdr:nvSpPr>
      <xdr:spPr>
        <a:xfrm>
          <a:off x="5041900" y="1458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322,848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167129</xdr:rowOff>
    </xdr:from>
    <xdr:to>
      <xdr:col>6</xdr:col>
      <xdr:colOff>50800</xdr:colOff>
      <xdr:row>85</xdr:row>
      <xdr:rowOff>97279</xdr:rowOff>
    </xdr:to>
    <xdr:sp macro="" textlink="">
      <xdr:nvSpPr>
        <xdr:cNvPr id="210" name="円/楕円 209"/>
        <xdr:cNvSpPr/>
      </xdr:nvSpPr>
      <xdr:spPr>
        <a:xfrm>
          <a:off x="4064000" y="145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82056</xdr:rowOff>
    </xdr:from>
    <xdr:ext cx="736600" cy="259045"/>
    <xdr:sp macro="" textlink="">
      <xdr:nvSpPr>
        <xdr:cNvPr id="211" name="テキスト ボックス 210"/>
        <xdr:cNvSpPr txBox="1"/>
      </xdr:nvSpPr>
      <xdr:spPr>
        <a:xfrm>
          <a:off x="3733800" y="1465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306,104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105378</xdr:rowOff>
    </xdr:from>
    <xdr:to>
      <xdr:col>4</xdr:col>
      <xdr:colOff>533400</xdr:colOff>
      <xdr:row>85</xdr:row>
      <xdr:rowOff>35528</xdr:rowOff>
    </xdr:to>
    <xdr:sp macro="" textlink="">
      <xdr:nvSpPr>
        <xdr:cNvPr id="212" name="円/楕円 211"/>
        <xdr:cNvSpPr/>
      </xdr:nvSpPr>
      <xdr:spPr>
        <a:xfrm>
          <a:off x="3175000" y="145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20305</xdr:rowOff>
    </xdr:from>
    <xdr:ext cx="762000" cy="259045"/>
    <xdr:sp macro="" textlink="">
      <xdr:nvSpPr>
        <xdr:cNvPr id="213" name="テキスト ボックス 212"/>
        <xdr:cNvSpPr txBox="1"/>
      </xdr:nvSpPr>
      <xdr:spPr>
        <a:xfrm>
          <a:off x="2844800" y="1459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280,513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85043</xdr:rowOff>
    </xdr:from>
    <xdr:to>
      <xdr:col>3</xdr:col>
      <xdr:colOff>330200</xdr:colOff>
      <xdr:row>85</xdr:row>
      <xdr:rowOff>15193</xdr:rowOff>
    </xdr:to>
    <xdr:sp macro="" textlink="">
      <xdr:nvSpPr>
        <xdr:cNvPr id="214" name="円/楕円 213"/>
        <xdr:cNvSpPr/>
      </xdr:nvSpPr>
      <xdr:spPr>
        <a:xfrm>
          <a:off x="2286000" y="144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171420</xdr:rowOff>
    </xdr:from>
    <xdr:ext cx="762000" cy="259045"/>
    <xdr:sp macro="" textlink="">
      <xdr:nvSpPr>
        <xdr:cNvPr id="215" name="テキスト ボックス 214"/>
        <xdr:cNvSpPr txBox="1"/>
      </xdr:nvSpPr>
      <xdr:spPr>
        <a:xfrm>
          <a:off x="1955800" y="145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272,086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54843</xdr:rowOff>
    </xdr:from>
    <xdr:to>
      <xdr:col>2</xdr:col>
      <xdr:colOff>127000</xdr:colOff>
      <xdr:row>84</xdr:row>
      <xdr:rowOff>156443</xdr:rowOff>
    </xdr:to>
    <xdr:sp macro="" textlink="">
      <xdr:nvSpPr>
        <xdr:cNvPr id="216" name="円/楕円 215"/>
        <xdr:cNvSpPr/>
      </xdr:nvSpPr>
      <xdr:spPr>
        <a:xfrm>
          <a:off x="1397000" y="144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141220</xdr:rowOff>
    </xdr:from>
    <xdr:ext cx="762000" cy="259045"/>
    <xdr:sp macro="" textlink="">
      <xdr:nvSpPr>
        <xdr:cNvPr id="217" name="テキスト ボックス 216"/>
        <xdr:cNvSpPr txBox="1"/>
      </xdr:nvSpPr>
      <xdr:spPr>
        <a:xfrm>
          <a:off x="1066800" y="1454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の臨時特例措置や職員構成の変化に伴う経験年数階層の変動により、年ごとに数値の増減はあるものの、給与水準の適正化を図っているところであり、類似団体平均との比較においても同等の水準で推移し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152400</xdr:rowOff>
    </xdr:to>
    <xdr:cxnSp macro="">
      <xdr:nvCxnSpPr>
        <xdr:cNvPr id="251" name="直線コネクタ 250"/>
        <xdr:cNvCxnSpPr/>
      </xdr:nvCxnSpPr>
      <xdr:spPr>
        <a:xfrm>
          <a:off x="16179800" y="1467738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89</xdr:row>
      <xdr:rowOff>77893</xdr:rowOff>
    </xdr:to>
    <xdr:cxnSp macro="">
      <xdr:nvCxnSpPr>
        <xdr:cNvPr id="254" name="直線コネクタ 253"/>
        <xdr:cNvCxnSpPr/>
      </xdr:nvCxnSpPr>
      <xdr:spPr>
        <a:xfrm flipV="1">
          <a:off x="15290800" y="14677389"/>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77893</xdr:rowOff>
    </xdr:to>
    <xdr:cxnSp macro="">
      <xdr:nvCxnSpPr>
        <xdr:cNvPr id="257" name="直線コネクタ 256"/>
        <xdr:cNvCxnSpPr/>
      </xdr:nvCxnSpPr>
      <xdr:spPr>
        <a:xfrm>
          <a:off x="14401800" y="153047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45720</xdr:rowOff>
    </xdr:to>
    <xdr:cxnSp macro="">
      <xdr:nvCxnSpPr>
        <xdr:cNvPr id="260" name="直線コネクタ 259"/>
        <xdr:cNvCxnSpPr/>
      </xdr:nvCxnSpPr>
      <xdr:spPr>
        <a:xfrm>
          <a:off x="13512800" y="1469347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64" name="テキスト ボックス 263"/>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0" name="円/楕円 26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2" name="円/楕円 271"/>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3" name="テキスト ボックス 272"/>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4" name="円/楕円 273"/>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75" name="テキスト ボックス 274"/>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6" name="円/楕円 275"/>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7" name="テキスト ボックス 276"/>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78" name="円/楕円 277"/>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79" name="テキスト ボックス 27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も依然として高い数値のまま横ばで推移しているが、「人口１人当たり人件費・物件費等決算額の分析欄」にも記載のとおり、保育園・幼稚園の施設運営や維持管理、町道の維持などを直営で行っていることが要因に挙げられる。</a:t>
          </a:r>
          <a:endParaRPr lang="ja-JP" altLang="ja-JP" sz="1400">
            <a:effectLst/>
          </a:endParaRPr>
        </a:p>
        <a:p>
          <a:r>
            <a:rPr kumimoji="1" lang="ja-JP" altLang="ja-JP" sz="1100">
              <a:solidFill>
                <a:schemeClr val="dk1"/>
              </a:solidFill>
              <a:effectLst/>
              <a:latin typeface="+mn-lt"/>
              <a:ea typeface="+mn-ea"/>
              <a:cs typeface="+mn-cs"/>
            </a:rPr>
            <a:t>　今後においても職員配置の適正化等の取り組みを行い、更なる効率的な行政運営を図る。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148772</xdr:rowOff>
    </xdr:from>
    <xdr:to>
      <xdr:col>24</xdr:col>
      <xdr:colOff>558800</xdr:colOff>
      <xdr:row>64</xdr:row>
      <xdr:rowOff>96593</xdr:rowOff>
    </xdr:to>
    <xdr:cxnSp macro="">
      <xdr:nvCxnSpPr>
        <xdr:cNvPr id="316" name="直線コネクタ 315"/>
        <xdr:cNvCxnSpPr/>
      </xdr:nvCxnSpPr>
      <xdr:spPr>
        <a:xfrm>
          <a:off x="16179800" y="10950122"/>
          <a:ext cx="838200" cy="1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102580</xdr:rowOff>
    </xdr:from>
    <xdr:to>
      <xdr:col>23</xdr:col>
      <xdr:colOff>406400</xdr:colOff>
      <xdr:row>63</xdr:row>
      <xdr:rowOff>148772</xdr:rowOff>
    </xdr:to>
    <xdr:cxnSp macro="">
      <xdr:nvCxnSpPr>
        <xdr:cNvPr id="319" name="直線コネクタ 318"/>
        <xdr:cNvCxnSpPr/>
      </xdr:nvCxnSpPr>
      <xdr:spPr>
        <a:xfrm>
          <a:off x="15290800" y="10903930"/>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89481</xdr:rowOff>
    </xdr:from>
    <xdr:to>
      <xdr:col>22</xdr:col>
      <xdr:colOff>203200</xdr:colOff>
      <xdr:row>63</xdr:row>
      <xdr:rowOff>102580</xdr:rowOff>
    </xdr:to>
    <xdr:cxnSp macro="">
      <xdr:nvCxnSpPr>
        <xdr:cNvPr id="322" name="直線コネクタ 321"/>
        <xdr:cNvCxnSpPr/>
      </xdr:nvCxnSpPr>
      <xdr:spPr>
        <a:xfrm>
          <a:off x="14401800" y="10890831"/>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52251</xdr:rowOff>
    </xdr:from>
    <xdr:to>
      <xdr:col>21</xdr:col>
      <xdr:colOff>0</xdr:colOff>
      <xdr:row>63</xdr:row>
      <xdr:rowOff>89481</xdr:rowOff>
    </xdr:to>
    <xdr:cxnSp macro="">
      <xdr:nvCxnSpPr>
        <xdr:cNvPr id="325" name="直線コネクタ 324"/>
        <xdr:cNvCxnSpPr/>
      </xdr:nvCxnSpPr>
      <xdr:spPr>
        <a:xfrm>
          <a:off x="13512800" y="10853601"/>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9" name="テキスト ボックス 328"/>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45793</xdr:rowOff>
    </xdr:from>
    <xdr:to>
      <xdr:col>24</xdr:col>
      <xdr:colOff>609600</xdr:colOff>
      <xdr:row>64</xdr:row>
      <xdr:rowOff>147393</xdr:rowOff>
    </xdr:to>
    <xdr:sp macro="" textlink="">
      <xdr:nvSpPr>
        <xdr:cNvPr id="335" name="円/楕円 334"/>
        <xdr:cNvSpPr/>
      </xdr:nvSpPr>
      <xdr:spPr>
        <a:xfrm>
          <a:off x="16967200" y="110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17870</xdr:rowOff>
    </xdr:from>
    <xdr:ext cx="762000" cy="259045"/>
    <xdr:sp macro="" textlink="">
      <xdr:nvSpPr>
        <xdr:cNvPr id="336" name="定員管理の状況該当値テキスト"/>
        <xdr:cNvSpPr txBox="1"/>
      </xdr:nvSpPr>
      <xdr:spPr>
        <a:xfrm>
          <a:off x="17106900" y="1099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97972</xdr:rowOff>
    </xdr:from>
    <xdr:to>
      <xdr:col>23</xdr:col>
      <xdr:colOff>457200</xdr:colOff>
      <xdr:row>64</xdr:row>
      <xdr:rowOff>28122</xdr:rowOff>
    </xdr:to>
    <xdr:sp macro="" textlink="">
      <xdr:nvSpPr>
        <xdr:cNvPr id="337" name="円/楕円 336"/>
        <xdr:cNvSpPr/>
      </xdr:nvSpPr>
      <xdr:spPr>
        <a:xfrm>
          <a:off x="16129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12899</xdr:rowOff>
    </xdr:from>
    <xdr:ext cx="736600" cy="259045"/>
    <xdr:sp macro="" textlink="">
      <xdr:nvSpPr>
        <xdr:cNvPr id="338" name="テキスト ボックス 337"/>
        <xdr:cNvSpPr txBox="1"/>
      </xdr:nvSpPr>
      <xdr:spPr>
        <a:xfrm>
          <a:off x="15798800" y="1098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51780</xdr:rowOff>
    </xdr:from>
    <xdr:to>
      <xdr:col>22</xdr:col>
      <xdr:colOff>254000</xdr:colOff>
      <xdr:row>63</xdr:row>
      <xdr:rowOff>153380</xdr:rowOff>
    </xdr:to>
    <xdr:sp macro="" textlink="">
      <xdr:nvSpPr>
        <xdr:cNvPr id="339" name="円/楕円 338"/>
        <xdr:cNvSpPr/>
      </xdr:nvSpPr>
      <xdr:spPr>
        <a:xfrm>
          <a:off x="15240000" y="108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138157</xdr:rowOff>
    </xdr:from>
    <xdr:ext cx="762000" cy="259045"/>
    <xdr:sp macro="" textlink="">
      <xdr:nvSpPr>
        <xdr:cNvPr id="340" name="テキスト ボックス 339"/>
        <xdr:cNvSpPr txBox="1"/>
      </xdr:nvSpPr>
      <xdr:spPr>
        <a:xfrm>
          <a:off x="14909800" y="1093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38681</xdr:rowOff>
    </xdr:from>
    <xdr:to>
      <xdr:col>21</xdr:col>
      <xdr:colOff>50800</xdr:colOff>
      <xdr:row>63</xdr:row>
      <xdr:rowOff>140281</xdr:rowOff>
    </xdr:to>
    <xdr:sp macro="" textlink="">
      <xdr:nvSpPr>
        <xdr:cNvPr id="341" name="円/楕円 340"/>
        <xdr:cNvSpPr/>
      </xdr:nvSpPr>
      <xdr:spPr>
        <a:xfrm>
          <a:off x="14351000" y="108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125058</xdr:rowOff>
    </xdr:from>
    <xdr:ext cx="762000" cy="259045"/>
    <xdr:sp macro="" textlink="">
      <xdr:nvSpPr>
        <xdr:cNvPr id="342" name="テキスト ボックス 341"/>
        <xdr:cNvSpPr txBox="1"/>
      </xdr:nvSpPr>
      <xdr:spPr>
        <a:xfrm>
          <a:off x="14020800" y="1092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1451</xdr:rowOff>
    </xdr:from>
    <xdr:to>
      <xdr:col>19</xdr:col>
      <xdr:colOff>533400</xdr:colOff>
      <xdr:row>63</xdr:row>
      <xdr:rowOff>103051</xdr:rowOff>
    </xdr:to>
    <xdr:sp macro="" textlink="">
      <xdr:nvSpPr>
        <xdr:cNvPr id="343" name="円/楕円 342"/>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87828</xdr:rowOff>
    </xdr:from>
    <xdr:ext cx="762000" cy="259045"/>
    <xdr:sp macro="" textlink="">
      <xdr:nvSpPr>
        <xdr:cNvPr id="344" name="テキスト ボックス 343"/>
        <xdr:cNvSpPr txBox="1"/>
      </xdr:nvSpPr>
      <xdr:spPr>
        <a:xfrm>
          <a:off x="13131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比率の分析欄」に記載のとおり、過去の積極的な社会資本整備により類似団体平均を上回っていたが、公債費の償還に伴い年々順調に減少し、平成２５年度には北海道平均と同等の水準まで改善された。今後においても収支均衡を図りながら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42</xdr:row>
      <xdr:rowOff>25400</xdr:rowOff>
    </xdr:to>
    <xdr:cxnSp macro="">
      <xdr:nvCxnSpPr>
        <xdr:cNvPr id="375" name="直線コネクタ 374"/>
        <xdr:cNvCxnSpPr/>
      </xdr:nvCxnSpPr>
      <xdr:spPr>
        <a:xfrm flipV="1">
          <a:off x="16179800" y="71056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141224</xdr:rowOff>
    </xdr:to>
    <xdr:cxnSp macro="">
      <xdr:nvCxnSpPr>
        <xdr:cNvPr id="378" name="直線コネクタ 377"/>
        <xdr:cNvCxnSpPr/>
      </xdr:nvCxnSpPr>
      <xdr:spPr>
        <a:xfrm flipV="1">
          <a:off x="15290800" y="72263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141224</xdr:rowOff>
    </xdr:from>
    <xdr:to>
      <xdr:col>22</xdr:col>
      <xdr:colOff>203200</xdr:colOff>
      <xdr:row>43</xdr:row>
      <xdr:rowOff>148336</xdr:rowOff>
    </xdr:to>
    <xdr:cxnSp macro="">
      <xdr:nvCxnSpPr>
        <xdr:cNvPr id="381" name="直線コネクタ 380"/>
        <xdr:cNvCxnSpPr/>
      </xdr:nvCxnSpPr>
      <xdr:spPr>
        <a:xfrm flipV="1">
          <a:off x="14401800" y="734212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148336</xdr:rowOff>
    </xdr:from>
    <xdr:to>
      <xdr:col>21</xdr:col>
      <xdr:colOff>0</xdr:colOff>
      <xdr:row>44</xdr:row>
      <xdr:rowOff>83058</xdr:rowOff>
    </xdr:to>
    <xdr:cxnSp macro="">
      <xdr:nvCxnSpPr>
        <xdr:cNvPr id="384" name="直線コネクタ 383"/>
        <xdr:cNvCxnSpPr/>
      </xdr:nvCxnSpPr>
      <xdr:spPr>
        <a:xfrm flipV="1">
          <a:off x="13512800" y="752068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4" name="円/楕円 393"/>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395"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6" name="円/楕円 39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7" name="テキスト ボックス 39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90424</xdr:rowOff>
    </xdr:from>
    <xdr:to>
      <xdr:col>22</xdr:col>
      <xdr:colOff>254000</xdr:colOff>
      <xdr:row>43</xdr:row>
      <xdr:rowOff>20574</xdr:rowOff>
    </xdr:to>
    <xdr:sp macro="" textlink="">
      <xdr:nvSpPr>
        <xdr:cNvPr id="398" name="円/楕円 397"/>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5351</xdr:rowOff>
    </xdr:from>
    <xdr:ext cx="762000" cy="259045"/>
    <xdr:sp macro="" textlink="">
      <xdr:nvSpPr>
        <xdr:cNvPr id="399" name="テキスト ボックス 398"/>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97536</xdr:rowOff>
    </xdr:from>
    <xdr:to>
      <xdr:col>21</xdr:col>
      <xdr:colOff>50800</xdr:colOff>
      <xdr:row>44</xdr:row>
      <xdr:rowOff>27686</xdr:rowOff>
    </xdr:to>
    <xdr:sp macro="" textlink="">
      <xdr:nvSpPr>
        <xdr:cNvPr id="400" name="円/楕円 399"/>
        <xdr:cNvSpPr/>
      </xdr:nvSpPr>
      <xdr:spPr>
        <a:xfrm>
          <a:off x="14351000" y="7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12463</xdr:rowOff>
    </xdr:from>
    <xdr:ext cx="762000" cy="259045"/>
    <xdr:sp macro="" textlink="">
      <xdr:nvSpPr>
        <xdr:cNvPr id="401" name="テキスト ボックス 400"/>
        <xdr:cNvSpPr txBox="1"/>
      </xdr:nvSpPr>
      <xdr:spPr>
        <a:xfrm>
          <a:off x="14020800" y="75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32258</xdr:rowOff>
    </xdr:from>
    <xdr:to>
      <xdr:col>19</xdr:col>
      <xdr:colOff>533400</xdr:colOff>
      <xdr:row>44</xdr:row>
      <xdr:rowOff>133858</xdr:rowOff>
    </xdr:to>
    <xdr:sp macro="" textlink="">
      <xdr:nvSpPr>
        <xdr:cNvPr id="402" name="円/楕円 401"/>
        <xdr:cNvSpPr/>
      </xdr:nvSpPr>
      <xdr:spPr>
        <a:xfrm>
          <a:off x="13462000" y="75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118635</xdr:rowOff>
    </xdr:from>
    <xdr:ext cx="762000" cy="259045"/>
    <xdr:sp macro="" textlink="">
      <xdr:nvSpPr>
        <xdr:cNvPr id="403" name="テキスト ボックス 402"/>
        <xdr:cNvSpPr txBox="1"/>
      </xdr:nvSpPr>
      <xdr:spPr>
        <a:xfrm>
          <a:off x="13131800" y="766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過去の積極的な社会資本整備により類似団体平均を大きく上回って</a:t>
          </a:r>
          <a:r>
            <a:rPr kumimoji="1" lang="ja-JP" altLang="en-US" sz="1100" baseline="0">
              <a:solidFill>
                <a:schemeClr val="dk1"/>
              </a:solidFill>
              <a:effectLst/>
              <a:latin typeface="+mn-lt"/>
              <a:ea typeface="+mn-ea"/>
              <a:cs typeface="+mn-cs"/>
            </a:rPr>
            <a:t>おり</a:t>
          </a:r>
          <a:r>
            <a:rPr kumimoji="1" lang="ja-JP" altLang="ja-JP" sz="1100" baseline="0">
              <a:solidFill>
                <a:schemeClr val="dk1"/>
              </a:solidFill>
              <a:effectLst/>
              <a:latin typeface="+mn-lt"/>
              <a:ea typeface="+mn-ea"/>
              <a:cs typeface="+mn-cs"/>
            </a:rPr>
            <a:t>、公債費の償還に伴い年々順調に減少してい</a:t>
          </a:r>
          <a:r>
            <a:rPr kumimoji="1" lang="ja-JP" altLang="en-US" sz="1100" baseline="0">
              <a:solidFill>
                <a:schemeClr val="dk1"/>
              </a:solidFill>
              <a:effectLst/>
              <a:latin typeface="+mn-lt"/>
              <a:ea typeface="+mn-ea"/>
              <a:cs typeface="+mn-cs"/>
            </a:rPr>
            <a:t>たが、小学校改築事業に伴う起債の調達により数値が悪化している事から、</a:t>
          </a:r>
          <a:r>
            <a:rPr kumimoji="1" lang="ja-JP" altLang="ja-JP" sz="1100" baseline="0">
              <a:solidFill>
                <a:schemeClr val="dk1"/>
              </a:solidFill>
              <a:effectLst/>
              <a:latin typeface="+mn-lt"/>
              <a:ea typeface="+mn-ea"/>
              <a:cs typeface="+mn-cs"/>
            </a:rPr>
            <a:t>今後においても収支均衡を図りながら健全な財政運営に努める。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159960</xdr:rowOff>
    </xdr:from>
    <xdr:to>
      <xdr:col>24</xdr:col>
      <xdr:colOff>558800</xdr:colOff>
      <xdr:row>16</xdr:row>
      <xdr:rowOff>168668</xdr:rowOff>
    </xdr:to>
    <xdr:cxnSp macro="">
      <xdr:nvCxnSpPr>
        <xdr:cNvPr id="439" name="直線コネクタ 438"/>
        <xdr:cNvCxnSpPr/>
      </xdr:nvCxnSpPr>
      <xdr:spPr>
        <a:xfrm>
          <a:off x="16179800" y="2560260"/>
          <a:ext cx="8382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159960</xdr:rowOff>
    </xdr:from>
    <xdr:to>
      <xdr:col>23</xdr:col>
      <xdr:colOff>406400</xdr:colOff>
      <xdr:row>16</xdr:row>
      <xdr:rowOff>72148</xdr:rowOff>
    </xdr:to>
    <xdr:cxnSp macro="">
      <xdr:nvCxnSpPr>
        <xdr:cNvPr id="442" name="直線コネクタ 441"/>
        <xdr:cNvCxnSpPr/>
      </xdr:nvCxnSpPr>
      <xdr:spPr>
        <a:xfrm flipV="1">
          <a:off x="15290800" y="2560260"/>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72148</xdr:rowOff>
    </xdr:from>
    <xdr:to>
      <xdr:col>22</xdr:col>
      <xdr:colOff>203200</xdr:colOff>
      <xdr:row>17</xdr:row>
      <xdr:rowOff>28242</xdr:rowOff>
    </xdr:to>
    <xdr:cxnSp macro="">
      <xdr:nvCxnSpPr>
        <xdr:cNvPr id="445" name="直線コネクタ 444"/>
        <xdr:cNvCxnSpPr/>
      </xdr:nvCxnSpPr>
      <xdr:spPr>
        <a:xfrm flipV="1">
          <a:off x="14401800" y="2815348"/>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28242</xdr:rowOff>
    </xdr:from>
    <xdr:to>
      <xdr:col>21</xdr:col>
      <xdr:colOff>0</xdr:colOff>
      <xdr:row>18</xdr:row>
      <xdr:rowOff>108434</xdr:rowOff>
    </xdr:to>
    <xdr:cxnSp macro="">
      <xdr:nvCxnSpPr>
        <xdr:cNvPr id="448" name="直線コネクタ 447"/>
        <xdr:cNvCxnSpPr/>
      </xdr:nvCxnSpPr>
      <xdr:spPr>
        <a:xfrm flipV="1">
          <a:off x="13512800" y="2942892"/>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117868</xdr:rowOff>
    </xdr:from>
    <xdr:to>
      <xdr:col>24</xdr:col>
      <xdr:colOff>609600</xdr:colOff>
      <xdr:row>17</xdr:row>
      <xdr:rowOff>48018</xdr:rowOff>
    </xdr:to>
    <xdr:sp macro="" textlink="">
      <xdr:nvSpPr>
        <xdr:cNvPr id="458" name="円/楕円 457"/>
        <xdr:cNvSpPr/>
      </xdr:nvSpPr>
      <xdr:spPr>
        <a:xfrm>
          <a:off x="16967200" y="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89945</xdr:rowOff>
    </xdr:from>
    <xdr:ext cx="762000" cy="259045"/>
    <xdr:sp macro="" textlink="">
      <xdr:nvSpPr>
        <xdr:cNvPr id="459" name="将来負担の状況該当値テキスト"/>
        <xdr:cNvSpPr txBox="1"/>
      </xdr:nvSpPr>
      <xdr:spPr>
        <a:xfrm>
          <a:off x="17106900" y="28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109160</xdr:rowOff>
    </xdr:from>
    <xdr:to>
      <xdr:col>23</xdr:col>
      <xdr:colOff>457200</xdr:colOff>
      <xdr:row>15</xdr:row>
      <xdr:rowOff>39310</xdr:rowOff>
    </xdr:to>
    <xdr:sp macro="" textlink="">
      <xdr:nvSpPr>
        <xdr:cNvPr id="460" name="円/楕円 459"/>
        <xdr:cNvSpPr/>
      </xdr:nvSpPr>
      <xdr:spPr>
        <a:xfrm>
          <a:off x="16129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24087</xdr:rowOff>
    </xdr:from>
    <xdr:ext cx="736600" cy="259045"/>
    <xdr:sp macro="" textlink="">
      <xdr:nvSpPr>
        <xdr:cNvPr id="461" name="テキスト ボックス 460"/>
        <xdr:cNvSpPr txBox="1"/>
      </xdr:nvSpPr>
      <xdr:spPr>
        <a:xfrm>
          <a:off x="15798800" y="259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21348</xdr:rowOff>
    </xdr:from>
    <xdr:to>
      <xdr:col>22</xdr:col>
      <xdr:colOff>254000</xdr:colOff>
      <xdr:row>16</xdr:row>
      <xdr:rowOff>122948</xdr:rowOff>
    </xdr:to>
    <xdr:sp macro="" textlink="">
      <xdr:nvSpPr>
        <xdr:cNvPr id="462" name="円/楕円 461"/>
        <xdr:cNvSpPr/>
      </xdr:nvSpPr>
      <xdr:spPr>
        <a:xfrm>
          <a:off x="15240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107725</xdr:rowOff>
    </xdr:from>
    <xdr:ext cx="762000" cy="259045"/>
    <xdr:sp macro="" textlink="">
      <xdr:nvSpPr>
        <xdr:cNvPr id="463" name="テキスト ボックス 462"/>
        <xdr:cNvSpPr txBox="1"/>
      </xdr:nvSpPr>
      <xdr:spPr>
        <a:xfrm>
          <a:off x="14909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148892</xdr:rowOff>
    </xdr:from>
    <xdr:to>
      <xdr:col>21</xdr:col>
      <xdr:colOff>50800</xdr:colOff>
      <xdr:row>17</xdr:row>
      <xdr:rowOff>79042</xdr:rowOff>
    </xdr:to>
    <xdr:sp macro="" textlink="">
      <xdr:nvSpPr>
        <xdr:cNvPr id="464" name="円/楕円 463"/>
        <xdr:cNvSpPr/>
      </xdr:nvSpPr>
      <xdr:spPr>
        <a:xfrm>
          <a:off x="14351000" y="28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63819</xdr:rowOff>
    </xdr:from>
    <xdr:ext cx="762000" cy="259045"/>
    <xdr:sp macro="" textlink="">
      <xdr:nvSpPr>
        <xdr:cNvPr id="465" name="テキスト ボックス 464"/>
        <xdr:cNvSpPr txBox="1"/>
      </xdr:nvSpPr>
      <xdr:spPr>
        <a:xfrm>
          <a:off x="14020800" y="297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57634</xdr:rowOff>
    </xdr:from>
    <xdr:to>
      <xdr:col>19</xdr:col>
      <xdr:colOff>533400</xdr:colOff>
      <xdr:row>18</xdr:row>
      <xdr:rowOff>159234</xdr:rowOff>
    </xdr:to>
    <xdr:sp macro="" textlink="">
      <xdr:nvSpPr>
        <xdr:cNvPr id="466" name="円/楕円 465"/>
        <xdr:cNvSpPr/>
      </xdr:nvSpPr>
      <xdr:spPr>
        <a:xfrm>
          <a:off x="13462000" y="31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144011</xdr:rowOff>
    </xdr:from>
    <xdr:ext cx="762000" cy="259045"/>
    <xdr:sp macro="" textlink="">
      <xdr:nvSpPr>
        <xdr:cNvPr id="467" name="テキスト ボックス 466"/>
        <xdr:cNvSpPr txBox="1"/>
      </xdr:nvSpPr>
      <xdr:spPr>
        <a:xfrm>
          <a:off x="13131800" y="32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北海道様似町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4,703
4,693
364.30
5,415,680
5,311,247
10,636
2,730,459
6,362,204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52.1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て高い水準となっているが、主な要因としては基幹産業である農林水産業などの第１次産業をはじめ、第２次、第３次産業も含まれる産業形態であり、各分野にわたり担当職員の専任配置が必要となっていることと、幼稚園・保育園を町直営で行っているため職員数が多くなっている。</a:t>
          </a:r>
          <a:endParaRPr lang="ja-JP" altLang="ja-JP" sz="1400">
            <a:effectLst/>
          </a:endParaRPr>
        </a:p>
        <a:p>
          <a:r>
            <a:rPr kumimoji="1" lang="ja-JP" altLang="ja-JP" sz="1100">
              <a:solidFill>
                <a:schemeClr val="dk1"/>
              </a:solidFill>
              <a:effectLst/>
              <a:latin typeface="+mn-lt"/>
              <a:ea typeface="+mn-ea"/>
              <a:cs typeface="+mn-cs"/>
            </a:rPr>
            <a:t>　また、行財政改革の取組として新規採用職員の採用抑制を行っていたことにより、職員の平均年齢が上昇していることも比率の高い要因に挙げられる。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xdr:rowOff>
    </xdr:from>
    <xdr:to>
      <xdr:col>7</xdr:col>
      <xdr:colOff>15875</xdr:colOff>
      <xdr:row>38</xdr:row>
      <xdr:rowOff>21844</xdr:rowOff>
    </xdr:to>
    <xdr:cxnSp macro="">
      <xdr:nvCxnSpPr>
        <xdr:cNvPr id="62" name="直線コネクタ 61"/>
        <xdr:cNvCxnSpPr/>
      </xdr:nvCxnSpPr>
      <xdr:spPr>
        <a:xfrm>
          <a:off x="3987800" y="6518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3556</xdr:rowOff>
    </xdr:to>
    <xdr:cxnSp macro="">
      <xdr:nvCxnSpPr>
        <xdr:cNvPr id="65" name="直線コネクタ 64"/>
        <xdr:cNvCxnSpPr/>
      </xdr:nvCxnSpPr>
      <xdr:spPr>
        <a:xfrm>
          <a:off x="3098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35560</xdr:rowOff>
    </xdr:to>
    <xdr:cxnSp macro="">
      <xdr:nvCxnSpPr>
        <xdr:cNvPr id="68" name="直線コネクタ 67"/>
        <xdr:cNvCxnSpPr/>
      </xdr:nvCxnSpPr>
      <xdr:spPr>
        <a:xfrm flipV="1">
          <a:off x="2209800" y="65003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35560</xdr:rowOff>
    </xdr:to>
    <xdr:cxnSp macro="">
      <xdr:nvCxnSpPr>
        <xdr:cNvPr id="71" name="直線コネクタ 70"/>
        <xdr:cNvCxnSpPr/>
      </xdr:nvCxnSpPr>
      <xdr:spPr>
        <a:xfrm>
          <a:off x="1320800" y="6523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1" name="円/楕円 80"/>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2"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124206</xdr:rowOff>
    </xdr:from>
    <xdr:to>
      <xdr:col>5</xdr:col>
      <xdr:colOff>600075</xdr:colOff>
      <xdr:row>38</xdr:row>
      <xdr:rowOff>54356</xdr:rowOff>
    </xdr:to>
    <xdr:sp macro="" textlink="">
      <xdr:nvSpPr>
        <xdr:cNvPr id="83" name="円/楕円 82"/>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39133</xdr:rowOff>
    </xdr:from>
    <xdr:ext cx="736600" cy="259045"/>
    <xdr:sp macro="" textlink="">
      <xdr:nvSpPr>
        <xdr:cNvPr id="84" name="テキスト ボックス 83"/>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105918</xdr:rowOff>
    </xdr:from>
    <xdr:to>
      <xdr:col>4</xdr:col>
      <xdr:colOff>396875</xdr:colOff>
      <xdr:row>38</xdr:row>
      <xdr:rowOff>36068</xdr:rowOff>
    </xdr:to>
    <xdr:sp macro="" textlink="">
      <xdr:nvSpPr>
        <xdr:cNvPr id="85" name="円/楕円 84"/>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20845</xdr:rowOff>
    </xdr:from>
    <xdr:ext cx="762000" cy="259045"/>
    <xdr:sp macro="" textlink="">
      <xdr:nvSpPr>
        <xdr:cNvPr id="86" name="テキスト ボックス 85"/>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7" name="円/楕円 86"/>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88" name="テキスト ボックス 87"/>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128778</xdr:rowOff>
    </xdr:from>
    <xdr:to>
      <xdr:col>1</xdr:col>
      <xdr:colOff>676275</xdr:colOff>
      <xdr:row>38</xdr:row>
      <xdr:rowOff>58928</xdr:rowOff>
    </xdr:to>
    <xdr:sp macro="" textlink="">
      <xdr:nvSpPr>
        <xdr:cNvPr id="89" name="円/楕円 88"/>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43705</xdr:rowOff>
    </xdr:from>
    <xdr:ext cx="762000" cy="259045"/>
    <xdr:sp macro="" textlink="">
      <xdr:nvSpPr>
        <xdr:cNvPr id="90" name="テキスト ボックス 89"/>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原油</a:t>
          </a:r>
          <a:r>
            <a:rPr kumimoji="1" lang="ja-JP" altLang="en-US" sz="1100">
              <a:solidFill>
                <a:schemeClr val="dk1"/>
              </a:solidFill>
              <a:effectLst/>
              <a:latin typeface="+mn-lt"/>
              <a:ea typeface="+mn-ea"/>
              <a:cs typeface="+mn-cs"/>
            </a:rPr>
            <a:t>価格の動向に</a:t>
          </a:r>
          <a:r>
            <a:rPr kumimoji="1" lang="ja-JP" altLang="ja-JP" sz="1100">
              <a:solidFill>
                <a:schemeClr val="dk1"/>
              </a:solidFill>
              <a:effectLst/>
              <a:latin typeface="+mn-lt"/>
              <a:ea typeface="+mn-ea"/>
              <a:cs typeface="+mn-cs"/>
            </a:rPr>
            <a:t>伴う燃料費の増</a:t>
          </a:r>
          <a:r>
            <a:rPr kumimoji="1" lang="ja-JP" altLang="en-US" sz="1100">
              <a:solidFill>
                <a:schemeClr val="dk1"/>
              </a:solidFill>
              <a:effectLst/>
              <a:latin typeface="+mn-lt"/>
              <a:ea typeface="+mn-ea"/>
              <a:cs typeface="+mn-cs"/>
            </a:rPr>
            <a:t>減が大きく影響しているほか、電気料金の値上げや</a:t>
          </a:r>
          <a:r>
            <a:rPr kumimoji="1" lang="ja-JP" altLang="ja-JP" sz="1100">
              <a:solidFill>
                <a:schemeClr val="dk1"/>
              </a:solidFill>
              <a:effectLst/>
              <a:latin typeface="+mn-lt"/>
              <a:ea typeface="+mn-ea"/>
              <a:cs typeface="+mn-cs"/>
            </a:rPr>
            <a:t>施設の維持管理に係る委託料の増があるものの、類似団体平均とほぼ同等で推移しており、今後も経費節減に努め、物件費の抑制を図る。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28702</xdr:rowOff>
    </xdr:from>
    <xdr:to>
      <xdr:col>24</xdr:col>
      <xdr:colOff>31750</xdr:colOff>
      <xdr:row>17</xdr:row>
      <xdr:rowOff>56134</xdr:rowOff>
    </xdr:to>
    <xdr:cxnSp macro="">
      <xdr:nvCxnSpPr>
        <xdr:cNvPr id="120" name="直線コネクタ 119"/>
        <xdr:cNvCxnSpPr/>
      </xdr:nvCxnSpPr>
      <xdr:spPr>
        <a:xfrm>
          <a:off x="15671800" y="2943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28702</xdr:rowOff>
    </xdr:to>
    <xdr:cxnSp macro="">
      <xdr:nvCxnSpPr>
        <xdr:cNvPr id="123" name="直線コネクタ 122"/>
        <xdr:cNvCxnSpPr/>
      </xdr:nvCxnSpPr>
      <xdr:spPr>
        <a:xfrm>
          <a:off x="14782800" y="2902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16</xdr:row>
      <xdr:rowOff>159004</xdr:rowOff>
    </xdr:to>
    <xdr:cxnSp macro="">
      <xdr:nvCxnSpPr>
        <xdr:cNvPr id="126" name="直線コネクタ 125"/>
        <xdr:cNvCxnSpPr/>
      </xdr:nvCxnSpPr>
      <xdr:spPr>
        <a:xfrm>
          <a:off x="13893800" y="2865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122428</xdr:rowOff>
    </xdr:to>
    <xdr:cxnSp macro="">
      <xdr:nvCxnSpPr>
        <xdr:cNvPr id="129" name="直線コネクタ 128"/>
        <xdr:cNvCxnSpPr/>
      </xdr:nvCxnSpPr>
      <xdr:spPr>
        <a:xfrm>
          <a:off x="13004800" y="2801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5334</xdr:rowOff>
    </xdr:from>
    <xdr:to>
      <xdr:col>24</xdr:col>
      <xdr:colOff>82550</xdr:colOff>
      <xdr:row>17</xdr:row>
      <xdr:rowOff>106934</xdr:rowOff>
    </xdr:to>
    <xdr:sp macro="" textlink="">
      <xdr:nvSpPr>
        <xdr:cNvPr id="139" name="円/楕円 138"/>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148861</xdr:rowOff>
    </xdr:from>
    <xdr:ext cx="762000" cy="259045"/>
    <xdr:sp macro="" textlink="">
      <xdr:nvSpPr>
        <xdr:cNvPr id="140" name="物件費該当値テキスト"/>
        <xdr:cNvSpPr txBox="1"/>
      </xdr:nvSpPr>
      <xdr:spPr>
        <a:xfrm>
          <a:off x="165989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149352</xdr:rowOff>
    </xdr:from>
    <xdr:to>
      <xdr:col>22</xdr:col>
      <xdr:colOff>615950</xdr:colOff>
      <xdr:row>17</xdr:row>
      <xdr:rowOff>79502</xdr:rowOff>
    </xdr:to>
    <xdr:sp macro="" textlink="">
      <xdr:nvSpPr>
        <xdr:cNvPr id="141" name="円/楕円 140"/>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64279</xdr:rowOff>
    </xdr:from>
    <xdr:ext cx="736600" cy="259045"/>
    <xdr:sp macro="" textlink="">
      <xdr:nvSpPr>
        <xdr:cNvPr id="142" name="テキスト ボックス 141"/>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108204</xdr:rowOff>
    </xdr:from>
    <xdr:to>
      <xdr:col>21</xdr:col>
      <xdr:colOff>412750</xdr:colOff>
      <xdr:row>17</xdr:row>
      <xdr:rowOff>38354</xdr:rowOff>
    </xdr:to>
    <xdr:sp macro="" textlink="">
      <xdr:nvSpPr>
        <xdr:cNvPr id="143" name="円/楕円 142"/>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23131</xdr:rowOff>
    </xdr:from>
    <xdr:ext cx="762000" cy="259045"/>
    <xdr:sp macro="" textlink="">
      <xdr:nvSpPr>
        <xdr:cNvPr id="144" name="テキスト ボックス 143"/>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45" name="円/楕円 144"/>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46" name="テキスト ボックス 14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47" name="円/楕円 146"/>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48" name="テキスト ボックス 147"/>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当町の乳幼児や障害者等の急増がないことにより、安定的に推移している。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31750</xdr:rowOff>
    </xdr:from>
    <xdr:to>
      <xdr:col>7</xdr:col>
      <xdr:colOff>15875</xdr:colOff>
      <xdr:row>53</xdr:row>
      <xdr:rowOff>88900</xdr:rowOff>
    </xdr:to>
    <xdr:cxnSp macro="">
      <xdr:nvCxnSpPr>
        <xdr:cNvPr id="181" name="直線コネクタ 180"/>
        <xdr:cNvCxnSpPr/>
      </xdr:nvCxnSpPr>
      <xdr:spPr>
        <a:xfrm>
          <a:off x="3987800" y="9118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107950</xdr:rowOff>
    </xdr:to>
    <xdr:cxnSp macro="">
      <xdr:nvCxnSpPr>
        <xdr:cNvPr id="184" name="直線コネクタ 183"/>
        <xdr:cNvCxnSpPr/>
      </xdr:nvCxnSpPr>
      <xdr:spPr>
        <a:xfrm flipV="1">
          <a:off x="3098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107950</xdr:rowOff>
    </xdr:to>
    <xdr:cxnSp macro="">
      <xdr:nvCxnSpPr>
        <xdr:cNvPr id="187" name="直線コネクタ 186"/>
        <xdr:cNvCxnSpPr/>
      </xdr:nvCxnSpPr>
      <xdr:spPr>
        <a:xfrm>
          <a:off x="2209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88900</xdr:rowOff>
    </xdr:to>
    <xdr:cxnSp macro="">
      <xdr:nvCxnSpPr>
        <xdr:cNvPr id="190" name="直線コネクタ 189"/>
        <xdr:cNvCxnSpPr/>
      </xdr:nvCxnSpPr>
      <xdr:spPr>
        <a:xfrm>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0" name="円/楕円 199"/>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54627</xdr:rowOff>
    </xdr:from>
    <xdr:ext cx="762000" cy="259045"/>
    <xdr:sp macro="" textlink="">
      <xdr:nvSpPr>
        <xdr:cNvPr id="201"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152400</xdr:rowOff>
    </xdr:from>
    <xdr:to>
      <xdr:col>5</xdr:col>
      <xdr:colOff>600075</xdr:colOff>
      <xdr:row>53</xdr:row>
      <xdr:rowOff>82550</xdr:rowOff>
    </xdr:to>
    <xdr:sp macro="" textlink="">
      <xdr:nvSpPr>
        <xdr:cNvPr id="202" name="円/楕円 201"/>
        <xdr:cNvSpPr/>
      </xdr:nvSpPr>
      <xdr:spPr>
        <a:xfrm>
          <a:off x="3937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92727</xdr:rowOff>
    </xdr:from>
    <xdr:ext cx="736600" cy="259045"/>
    <xdr:sp macro="" textlink="">
      <xdr:nvSpPr>
        <xdr:cNvPr id="203" name="テキスト ボックス 202"/>
        <xdr:cNvSpPr txBox="1"/>
      </xdr:nvSpPr>
      <xdr:spPr>
        <a:xfrm>
          <a:off x="3606800" y="883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4" name="円/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06" name="円/楕円 205"/>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07" name="テキスト ボックス 206"/>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8" name="円/楕円 207"/>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09" name="テキスト ボックス 20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各会計への繰出金が大半であるが、国保会計・介護保険会計等においては安定していることにより、類似団体平均より低く推移している。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109855</xdr:rowOff>
    </xdr:from>
    <xdr:to>
      <xdr:col>24</xdr:col>
      <xdr:colOff>31750</xdr:colOff>
      <xdr:row>55</xdr:row>
      <xdr:rowOff>121285</xdr:rowOff>
    </xdr:to>
    <xdr:cxnSp macro="">
      <xdr:nvCxnSpPr>
        <xdr:cNvPr id="237" name="直線コネクタ 236"/>
        <xdr:cNvCxnSpPr/>
      </xdr:nvCxnSpPr>
      <xdr:spPr>
        <a:xfrm flipV="1">
          <a:off x="15671800" y="95396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98425</xdr:rowOff>
    </xdr:from>
    <xdr:to>
      <xdr:col>22</xdr:col>
      <xdr:colOff>565150</xdr:colOff>
      <xdr:row>55</xdr:row>
      <xdr:rowOff>121285</xdr:rowOff>
    </xdr:to>
    <xdr:cxnSp macro="">
      <xdr:nvCxnSpPr>
        <xdr:cNvPr id="240" name="直線コネクタ 239"/>
        <xdr:cNvCxnSpPr/>
      </xdr:nvCxnSpPr>
      <xdr:spPr>
        <a:xfrm>
          <a:off x="14782800" y="95281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64135</xdr:rowOff>
    </xdr:from>
    <xdr:to>
      <xdr:col>21</xdr:col>
      <xdr:colOff>361950</xdr:colOff>
      <xdr:row>55</xdr:row>
      <xdr:rowOff>98425</xdr:rowOff>
    </xdr:to>
    <xdr:cxnSp macro="">
      <xdr:nvCxnSpPr>
        <xdr:cNvPr id="243" name="直線コネクタ 242"/>
        <xdr:cNvCxnSpPr/>
      </xdr:nvCxnSpPr>
      <xdr:spPr>
        <a:xfrm>
          <a:off x="13893800" y="9493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64135</xdr:rowOff>
    </xdr:to>
    <xdr:cxnSp macro="">
      <xdr:nvCxnSpPr>
        <xdr:cNvPr id="246" name="直線コネクタ 245"/>
        <xdr:cNvCxnSpPr/>
      </xdr:nvCxnSpPr>
      <xdr:spPr>
        <a:xfrm>
          <a:off x="13004800" y="94767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59055</xdr:rowOff>
    </xdr:from>
    <xdr:to>
      <xdr:col>24</xdr:col>
      <xdr:colOff>82550</xdr:colOff>
      <xdr:row>55</xdr:row>
      <xdr:rowOff>160655</xdr:rowOff>
    </xdr:to>
    <xdr:sp macro="" textlink="">
      <xdr:nvSpPr>
        <xdr:cNvPr id="256" name="円/楕円 255"/>
        <xdr:cNvSpPr/>
      </xdr:nvSpPr>
      <xdr:spPr>
        <a:xfrm>
          <a:off x="164592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75582</xdr:rowOff>
    </xdr:from>
    <xdr:ext cx="762000" cy="259045"/>
    <xdr:sp macro="" textlink="">
      <xdr:nvSpPr>
        <xdr:cNvPr id="257" name="その他該当値テキスト"/>
        <xdr:cNvSpPr txBox="1"/>
      </xdr:nvSpPr>
      <xdr:spPr>
        <a:xfrm>
          <a:off x="16598900" y="93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70485</xdr:rowOff>
    </xdr:from>
    <xdr:to>
      <xdr:col>22</xdr:col>
      <xdr:colOff>615950</xdr:colOff>
      <xdr:row>56</xdr:row>
      <xdr:rowOff>635</xdr:rowOff>
    </xdr:to>
    <xdr:sp macro="" textlink="">
      <xdr:nvSpPr>
        <xdr:cNvPr id="258" name="円/楕円 257"/>
        <xdr:cNvSpPr/>
      </xdr:nvSpPr>
      <xdr:spPr>
        <a:xfrm>
          <a:off x="156210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10812</xdr:rowOff>
    </xdr:from>
    <xdr:ext cx="736600" cy="259045"/>
    <xdr:sp macro="" textlink="">
      <xdr:nvSpPr>
        <xdr:cNvPr id="259" name="テキスト ボックス 258"/>
        <xdr:cNvSpPr txBox="1"/>
      </xdr:nvSpPr>
      <xdr:spPr>
        <a:xfrm>
          <a:off x="15290800" y="926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47625</xdr:rowOff>
    </xdr:from>
    <xdr:to>
      <xdr:col>21</xdr:col>
      <xdr:colOff>412750</xdr:colOff>
      <xdr:row>55</xdr:row>
      <xdr:rowOff>149225</xdr:rowOff>
    </xdr:to>
    <xdr:sp macro="" textlink="">
      <xdr:nvSpPr>
        <xdr:cNvPr id="260" name="円/楕円 259"/>
        <xdr:cNvSpPr/>
      </xdr:nvSpPr>
      <xdr:spPr>
        <a:xfrm>
          <a:off x="14732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159402</xdr:rowOff>
    </xdr:from>
    <xdr:ext cx="762000" cy="259045"/>
    <xdr:sp macro="" textlink="">
      <xdr:nvSpPr>
        <xdr:cNvPr id="261" name="テキスト ボックス 260"/>
        <xdr:cNvSpPr txBox="1"/>
      </xdr:nvSpPr>
      <xdr:spPr>
        <a:xfrm>
          <a:off x="14401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xdr:rowOff>
    </xdr:from>
    <xdr:to>
      <xdr:col>20</xdr:col>
      <xdr:colOff>209550</xdr:colOff>
      <xdr:row>55</xdr:row>
      <xdr:rowOff>114935</xdr:rowOff>
    </xdr:to>
    <xdr:sp macro="" textlink="">
      <xdr:nvSpPr>
        <xdr:cNvPr id="262" name="円/楕円 261"/>
        <xdr:cNvSpPr/>
      </xdr:nvSpPr>
      <xdr:spPr>
        <a:xfrm>
          <a:off x="13843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125112</xdr:rowOff>
    </xdr:from>
    <xdr:ext cx="762000" cy="259045"/>
    <xdr:sp macro="" textlink="">
      <xdr:nvSpPr>
        <xdr:cNvPr id="263" name="テキスト ボックス 262"/>
        <xdr:cNvSpPr txBox="1"/>
      </xdr:nvSpPr>
      <xdr:spPr>
        <a:xfrm>
          <a:off x="13512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64" name="円/楕円 263"/>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65" name="テキスト ボックス 264"/>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類似団体平均を下回るか、ほぼ同等で推移している。一部事務組合をはじめ、各種団体等に対する補助費等については、今後も内容を精査し、適正額の執行に努める。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37193</xdr:rowOff>
    </xdr:from>
    <xdr:to>
      <xdr:col>24</xdr:col>
      <xdr:colOff>31750</xdr:colOff>
      <xdr:row>37</xdr:row>
      <xdr:rowOff>50256</xdr:rowOff>
    </xdr:to>
    <xdr:cxnSp macro="">
      <xdr:nvCxnSpPr>
        <xdr:cNvPr id="299" name="直線コネクタ 298"/>
        <xdr:cNvCxnSpPr/>
      </xdr:nvCxnSpPr>
      <xdr:spPr>
        <a:xfrm>
          <a:off x="15671800" y="63808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4536</xdr:rowOff>
    </xdr:from>
    <xdr:to>
      <xdr:col>22</xdr:col>
      <xdr:colOff>565150</xdr:colOff>
      <xdr:row>37</xdr:row>
      <xdr:rowOff>37193</xdr:rowOff>
    </xdr:to>
    <xdr:cxnSp macro="">
      <xdr:nvCxnSpPr>
        <xdr:cNvPr id="302" name="直線コネクタ 301"/>
        <xdr:cNvCxnSpPr/>
      </xdr:nvCxnSpPr>
      <xdr:spPr>
        <a:xfrm>
          <a:off x="14782800" y="634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64951</xdr:rowOff>
    </xdr:from>
    <xdr:to>
      <xdr:col>21</xdr:col>
      <xdr:colOff>361950</xdr:colOff>
      <xdr:row>37</xdr:row>
      <xdr:rowOff>4536</xdr:rowOff>
    </xdr:to>
    <xdr:cxnSp macro="">
      <xdr:nvCxnSpPr>
        <xdr:cNvPr id="305" name="直線コネクタ 304"/>
        <xdr:cNvCxnSpPr/>
      </xdr:nvCxnSpPr>
      <xdr:spPr>
        <a:xfrm>
          <a:off x="13893800" y="623715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64951</xdr:rowOff>
    </xdr:from>
    <xdr:to>
      <xdr:col>20</xdr:col>
      <xdr:colOff>158750</xdr:colOff>
      <xdr:row>37</xdr:row>
      <xdr:rowOff>4536</xdr:rowOff>
    </xdr:to>
    <xdr:cxnSp macro="">
      <xdr:nvCxnSpPr>
        <xdr:cNvPr id="308" name="直線コネクタ 307"/>
        <xdr:cNvCxnSpPr/>
      </xdr:nvCxnSpPr>
      <xdr:spPr>
        <a:xfrm flipV="1">
          <a:off x="13004800" y="623715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18" name="円/楕円 317"/>
        <xdr:cNvSpPr/>
      </xdr:nvSpPr>
      <xdr:spPr>
        <a:xfrm>
          <a:off x="16459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15983</xdr:rowOff>
    </xdr:from>
    <xdr:ext cx="762000" cy="259045"/>
    <xdr:sp macro="" textlink="">
      <xdr:nvSpPr>
        <xdr:cNvPr id="319" name="補助費等該当値テキスト"/>
        <xdr:cNvSpPr txBox="1"/>
      </xdr:nvSpPr>
      <xdr:spPr>
        <a:xfrm>
          <a:off x="16598900" y="618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157843</xdr:rowOff>
    </xdr:from>
    <xdr:to>
      <xdr:col>22</xdr:col>
      <xdr:colOff>615950</xdr:colOff>
      <xdr:row>37</xdr:row>
      <xdr:rowOff>87993</xdr:rowOff>
    </xdr:to>
    <xdr:sp macro="" textlink="">
      <xdr:nvSpPr>
        <xdr:cNvPr id="320" name="円/楕円 319"/>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98170</xdr:rowOff>
    </xdr:from>
    <xdr:ext cx="736600" cy="259045"/>
    <xdr:sp macro="" textlink="">
      <xdr:nvSpPr>
        <xdr:cNvPr id="321" name="テキスト ボックス 320"/>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125186</xdr:rowOff>
    </xdr:from>
    <xdr:to>
      <xdr:col>21</xdr:col>
      <xdr:colOff>412750</xdr:colOff>
      <xdr:row>37</xdr:row>
      <xdr:rowOff>55336</xdr:rowOff>
    </xdr:to>
    <xdr:sp macro="" textlink="">
      <xdr:nvSpPr>
        <xdr:cNvPr id="322" name="円/楕円 321"/>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65513</xdr:rowOff>
    </xdr:from>
    <xdr:ext cx="762000" cy="259045"/>
    <xdr:sp macro="" textlink="">
      <xdr:nvSpPr>
        <xdr:cNvPr id="323" name="テキスト ボックス 322"/>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14151</xdr:rowOff>
    </xdr:from>
    <xdr:to>
      <xdr:col>20</xdr:col>
      <xdr:colOff>209550</xdr:colOff>
      <xdr:row>36</xdr:row>
      <xdr:rowOff>115751</xdr:rowOff>
    </xdr:to>
    <xdr:sp macro="" textlink="">
      <xdr:nvSpPr>
        <xdr:cNvPr id="324" name="円/楕円 323"/>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125928</xdr:rowOff>
    </xdr:from>
    <xdr:ext cx="762000" cy="259045"/>
    <xdr:sp macro="" textlink="">
      <xdr:nvSpPr>
        <xdr:cNvPr id="325" name="テキスト ボックス 324"/>
        <xdr:cNvSpPr txBox="1"/>
      </xdr:nvSpPr>
      <xdr:spPr>
        <a:xfrm>
          <a:off x="13512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125186</xdr:rowOff>
    </xdr:from>
    <xdr:to>
      <xdr:col>19</xdr:col>
      <xdr:colOff>6350</xdr:colOff>
      <xdr:row>37</xdr:row>
      <xdr:rowOff>55336</xdr:rowOff>
    </xdr:to>
    <xdr:sp macro="" textlink="">
      <xdr:nvSpPr>
        <xdr:cNvPr id="326" name="円/楕円 325"/>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65513</xdr:rowOff>
    </xdr:from>
    <xdr:ext cx="762000" cy="259045"/>
    <xdr:sp macro="" textlink="">
      <xdr:nvSpPr>
        <xdr:cNvPr id="327" name="テキスト ボックス 326"/>
        <xdr:cNvSpPr txBox="1"/>
      </xdr:nvSpPr>
      <xdr:spPr>
        <a:xfrm>
          <a:off x="12623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国の景気浮揚施策を背景とした地方交付税の拡大に伴い、当町においても道路・下水道・生活館・ごみ処理施設・交流促進施設等の社会資本整備を積極的に行ったことに伴い、その建設財源を起債の発行に求めたことが類似団体平均と比較して高い水準にある要因として挙げられていたが、平成１８年度から平成２４年度まで公債費負担適正化計画を策定、実行したこと成果が実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年度からは類似団体平均を下回っている。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78</xdr:row>
      <xdr:rowOff>12700</xdr:rowOff>
    </xdr:to>
    <xdr:cxnSp macro="">
      <xdr:nvCxnSpPr>
        <xdr:cNvPr id="357" name="直線コネクタ 356"/>
        <xdr:cNvCxnSpPr/>
      </xdr:nvCxnSpPr>
      <xdr:spPr>
        <a:xfrm flipV="1">
          <a:off x="3987800" y="132943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12700</xdr:rowOff>
    </xdr:to>
    <xdr:cxnSp macro="">
      <xdr:nvCxnSpPr>
        <xdr:cNvPr id="360" name="直線コネクタ 359"/>
        <xdr:cNvCxnSpPr/>
      </xdr:nvCxnSpPr>
      <xdr:spPr>
        <a:xfrm>
          <a:off x="3098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79</xdr:row>
      <xdr:rowOff>156718</xdr:rowOff>
    </xdr:to>
    <xdr:cxnSp macro="">
      <xdr:nvCxnSpPr>
        <xdr:cNvPr id="363" name="直線コネクタ 362"/>
        <xdr:cNvCxnSpPr/>
      </xdr:nvCxnSpPr>
      <xdr:spPr>
        <a:xfrm flipV="1">
          <a:off x="2209800" y="13362939"/>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53848</xdr:rowOff>
    </xdr:to>
    <xdr:cxnSp macro="">
      <xdr:nvCxnSpPr>
        <xdr:cNvPr id="366" name="直線コネクタ 365"/>
        <xdr:cNvCxnSpPr/>
      </xdr:nvCxnSpPr>
      <xdr:spPr>
        <a:xfrm flipV="1">
          <a:off x="1320800" y="137012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円/楕円 375"/>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77"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78" name="円/楕円 377"/>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9" name="テキスト ボックス 378"/>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80" name="円/楕円 37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82" name="円/楕円 381"/>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83" name="テキスト ボックス 382"/>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xdr:rowOff>
    </xdr:from>
    <xdr:to>
      <xdr:col>1</xdr:col>
      <xdr:colOff>676275</xdr:colOff>
      <xdr:row>80</xdr:row>
      <xdr:rowOff>104648</xdr:rowOff>
    </xdr:to>
    <xdr:sp macro="" textlink="">
      <xdr:nvSpPr>
        <xdr:cNvPr id="384" name="円/楕円 383"/>
        <xdr:cNvSpPr/>
      </xdr:nvSpPr>
      <xdr:spPr>
        <a:xfrm>
          <a:off x="1270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89425</xdr:rowOff>
    </xdr:from>
    <xdr:ext cx="762000" cy="259045"/>
    <xdr:sp macro="" textlink="">
      <xdr:nvSpPr>
        <xdr:cNvPr id="385" name="テキスト ボックス 384"/>
        <xdr:cNvSpPr txBox="1"/>
      </xdr:nvSpPr>
      <xdr:spPr>
        <a:xfrm>
          <a:off x="939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人件費が類似団体平均を上回っているが、他の項目では同等、若しくは低い比率となっていることにより、類似団体平均を下回って推移している。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110672</xdr:rowOff>
    </xdr:from>
    <xdr:to>
      <xdr:col>24</xdr:col>
      <xdr:colOff>31750</xdr:colOff>
      <xdr:row>74</xdr:row>
      <xdr:rowOff>153126</xdr:rowOff>
    </xdr:to>
    <xdr:cxnSp macro="">
      <xdr:nvCxnSpPr>
        <xdr:cNvPr id="420" name="直線コネクタ 419"/>
        <xdr:cNvCxnSpPr/>
      </xdr:nvCxnSpPr>
      <xdr:spPr>
        <a:xfrm>
          <a:off x="15671800" y="1279797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51888</xdr:rowOff>
    </xdr:from>
    <xdr:to>
      <xdr:col>22</xdr:col>
      <xdr:colOff>565150</xdr:colOff>
      <xdr:row>74</xdr:row>
      <xdr:rowOff>110672</xdr:rowOff>
    </xdr:to>
    <xdr:cxnSp macro="">
      <xdr:nvCxnSpPr>
        <xdr:cNvPr id="423" name="直線コネクタ 422"/>
        <xdr:cNvCxnSpPr/>
      </xdr:nvCxnSpPr>
      <xdr:spPr>
        <a:xfrm>
          <a:off x="14782800" y="127391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154759</xdr:rowOff>
    </xdr:from>
    <xdr:to>
      <xdr:col>21</xdr:col>
      <xdr:colOff>361950</xdr:colOff>
      <xdr:row>74</xdr:row>
      <xdr:rowOff>51888</xdr:rowOff>
    </xdr:to>
    <xdr:cxnSp macro="">
      <xdr:nvCxnSpPr>
        <xdr:cNvPr id="426" name="直線コネクタ 425"/>
        <xdr:cNvCxnSpPr/>
      </xdr:nvCxnSpPr>
      <xdr:spPr>
        <a:xfrm>
          <a:off x="13893800" y="126706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131899</xdr:rowOff>
    </xdr:from>
    <xdr:to>
      <xdr:col>20</xdr:col>
      <xdr:colOff>158750</xdr:colOff>
      <xdr:row>73</xdr:row>
      <xdr:rowOff>154759</xdr:rowOff>
    </xdr:to>
    <xdr:cxnSp macro="">
      <xdr:nvCxnSpPr>
        <xdr:cNvPr id="429" name="直線コネクタ 428"/>
        <xdr:cNvCxnSpPr/>
      </xdr:nvCxnSpPr>
      <xdr:spPr>
        <a:xfrm>
          <a:off x="13004800" y="126477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102326</xdr:rowOff>
    </xdr:from>
    <xdr:to>
      <xdr:col>24</xdr:col>
      <xdr:colOff>82550</xdr:colOff>
      <xdr:row>75</xdr:row>
      <xdr:rowOff>32476</xdr:rowOff>
    </xdr:to>
    <xdr:sp macro="" textlink="">
      <xdr:nvSpPr>
        <xdr:cNvPr id="439" name="円/楕円 438"/>
        <xdr:cNvSpPr/>
      </xdr:nvSpPr>
      <xdr:spPr>
        <a:xfrm>
          <a:off x="164592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118853</xdr:rowOff>
    </xdr:from>
    <xdr:ext cx="762000" cy="259045"/>
    <xdr:sp macro="" textlink="">
      <xdr:nvSpPr>
        <xdr:cNvPr id="440" name="公債費以外該当値テキスト"/>
        <xdr:cNvSpPr txBox="1"/>
      </xdr:nvSpPr>
      <xdr:spPr>
        <a:xfrm>
          <a:off x="16598900" y="1263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59872</xdr:rowOff>
    </xdr:from>
    <xdr:to>
      <xdr:col>22</xdr:col>
      <xdr:colOff>615950</xdr:colOff>
      <xdr:row>74</xdr:row>
      <xdr:rowOff>161472</xdr:rowOff>
    </xdr:to>
    <xdr:sp macro="" textlink="">
      <xdr:nvSpPr>
        <xdr:cNvPr id="441" name="円/楕円 440"/>
        <xdr:cNvSpPr/>
      </xdr:nvSpPr>
      <xdr:spPr>
        <a:xfrm>
          <a:off x="15621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199</xdr:rowOff>
    </xdr:from>
    <xdr:ext cx="736600" cy="259045"/>
    <xdr:sp macro="" textlink="">
      <xdr:nvSpPr>
        <xdr:cNvPr id="442" name="テキスト ボックス 441"/>
        <xdr:cNvSpPr txBox="1"/>
      </xdr:nvSpPr>
      <xdr:spPr>
        <a:xfrm>
          <a:off x="15290800" y="1251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1088</xdr:rowOff>
    </xdr:from>
    <xdr:to>
      <xdr:col>21</xdr:col>
      <xdr:colOff>412750</xdr:colOff>
      <xdr:row>74</xdr:row>
      <xdr:rowOff>102688</xdr:rowOff>
    </xdr:to>
    <xdr:sp macro="" textlink="">
      <xdr:nvSpPr>
        <xdr:cNvPr id="443" name="円/楕円 442"/>
        <xdr:cNvSpPr/>
      </xdr:nvSpPr>
      <xdr:spPr>
        <a:xfrm>
          <a:off x="14732000" y="12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112865</xdr:rowOff>
    </xdr:from>
    <xdr:ext cx="762000" cy="259045"/>
    <xdr:sp macro="" textlink="">
      <xdr:nvSpPr>
        <xdr:cNvPr id="444" name="テキスト ボックス 443"/>
        <xdr:cNvSpPr txBox="1"/>
      </xdr:nvSpPr>
      <xdr:spPr>
        <a:xfrm>
          <a:off x="14401800" y="124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103959</xdr:rowOff>
    </xdr:from>
    <xdr:to>
      <xdr:col>20</xdr:col>
      <xdr:colOff>209550</xdr:colOff>
      <xdr:row>74</xdr:row>
      <xdr:rowOff>34109</xdr:rowOff>
    </xdr:to>
    <xdr:sp macro="" textlink="">
      <xdr:nvSpPr>
        <xdr:cNvPr id="445" name="円/楕円 444"/>
        <xdr:cNvSpPr/>
      </xdr:nvSpPr>
      <xdr:spPr>
        <a:xfrm>
          <a:off x="13843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44286</xdr:rowOff>
    </xdr:from>
    <xdr:ext cx="762000" cy="259045"/>
    <xdr:sp macro="" textlink="">
      <xdr:nvSpPr>
        <xdr:cNvPr id="446" name="テキスト ボックス 445"/>
        <xdr:cNvSpPr txBox="1"/>
      </xdr:nvSpPr>
      <xdr:spPr>
        <a:xfrm>
          <a:off x="13512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81099</xdr:rowOff>
    </xdr:from>
    <xdr:to>
      <xdr:col>19</xdr:col>
      <xdr:colOff>6350</xdr:colOff>
      <xdr:row>74</xdr:row>
      <xdr:rowOff>11249</xdr:rowOff>
    </xdr:to>
    <xdr:sp macro="" textlink="">
      <xdr:nvSpPr>
        <xdr:cNvPr id="447" name="円/楕円 446"/>
        <xdr:cNvSpPr/>
      </xdr:nvSpPr>
      <xdr:spPr>
        <a:xfrm>
          <a:off x="12954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21426</xdr:rowOff>
    </xdr:from>
    <xdr:ext cx="762000" cy="259045"/>
    <xdr:sp macro="" textlink="">
      <xdr:nvSpPr>
        <xdr:cNvPr id="448" name="テキスト ボックス 447"/>
        <xdr:cNvSpPr txBox="1"/>
      </xdr:nvSpPr>
      <xdr:spPr>
        <a:xfrm>
          <a:off x="12623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北海道様似町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139226</xdr:rowOff>
    </xdr:from>
    <xdr:to>
      <xdr:col>4</xdr:col>
      <xdr:colOff>1117600</xdr:colOff>
      <xdr:row>15</xdr:row>
      <xdr:rowOff>169630</xdr:rowOff>
    </xdr:to>
    <xdr:cxnSp macro="">
      <xdr:nvCxnSpPr>
        <xdr:cNvPr id="46" name="直線コネクタ 45"/>
        <xdr:cNvCxnSpPr/>
      </xdr:nvCxnSpPr>
      <xdr:spPr bwMode="auto">
        <a:xfrm flipV="1">
          <a:off x="5003800" y="2758601"/>
          <a:ext cx="6477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169630</xdr:rowOff>
    </xdr:from>
    <xdr:to>
      <xdr:col>4</xdr:col>
      <xdr:colOff>469900</xdr:colOff>
      <xdr:row>16</xdr:row>
      <xdr:rowOff>10913</xdr:rowOff>
    </xdr:to>
    <xdr:cxnSp macro="">
      <xdr:nvCxnSpPr>
        <xdr:cNvPr id="49" name="直線コネクタ 48"/>
        <xdr:cNvCxnSpPr/>
      </xdr:nvCxnSpPr>
      <xdr:spPr bwMode="auto">
        <a:xfrm flipV="1">
          <a:off x="4305300" y="2789005"/>
          <a:ext cx="698500" cy="1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3112</xdr:rowOff>
    </xdr:from>
    <xdr:to>
      <xdr:col>3</xdr:col>
      <xdr:colOff>904875</xdr:colOff>
      <xdr:row>16</xdr:row>
      <xdr:rowOff>10913</xdr:rowOff>
    </xdr:to>
    <xdr:cxnSp macro="">
      <xdr:nvCxnSpPr>
        <xdr:cNvPr id="52" name="直線コネクタ 51"/>
        <xdr:cNvCxnSpPr/>
      </xdr:nvCxnSpPr>
      <xdr:spPr bwMode="auto">
        <a:xfrm>
          <a:off x="3606800" y="2793937"/>
          <a:ext cx="698500" cy="7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3112</xdr:rowOff>
    </xdr:from>
    <xdr:to>
      <xdr:col>3</xdr:col>
      <xdr:colOff>206375</xdr:colOff>
      <xdr:row>16</xdr:row>
      <xdr:rowOff>37134</xdr:rowOff>
    </xdr:to>
    <xdr:cxnSp macro="">
      <xdr:nvCxnSpPr>
        <xdr:cNvPr id="55" name="直線コネクタ 54"/>
        <xdr:cNvCxnSpPr/>
      </xdr:nvCxnSpPr>
      <xdr:spPr bwMode="auto">
        <a:xfrm flipV="1">
          <a:off x="2908300" y="2793937"/>
          <a:ext cx="698500" cy="34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88426</xdr:rowOff>
    </xdr:from>
    <xdr:to>
      <xdr:col>5</xdr:col>
      <xdr:colOff>34925</xdr:colOff>
      <xdr:row>16</xdr:row>
      <xdr:rowOff>18576</xdr:rowOff>
    </xdr:to>
    <xdr:sp macro="" textlink="">
      <xdr:nvSpPr>
        <xdr:cNvPr id="65" name="円/楕円 64"/>
        <xdr:cNvSpPr/>
      </xdr:nvSpPr>
      <xdr:spPr bwMode="auto">
        <a:xfrm>
          <a:off x="5600700" y="270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104953</xdr:rowOff>
    </xdr:from>
    <xdr:ext cx="762000" cy="259045"/>
    <xdr:sp macro="" textlink="">
      <xdr:nvSpPr>
        <xdr:cNvPr id="66" name="人口1人当たり決算額の推移該当値テキスト130"/>
        <xdr:cNvSpPr txBox="1"/>
      </xdr:nvSpPr>
      <xdr:spPr>
        <a:xfrm>
          <a:off x="5740400" y="255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206,194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118830</xdr:rowOff>
    </xdr:from>
    <xdr:to>
      <xdr:col>4</xdr:col>
      <xdr:colOff>520700</xdr:colOff>
      <xdr:row>16</xdr:row>
      <xdr:rowOff>48980</xdr:rowOff>
    </xdr:to>
    <xdr:sp macro="" textlink="">
      <xdr:nvSpPr>
        <xdr:cNvPr id="67" name="円/楕円 66"/>
        <xdr:cNvSpPr/>
      </xdr:nvSpPr>
      <xdr:spPr bwMode="auto">
        <a:xfrm>
          <a:off x="4953000" y="273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59157</xdr:rowOff>
    </xdr:from>
    <xdr:ext cx="736600" cy="259045"/>
    <xdr:sp macro="" textlink="">
      <xdr:nvSpPr>
        <xdr:cNvPr id="68" name="テキスト ボックス 67"/>
        <xdr:cNvSpPr txBox="1"/>
      </xdr:nvSpPr>
      <xdr:spPr>
        <a:xfrm>
          <a:off x="4622800" y="250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200,874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131563</xdr:rowOff>
    </xdr:from>
    <xdr:to>
      <xdr:col>3</xdr:col>
      <xdr:colOff>955675</xdr:colOff>
      <xdr:row>16</xdr:row>
      <xdr:rowOff>61713</xdr:rowOff>
    </xdr:to>
    <xdr:sp macro="" textlink="">
      <xdr:nvSpPr>
        <xdr:cNvPr id="69" name="円/楕円 68"/>
        <xdr:cNvSpPr/>
      </xdr:nvSpPr>
      <xdr:spPr bwMode="auto">
        <a:xfrm>
          <a:off x="4254500" y="275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71890</xdr:rowOff>
    </xdr:from>
    <xdr:ext cx="762000" cy="259045"/>
    <xdr:sp macro="" textlink="">
      <xdr:nvSpPr>
        <xdr:cNvPr id="70" name="テキスト ボックス 69"/>
        <xdr:cNvSpPr txBox="1"/>
      </xdr:nvSpPr>
      <xdr:spPr>
        <a:xfrm>
          <a:off x="3924300" y="251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198,646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123762</xdr:rowOff>
    </xdr:from>
    <xdr:to>
      <xdr:col>3</xdr:col>
      <xdr:colOff>257175</xdr:colOff>
      <xdr:row>16</xdr:row>
      <xdr:rowOff>53912</xdr:rowOff>
    </xdr:to>
    <xdr:sp macro="" textlink="">
      <xdr:nvSpPr>
        <xdr:cNvPr id="71" name="円/楕円 70"/>
        <xdr:cNvSpPr/>
      </xdr:nvSpPr>
      <xdr:spPr bwMode="auto">
        <a:xfrm>
          <a:off x="3556000" y="2743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64089</xdr:rowOff>
    </xdr:from>
    <xdr:ext cx="762000" cy="259045"/>
    <xdr:sp macro="" textlink="">
      <xdr:nvSpPr>
        <xdr:cNvPr id="72" name="テキスト ボックス 71"/>
        <xdr:cNvSpPr txBox="1"/>
      </xdr:nvSpPr>
      <xdr:spPr>
        <a:xfrm>
          <a:off x="3225800" y="251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200,011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157784</xdr:rowOff>
    </xdr:from>
    <xdr:to>
      <xdr:col>2</xdr:col>
      <xdr:colOff>692150</xdr:colOff>
      <xdr:row>16</xdr:row>
      <xdr:rowOff>87934</xdr:rowOff>
    </xdr:to>
    <xdr:sp macro="" textlink="">
      <xdr:nvSpPr>
        <xdr:cNvPr id="73" name="円/楕円 72"/>
        <xdr:cNvSpPr/>
      </xdr:nvSpPr>
      <xdr:spPr bwMode="auto">
        <a:xfrm>
          <a:off x="2857500" y="277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98111</xdr:rowOff>
    </xdr:from>
    <xdr:ext cx="762000" cy="259045"/>
    <xdr:sp macro="" textlink="">
      <xdr:nvSpPr>
        <xdr:cNvPr id="74" name="テキスト ボックス 73"/>
        <xdr:cNvSpPr txBox="1"/>
      </xdr:nvSpPr>
      <xdr:spPr>
        <a:xfrm>
          <a:off x="2527300" y="2546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33300</xdr:rowOff>
    </xdr:from>
    <xdr:to>
      <xdr:col>4</xdr:col>
      <xdr:colOff>1117600</xdr:colOff>
      <xdr:row>35</xdr:row>
      <xdr:rowOff>211010</xdr:rowOff>
    </xdr:to>
    <xdr:cxnSp macro="">
      <xdr:nvCxnSpPr>
        <xdr:cNvPr id="107" name="直線コネクタ 106"/>
        <xdr:cNvCxnSpPr/>
      </xdr:nvCxnSpPr>
      <xdr:spPr bwMode="auto">
        <a:xfrm>
          <a:off x="5003800" y="6643650"/>
          <a:ext cx="647700" cy="17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33300</xdr:rowOff>
    </xdr:from>
    <xdr:to>
      <xdr:col>4</xdr:col>
      <xdr:colOff>469900</xdr:colOff>
      <xdr:row>35</xdr:row>
      <xdr:rowOff>69786</xdr:rowOff>
    </xdr:to>
    <xdr:cxnSp macro="">
      <xdr:nvCxnSpPr>
        <xdr:cNvPr id="110" name="直線コネクタ 109"/>
        <xdr:cNvCxnSpPr/>
      </xdr:nvCxnSpPr>
      <xdr:spPr bwMode="auto">
        <a:xfrm flipV="1">
          <a:off x="4305300" y="6643650"/>
          <a:ext cx="698500" cy="36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139497</xdr:rowOff>
    </xdr:from>
    <xdr:to>
      <xdr:col>3</xdr:col>
      <xdr:colOff>904875</xdr:colOff>
      <xdr:row>35</xdr:row>
      <xdr:rowOff>69786</xdr:rowOff>
    </xdr:to>
    <xdr:cxnSp macro="">
      <xdr:nvCxnSpPr>
        <xdr:cNvPr id="113" name="直線コネクタ 112"/>
        <xdr:cNvCxnSpPr/>
      </xdr:nvCxnSpPr>
      <xdr:spPr bwMode="auto">
        <a:xfrm>
          <a:off x="3606800" y="6406947"/>
          <a:ext cx="698500" cy="273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334810</xdr:rowOff>
    </xdr:from>
    <xdr:to>
      <xdr:col>3</xdr:col>
      <xdr:colOff>206375</xdr:colOff>
      <xdr:row>34</xdr:row>
      <xdr:rowOff>139497</xdr:rowOff>
    </xdr:to>
    <xdr:cxnSp macro="">
      <xdr:nvCxnSpPr>
        <xdr:cNvPr id="116" name="直線コネクタ 115"/>
        <xdr:cNvCxnSpPr/>
      </xdr:nvCxnSpPr>
      <xdr:spPr bwMode="auto">
        <a:xfrm>
          <a:off x="2908300" y="6259360"/>
          <a:ext cx="698500" cy="1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160210</xdr:rowOff>
    </xdr:from>
    <xdr:to>
      <xdr:col>5</xdr:col>
      <xdr:colOff>34925</xdr:colOff>
      <xdr:row>35</xdr:row>
      <xdr:rowOff>261810</xdr:rowOff>
    </xdr:to>
    <xdr:sp macro="" textlink="">
      <xdr:nvSpPr>
        <xdr:cNvPr id="126" name="円/楕円 125"/>
        <xdr:cNvSpPr/>
      </xdr:nvSpPr>
      <xdr:spPr bwMode="auto">
        <a:xfrm>
          <a:off x="5600700" y="677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132287</xdr:rowOff>
    </xdr:from>
    <xdr:ext cx="762000" cy="259045"/>
    <xdr:sp macro="" textlink="">
      <xdr:nvSpPr>
        <xdr:cNvPr id="127" name="人口1人当たり決算額の推移該当値テキスト445"/>
        <xdr:cNvSpPr txBox="1"/>
      </xdr:nvSpPr>
      <xdr:spPr>
        <a:xfrm>
          <a:off x="5740400" y="674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27,885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325400</xdr:rowOff>
    </xdr:from>
    <xdr:to>
      <xdr:col>4</xdr:col>
      <xdr:colOff>520700</xdr:colOff>
      <xdr:row>35</xdr:row>
      <xdr:rowOff>84100</xdr:rowOff>
    </xdr:to>
    <xdr:sp macro="" textlink="">
      <xdr:nvSpPr>
        <xdr:cNvPr id="128" name="円/楕円 127"/>
        <xdr:cNvSpPr/>
      </xdr:nvSpPr>
      <xdr:spPr bwMode="auto">
        <a:xfrm>
          <a:off x="4953000" y="659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94277</xdr:rowOff>
    </xdr:from>
    <xdr:ext cx="736600" cy="259045"/>
    <xdr:sp macro="" textlink="">
      <xdr:nvSpPr>
        <xdr:cNvPr id="129" name="テキスト ボックス 128"/>
        <xdr:cNvSpPr txBox="1"/>
      </xdr:nvSpPr>
      <xdr:spPr>
        <a:xfrm>
          <a:off x="4622800" y="6361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18986</xdr:rowOff>
    </xdr:from>
    <xdr:to>
      <xdr:col>3</xdr:col>
      <xdr:colOff>955675</xdr:colOff>
      <xdr:row>35</xdr:row>
      <xdr:rowOff>120586</xdr:rowOff>
    </xdr:to>
    <xdr:sp macro="" textlink="">
      <xdr:nvSpPr>
        <xdr:cNvPr id="130" name="円/楕円 129"/>
        <xdr:cNvSpPr/>
      </xdr:nvSpPr>
      <xdr:spPr bwMode="auto">
        <a:xfrm>
          <a:off x="4254500" y="662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105363</xdr:rowOff>
    </xdr:from>
    <xdr:ext cx="762000" cy="259045"/>
    <xdr:sp macro="" textlink="">
      <xdr:nvSpPr>
        <xdr:cNvPr id="131" name="テキスト ボックス 130"/>
        <xdr:cNvSpPr txBox="1"/>
      </xdr:nvSpPr>
      <xdr:spPr>
        <a:xfrm>
          <a:off x="3924300" y="67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88697</xdr:rowOff>
    </xdr:from>
    <xdr:to>
      <xdr:col>3</xdr:col>
      <xdr:colOff>257175</xdr:colOff>
      <xdr:row>34</xdr:row>
      <xdr:rowOff>190297</xdr:rowOff>
    </xdr:to>
    <xdr:sp macro="" textlink="">
      <xdr:nvSpPr>
        <xdr:cNvPr id="132" name="円/楕円 131"/>
        <xdr:cNvSpPr/>
      </xdr:nvSpPr>
      <xdr:spPr bwMode="auto">
        <a:xfrm>
          <a:off x="3556000" y="6356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200474</xdr:rowOff>
    </xdr:from>
    <xdr:ext cx="762000" cy="259045"/>
    <xdr:sp macro="" textlink="">
      <xdr:nvSpPr>
        <xdr:cNvPr id="133" name="テキスト ボックス 132"/>
        <xdr:cNvSpPr txBox="1"/>
      </xdr:nvSpPr>
      <xdr:spPr>
        <a:xfrm>
          <a:off x="3225800" y="612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60,516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284010</xdr:rowOff>
    </xdr:from>
    <xdr:to>
      <xdr:col>2</xdr:col>
      <xdr:colOff>692150</xdr:colOff>
      <xdr:row>34</xdr:row>
      <xdr:rowOff>42710</xdr:rowOff>
    </xdr:to>
    <xdr:sp macro="" textlink="">
      <xdr:nvSpPr>
        <xdr:cNvPr id="134" name="円/楕円 133"/>
        <xdr:cNvSpPr/>
      </xdr:nvSpPr>
      <xdr:spPr bwMode="auto">
        <a:xfrm>
          <a:off x="2857500" y="6208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52887</xdr:rowOff>
    </xdr:from>
    <xdr:ext cx="762000" cy="259045"/>
    <xdr:sp macro="" textlink="">
      <xdr:nvSpPr>
        <xdr:cNvPr id="135" name="テキスト ボックス 134"/>
        <xdr:cNvSpPr txBox="1"/>
      </xdr:nvSpPr>
      <xdr:spPr>
        <a:xfrm>
          <a:off x="2527300" y="597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財政調整基金については、毎年度の収支均衡を図る中で健全な財政運営に努め、歳計剰余金から積立してきたもので、年々残高は増加している。</a:t>
          </a:r>
          <a:endParaRPr lang="ja-JP" altLang="ja-JP" sz="1400">
            <a:effectLst/>
          </a:endParaRPr>
        </a:p>
        <a:p>
          <a:r>
            <a:rPr kumimoji="1" lang="ja-JP" altLang="ja-JP" sz="1100">
              <a:solidFill>
                <a:schemeClr val="dk1"/>
              </a:solidFill>
              <a:effectLst/>
              <a:latin typeface="+mn-lt"/>
              <a:ea typeface="+mn-ea"/>
              <a:cs typeface="+mn-cs"/>
            </a:rPr>
            <a:t>　今後においても将来の財政運営を見据え、</a:t>
          </a:r>
          <a:r>
            <a:rPr kumimoji="1" lang="ja-JP" altLang="en-US" sz="1100">
              <a:solidFill>
                <a:schemeClr val="dk1"/>
              </a:solidFill>
              <a:effectLst/>
              <a:latin typeface="+mn-lt"/>
              <a:ea typeface="+mn-ea"/>
              <a:cs typeface="+mn-cs"/>
            </a:rPr>
            <a:t>また、不測の事態に備えるための</a:t>
          </a:r>
          <a:r>
            <a:rPr kumimoji="1" lang="ja-JP" altLang="ja-JP" sz="1100">
              <a:solidFill>
                <a:schemeClr val="dk1"/>
              </a:solidFill>
              <a:effectLst/>
              <a:latin typeface="+mn-lt"/>
              <a:ea typeface="+mn-ea"/>
              <a:cs typeface="+mn-cs"/>
            </a:rPr>
            <a:t>貴重な資金として更に積み立てていく予定。</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全会計が黒字決算のため、連結実質赤字比率は該当しない。</a:t>
          </a:r>
          <a:endParaRPr lang="ja-JP" altLang="ja-JP" sz="1400">
            <a:effectLst/>
          </a:endParaRPr>
        </a:p>
        <a:p>
          <a:r>
            <a:rPr kumimoji="1" lang="ja-JP" altLang="ja-JP" sz="1100">
              <a:solidFill>
                <a:schemeClr val="dk1"/>
              </a:solidFill>
              <a:effectLst/>
              <a:latin typeface="+mn-lt"/>
              <a:ea typeface="+mn-ea"/>
              <a:cs typeface="+mn-cs"/>
            </a:rPr>
            <a:t>　大きな比率を占める水道事業会計では、流動資産が流動負債を大幅に上回っている状況ではあるが、給水人口の減少に伴い年々減少しているので、今後においても注視する必要がある。</a:t>
          </a:r>
          <a:endParaRPr lang="ja-JP" altLang="ja-JP" sz="1400">
            <a:effectLst/>
          </a:endParaRPr>
        </a:p>
        <a:p>
          <a:r>
            <a:rPr kumimoji="1" lang="ja-JP" altLang="ja-JP" sz="1100">
              <a:solidFill>
                <a:schemeClr val="dk1"/>
              </a:solidFill>
              <a:effectLst/>
              <a:latin typeface="+mn-lt"/>
              <a:ea typeface="+mn-ea"/>
              <a:cs typeface="+mn-cs"/>
            </a:rPr>
            <a:t>　また、国民健康保険事業特別会計では平成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年度まで累積赤字を抱えていたが、平成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年度に解消し、以降は黒字決算となっている。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の元利償還金については、過去の国の景気浮揚政策を背景とした地方交付税の拡大に伴い、道路整備や下水道、ごみ処理施設、交流促進施設などの社会資本整備を積極的に行い、財源を起債の発行に求めたことにより、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年度では最大となる</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9,300</a:t>
          </a:r>
          <a:r>
            <a:rPr kumimoji="1" lang="ja-JP" altLang="ja-JP" sz="1100">
              <a:solidFill>
                <a:schemeClr val="dk1"/>
              </a:solidFill>
              <a:effectLst/>
              <a:latin typeface="+mn-lt"/>
              <a:ea typeface="+mn-ea"/>
              <a:cs typeface="+mn-cs"/>
            </a:rPr>
            <a:t>万円を決算した。</a:t>
          </a:r>
          <a:endParaRPr lang="ja-JP" altLang="ja-JP" sz="1400">
            <a:effectLst/>
          </a:endParaRPr>
        </a:p>
        <a:p>
          <a:r>
            <a:rPr kumimoji="1" lang="ja-JP" altLang="ja-JP" sz="1100">
              <a:solidFill>
                <a:schemeClr val="dk1"/>
              </a:solidFill>
              <a:effectLst/>
              <a:latin typeface="+mn-lt"/>
              <a:ea typeface="+mn-ea"/>
              <a:cs typeface="+mn-cs"/>
            </a:rPr>
            <a:t>　以上のことから、公債費負担軽減のため、平成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年間の公債費負担適正化計画を策定し、新たな起債を抑制、償還期限の完了などにより、公債費は年々減少している。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算</a:t>
          </a:r>
          <a:r>
            <a:rPr kumimoji="1" lang="ja-JP" altLang="ja-JP" sz="1100">
              <a:solidFill>
                <a:schemeClr val="dk1"/>
              </a:solidFill>
              <a:effectLst/>
              <a:latin typeface="+mn-lt"/>
              <a:ea typeface="+mn-ea"/>
              <a:cs typeface="+mn-cs"/>
            </a:rPr>
            <a:t>入公債費等は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億円余り</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億円後半</a:t>
          </a:r>
          <a:r>
            <a:rPr kumimoji="1" lang="ja-JP" altLang="ja-JP" sz="1100">
              <a:solidFill>
                <a:schemeClr val="dk1"/>
              </a:solidFill>
              <a:effectLst/>
              <a:latin typeface="+mn-lt"/>
              <a:ea typeface="+mn-ea"/>
              <a:cs typeface="+mn-cs"/>
            </a:rPr>
            <a:t>で推移しているのは、後年度交付税算入される有利な起債に財源を求めてきたものだが、今後においては公債費の減少に伴い、年々減少する見込みである。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北海道様似町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人件費や公債費等の増加、地方交付税の減少により財政状況が悪化したため、財政収支均衡を図るため「行財政運営の基本的考え方」を平成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策定し、これに基づく実施計画により、人件費の独自削減や職員採用の抑制、経常経費の大幅な見直しなど行財政改革に取り組むとともに、積立金も増額することができ、将来負担比率の分子は年々減少してい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年度より着工した小学校の改築事業等の影響で、地方債現在高が増加している。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5415680</v>
      </c>
      <c r="BO4" s="379"/>
      <c r="BP4" s="379"/>
      <c r="BQ4" s="379"/>
      <c r="BR4" s="379"/>
      <c r="BS4" s="379"/>
      <c r="BT4" s="379"/>
      <c r="BU4" s="380"/>
      <c r="BV4" s="378">
        <v>6178142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0.4</v>
      </c>
      <c r="CU4" s="556"/>
      <c r="CV4" s="556"/>
      <c r="CW4" s="556"/>
      <c r="CX4" s="556"/>
      <c r="CY4" s="556"/>
      <c r="CZ4" s="556"/>
      <c r="DA4" s="557"/>
      <c r="DB4" s="555">
        <v>1.3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5311247</v>
      </c>
      <c r="BO5" s="384"/>
      <c r="BP5" s="384"/>
      <c r="BQ5" s="384"/>
      <c r="BR5" s="384"/>
      <c r="BS5" s="384"/>
      <c r="BT5" s="384"/>
      <c r="BU5" s="385"/>
      <c r="BV5" s="383">
        <v>6054359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77.3</v>
      </c>
      <c r="CU5" s="354"/>
      <c r="CV5" s="354"/>
      <c r="CW5" s="354"/>
      <c r="CX5" s="354"/>
      <c r="CY5" s="354"/>
      <c r="CZ5" s="354"/>
      <c r="DA5" s="355"/>
      <c r="DB5" s="353">
        <v>78</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104433</v>
      </c>
      <c r="BO6" s="384"/>
      <c r="BP6" s="384"/>
      <c r="BQ6" s="384"/>
      <c r="BR6" s="384"/>
      <c r="BS6" s="384"/>
      <c r="BT6" s="384"/>
      <c r="BU6" s="385"/>
      <c r="BV6" s="383">
        <v>123783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81.5</v>
      </c>
      <c r="CU6" s="530"/>
      <c r="CV6" s="530"/>
      <c r="CW6" s="530"/>
      <c r="CX6" s="530"/>
      <c r="CY6" s="530"/>
      <c r="CZ6" s="530"/>
      <c r="DA6" s="531"/>
      <c r="DB6" s="529">
        <v>82.5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93797</v>
      </c>
      <c r="BO7" s="384"/>
      <c r="BP7" s="384"/>
      <c r="BQ7" s="384"/>
      <c r="BR7" s="384"/>
      <c r="BS7" s="384"/>
      <c r="BT7" s="384"/>
      <c r="BU7" s="385"/>
      <c r="BV7" s="383">
        <v>86272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2730459</v>
      </c>
      <c r="CU7" s="384"/>
      <c r="CV7" s="384"/>
      <c r="CW7" s="384"/>
      <c r="CX7" s="384"/>
      <c r="CY7" s="384"/>
      <c r="CZ7" s="384"/>
      <c r="DA7" s="385"/>
      <c r="DB7" s="383">
        <v>2843348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10636</v>
      </c>
      <c r="BO8" s="384"/>
      <c r="BP8" s="384"/>
      <c r="BQ8" s="384"/>
      <c r="BR8" s="384"/>
      <c r="BS8" s="384"/>
      <c r="BT8" s="384"/>
      <c r="BU8" s="385"/>
      <c r="BV8" s="383">
        <v>37511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0.17</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5114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-26875</v>
      </c>
      <c r="BO9" s="384"/>
      <c r="BP9" s="384"/>
      <c r="BQ9" s="384"/>
      <c r="BR9" s="384"/>
      <c r="BS9" s="384"/>
      <c r="BT9" s="384"/>
      <c r="BU9" s="385"/>
      <c r="BV9" s="383">
        <v>-5767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12.6</v>
      </c>
      <c r="CU9" s="354"/>
      <c r="CV9" s="354"/>
      <c r="CW9" s="354"/>
      <c r="CX9" s="354"/>
      <c r="CY9" s="354"/>
      <c r="CZ9" s="354"/>
      <c r="DA9" s="355"/>
      <c r="DB9" s="353">
        <v>15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5711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72762</v>
      </c>
      <c r="BO10" s="384"/>
      <c r="BP10" s="384"/>
      <c r="BQ10" s="384"/>
      <c r="BR10" s="384"/>
      <c r="BS10" s="384"/>
      <c r="BT10" s="384"/>
      <c r="BU10" s="385"/>
      <c r="BV10" s="383">
        <v>103517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4703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12882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4693</v>
      </c>
      <c r="S13" s="485"/>
      <c r="T13" s="485"/>
      <c r="U13" s="485"/>
      <c r="V13" s="486"/>
      <c r="W13" s="472" t="s">
        <v>123</v>
      </c>
      <c r="X13" s="396"/>
      <c r="Y13" s="396"/>
      <c r="Z13" s="396"/>
      <c r="AA13" s="396"/>
      <c r="AB13" s="397"/>
      <c r="AC13" s="359">
        <v>698</v>
      </c>
      <c r="AD13" s="360"/>
      <c r="AE13" s="360"/>
      <c r="AF13" s="360"/>
      <c r="AG13" s="361"/>
      <c r="AH13" s="359">
        <v>764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45887</v>
      </c>
      <c r="BO13" s="384"/>
      <c r="BP13" s="384"/>
      <c r="BQ13" s="384"/>
      <c r="BR13" s="384"/>
      <c r="BS13" s="384"/>
      <c r="BT13" s="384"/>
      <c r="BU13" s="385"/>
      <c r="BV13" s="383">
        <v>84868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4811</v>
      </c>
      <c r="S14" s="485"/>
      <c r="T14" s="485"/>
      <c r="U14" s="485"/>
      <c r="V14" s="486"/>
      <c r="W14" s="487"/>
      <c r="X14" s="399"/>
      <c r="Y14" s="399"/>
      <c r="Z14" s="399"/>
      <c r="AA14" s="399"/>
      <c r="AB14" s="400"/>
      <c r="AC14" s="477">
        <v>27.3</v>
      </c>
      <c r="AD14" s="478"/>
      <c r="AE14" s="478"/>
      <c r="AF14" s="478"/>
      <c r="AG14" s="479"/>
      <c r="AH14" s="477">
        <v>25.9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52.1</v>
      </c>
      <c r="CU14" s="456"/>
      <c r="CV14" s="456"/>
      <c r="CW14" s="456"/>
      <c r="CX14" s="456"/>
      <c r="CY14" s="456"/>
      <c r="CZ14" s="456"/>
      <c r="DA14" s="457"/>
      <c r="DB14" s="488">
        <v>21.5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4799</v>
      </c>
      <c r="S15" s="485"/>
      <c r="T15" s="485"/>
      <c r="U15" s="485"/>
      <c r="V15" s="486"/>
      <c r="W15" s="472" t="s">
        <v>130</v>
      </c>
      <c r="X15" s="396"/>
      <c r="Y15" s="396"/>
      <c r="Z15" s="396"/>
      <c r="AA15" s="396"/>
      <c r="AB15" s="397"/>
      <c r="AC15" s="359">
        <v>542</v>
      </c>
      <c r="AD15" s="360"/>
      <c r="AE15" s="360"/>
      <c r="AF15" s="360"/>
      <c r="AG15" s="361"/>
      <c r="AH15" s="359">
        <v>735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420123</v>
      </c>
      <c r="BO15" s="379"/>
      <c r="BP15" s="379"/>
      <c r="BQ15" s="379"/>
      <c r="BR15" s="379"/>
      <c r="BS15" s="379"/>
      <c r="BT15" s="379"/>
      <c r="BU15" s="380"/>
      <c r="BV15" s="378">
        <v>430064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21.2</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2481344</v>
      </c>
      <c r="BO16" s="384"/>
      <c r="BP16" s="384"/>
      <c r="BQ16" s="384"/>
      <c r="BR16" s="384"/>
      <c r="BS16" s="384"/>
      <c r="BT16" s="384"/>
      <c r="BU16" s="385"/>
      <c r="BV16" s="383">
        <v>2578480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1318</v>
      </c>
      <c r="AD17" s="360"/>
      <c r="AE17" s="360"/>
      <c r="AF17" s="360"/>
      <c r="AG17" s="361"/>
      <c r="AH17" s="359">
        <v>1452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524786</v>
      </c>
      <c r="BO17" s="384"/>
      <c r="BP17" s="384"/>
      <c r="BQ17" s="384"/>
      <c r="BR17" s="384"/>
      <c r="BS17" s="384"/>
      <c r="BT17" s="384"/>
      <c r="BU17" s="385"/>
      <c r="BV17" s="383">
        <v>542466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364.3</v>
      </c>
      <c r="M18" s="448"/>
      <c r="N18" s="448"/>
      <c r="O18" s="448"/>
      <c r="P18" s="448"/>
      <c r="Q18" s="448"/>
      <c r="R18" s="449"/>
      <c r="S18" s="449"/>
      <c r="T18" s="449"/>
      <c r="U18" s="449"/>
      <c r="V18" s="450"/>
      <c r="W18" s="464"/>
      <c r="X18" s="465"/>
      <c r="Y18" s="465"/>
      <c r="Z18" s="465"/>
      <c r="AA18" s="465"/>
      <c r="AB18" s="473"/>
      <c r="AC18" s="347">
        <v>51.5</v>
      </c>
      <c r="AD18" s="348"/>
      <c r="AE18" s="348"/>
      <c r="AF18" s="348"/>
      <c r="AG18" s="451"/>
      <c r="AH18" s="347">
        <v>49.2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2123309</v>
      </c>
      <c r="BO18" s="384"/>
      <c r="BP18" s="384"/>
      <c r="BQ18" s="384"/>
      <c r="BR18" s="384"/>
      <c r="BS18" s="384"/>
      <c r="BT18" s="384"/>
      <c r="BU18" s="385"/>
      <c r="BV18" s="383">
        <v>2221367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3383593</v>
      </c>
      <c r="BO19" s="384"/>
      <c r="BP19" s="384"/>
      <c r="BQ19" s="384"/>
      <c r="BR19" s="384"/>
      <c r="BS19" s="384"/>
      <c r="BT19" s="384"/>
      <c r="BU19" s="385"/>
      <c r="BV19" s="383">
        <v>3313045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2206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6362204</v>
      </c>
      <c r="BO23" s="384"/>
      <c r="BP23" s="384"/>
      <c r="BQ23" s="384"/>
      <c r="BR23" s="384"/>
      <c r="BS23" s="384"/>
      <c r="BT23" s="384"/>
      <c r="BU23" s="385"/>
      <c r="BV23" s="383">
        <v>5708760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7100</v>
      </c>
      <c r="R24" s="360"/>
      <c r="S24" s="360"/>
      <c r="T24" s="360"/>
      <c r="U24" s="360"/>
      <c r="V24" s="361"/>
      <c r="W24" s="425"/>
      <c r="X24" s="416"/>
      <c r="Y24" s="417"/>
      <c r="Z24" s="356" t="s">
        <v>153</v>
      </c>
      <c r="AA24" s="357"/>
      <c r="AB24" s="357"/>
      <c r="AC24" s="357"/>
      <c r="AD24" s="357"/>
      <c r="AE24" s="357"/>
      <c r="AF24" s="357"/>
      <c r="AG24" s="358"/>
      <c r="AH24" s="359">
        <v>94</v>
      </c>
      <c r="AI24" s="360"/>
      <c r="AJ24" s="360"/>
      <c r="AK24" s="360"/>
      <c r="AL24" s="361"/>
      <c r="AM24" s="359">
        <v>271472</v>
      </c>
      <c r="AN24" s="360"/>
      <c r="AO24" s="360"/>
      <c r="AP24" s="360"/>
      <c r="AQ24" s="360"/>
      <c r="AR24" s="361"/>
      <c r="AS24" s="359">
        <v>2888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5362146</v>
      </c>
      <c r="BO24" s="384"/>
      <c r="BP24" s="384"/>
      <c r="BQ24" s="384"/>
      <c r="BR24" s="384"/>
      <c r="BS24" s="384"/>
      <c r="BT24" s="384"/>
      <c r="BU24" s="385"/>
      <c r="BV24" s="383">
        <v>4834721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6000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51334</v>
      </c>
      <c r="BO25" s="379"/>
      <c r="BP25" s="379"/>
      <c r="BQ25" s="379"/>
      <c r="BR25" s="379"/>
      <c r="BS25" s="379"/>
      <c r="BT25" s="379"/>
      <c r="BU25" s="380"/>
      <c r="BV25" s="378">
        <v>67029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5700</v>
      </c>
      <c r="R26" s="360"/>
      <c r="S26" s="360"/>
      <c r="T26" s="360"/>
      <c r="U26" s="360"/>
      <c r="V26" s="361"/>
      <c r="W26" s="425"/>
      <c r="X26" s="416"/>
      <c r="Y26" s="417"/>
      <c r="Z26" s="356" t="s">
        <v>159</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2800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21332</v>
      </c>
      <c r="AN27" s="360"/>
      <c r="AO27" s="360"/>
      <c r="AP27" s="360"/>
      <c r="AQ27" s="360"/>
      <c r="AR27" s="361"/>
      <c r="AS27" s="359">
        <v>3047</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2200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674785</v>
      </c>
      <c r="BO28" s="379"/>
      <c r="BP28" s="379"/>
      <c r="BQ28" s="379"/>
      <c r="BR28" s="379"/>
      <c r="BS28" s="379"/>
      <c r="BT28" s="379"/>
      <c r="BU28" s="380"/>
      <c r="BV28" s="378">
        <v>602023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10</v>
      </c>
      <c r="M29" s="360"/>
      <c r="N29" s="360"/>
      <c r="O29" s="360"/>
      <c r="P29" s="361"/>
      <c r="Q29" s="359">
        <v>2000</v>
      </c>
      <c r="R29" s="360"/>
      <c r="S29" s="360"/>
      <c r="T29" s="360"/>
      <c r="U29" s="360"/>
      <c r="V29" s="361"/>
      <c r="W29" s="426"/>
      <c r="X29" s="427"/>
      <c r="Y29" s="428"/>
      <c r="Z29" s="356" t="s">
        <v>169</v>
      </c>
      <c r="AA29" s="357"/>
      <c r="AB29" s="357"/>
      <c r="AC29" s="357"/>
      <c r="AD29" s="357"/>
      <c r="AE29" s="357"/>
      <c r="AF29" s="357"/>
      <c r="AG29" s="358"/>
      <c r="AH29" s="359">
        <v>101</v>
      </c>
      <c r="AI29" s="360"/>
      <c r="AJ29" s="360"/>
      <c r="AK29" s="360"/>
      <c r="AL29" s="361"/>
      <c r="AM29" s="359">
        <v>292804</v>
      </c>
      <c r="AN29" s="360"/>
      <c r="AO29" s="360"/>
      <c r="AP29" s="360"/>
      <c r="AQ29" s="360"/>
      <c r="AR29" s="361"/>
      <c r="AS29" s="359">
        <v>2899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454512</v>
      </c>
      <c r="BO29" s="384"/>
      <c r="BP29" s="384"/>
      <c r="BQ29" s="384"/>
      <c r="BR29" s="384"/>
      <c r="BS29" s="384"/>
      <c r="BT29" s="384"/>
      <c r="BU29" s="385"/>
      <c r="BV29" s="383">
        <v>556328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432309</v>
      </c>
      <c r="BO30" s="387"/>
      <c r="BP30" s="387"/>
      <c r="BQ30" s="387"/>
      <c r="BR30" s="387"/>
      <c r="BS30" s="387"/>
      <c r="BT30" s="387"/>
      <c r="BU30" s="388"/>
      <c r="BV30" s="386">
        <v>539407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日高東部衛生組合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様似観光開発公社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日高東部消防組合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日高管内地方税滞納整理機構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日高地区交通災害共済組合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0" t="s">
        <v>24</v>
      </c>
      <c r="C41" s="1181"/>
      <c r="D41" s="81"/>
      <c r="E41" s="1182" t="s">
        <v>25</v>
      </c>
      <c r="F41" s="1182"/>
      <c r="G41" s="1182"/>
      <c r="H41" s="1183"/>
      <c r="I41" s="82">
        <v>5058</v>
      </c>
      <c r="J41" s="83">
        <v>4775</v>
      </c>
      <c r="K41" s="83">
        <v>4875</v>
      </c>
      <c r="L41" s="83">
        <v>5709</v>
      </c>
      <c r="M41" s="84">
        <v>6362</v>
      </c>
    </row>
    <row r="42" spans="2:13" ht="27.75" customHeight="1" x14ac:dyDescent="0.15">
      <c r="B42" s="1170"/>
      <c r="C42" s="1171"/>
      <c r="D42" s="85"/>
      <c r="E42" s="1174" t="s">
        <v>26</v>
      </c>
      <c r="F42" s="1174"/>
      <c r="G42" s="1174"/>
      <c r="H42" s="1175"/>
      <c r="I42" s="86">
        <v>179</v>
      </c>
      <c r="J42" s="87">
        <v>31</v>
      </c>
      <c r="K42" s="87">
        <v>26</v>
      </c>
      <c r="L42" s="87">
        <v>22</v>
      </c>
      <c r="M42" s="88">
        <v>17</v>
      </c>
    </row>
    <row r="43" spans="2:13" ht="27.75" customHeight="1" x14ac:dyDescent="0.15">
      <c r="B43" s="1170"/>
      <c r="C43" s="1171"/>
      <c r="D43" s="85"/>
      <c r="E43" s="1174" t="s">
        <v>27</v>
      </c>
      <c r="F43" s="1174"/>
      <c r="G43" s="1174"/>
      <c r="H43" s="1175"/>
      <c r="I43" s="86">
        <v>2120</v>
      </c>
      <c r="J43" s="87">
        <v>2000</v>
      </c>
      <c r="K43" s="87">
        <v>1924</v>
      </c>
      <c r="L43" s="87">
        <v>1843</v>
      </c>
      <c r="M43" s="88">
        <v>1778</v>
      </c>
    </row>
    <row r="44" spans="2:13" ht="27.75" customHeight="1" x14ac:dyDescent="0.15">
      <c r="B44" s="1170"/>
      <c r="C44" s="1171"/>
      <c r="D44" s="85"/>
      <c r="E44" s="1174" t="s">
        <v>28</v>
      </c>
      <c r="F44" s="1174"/>
      <c r="G44" s="1174"/>
      <c r="H44" s="1175"/>
      <c r="I44" s="86">
        <v>2</v>
      </c>
      <c r="J44" s="87">
        <v>2</v>
      </c>
      <c r="K44" s="87">
        <v>1</v>
      </c>
      <c r="L44" s="87" t="s">
        <v>481</v>
      </c>
      <c r="M44" s="88" t="s">
        <v>481</v>
      </c>
    </row>
    <row r="45" spans="2:13" ht="27.75" customHeight="1" x14ac:dyDescent="0.15">
      <c r="B45" s="1170"/>
      <c r="C45" s="1171"/>
      <c r="D45" s="85"/>
      <c r="E45" s="1174" t="s">
        <v>29</v>
      </c>
      <c r="F45" s="1174"/>
      <c r="G45" s="1174"/>
      <c r="H45" s="1175"/>
      <c r="I45" s="86">
        <v>837</v>
      </c>
      <c r="J45" s="87">
        <v>806</v>
      </c>
      <c r="K45" s="87">
        <v>801</v>
      </c>
      <c r="L45" s="87">
        <v>795</v>
      </c>
      <c r="M45" s="88">
        <v>711</v>
      </c>
    </row>
    <row r="46" spans="2:13" ht="27.75" customHeight="1" x14ac:dyDescent="0.15">
      <c r="B46" s="1170"/>
      <c r="C46" s="1171"/>
      <c r="D46" s="85"/>
      <c r="E46" s="1174" t="s">
        <v>30</v>
      </c>
      <c r="F46" s="1174"/>
      <c r="G46" s="1174"/>
      <c r="H46" s="1175"/>
      <c r="I46" s="86" t="s">
        <v>481</v>
      </c>
      <c r="J46" s="87" t="s">
        <v>481</v>
      </c>
      <c r="K46" s="87" t="s">
        <v>481</v>
      </c>
      <c r="L46" s="87" t="s">
        <v>481</v>
      </c>
      <c r="M46" s="88" t="s">
        <v>481</v>
      </c>
    </row>
    <row r="47" spans="2:13" ht="27.75" customHeight="1" x14ac:dyDescent="0.15">
      <c r="B47" s="1170"/>
      <c r="C47" s="1171"/>
      <c r="D47" s="85"/>
      <c r="E47" s="1174" t="s">
        <v>31</v>
      </c>
      <c r="F47" s="1174"/>
      <c r="G47" s="1174"/>
      <c r="H47" s="1175"/>
      <c r="I47" s="86" t="s">
        <v>481</v>
      </c>
      <c r="J47" s="87" t="s">
        <v>481</v>
      </c>
      <c r="K47" s="87" t="s">
        <v>481</v>
      </c>
      <c r="L47" s="87" t="s">
        <v>481</v>
      </c>
      <c r="M47" s="88" t="s">
        <v>481</v>
      </c>
    </row>
    <row r="48" spans="2:13" ht="27.75" customHeight="1" x14ac:dyDescent="0.15">
      <c r="B48" s="1172"/>
      <c r="C48" s="1173"/>
      <c r="D48" s="85"/>
      <c r="E48" s="1174" t="s">
        <v>32</v>
      </c>
      <c r="F48" s="1174"/>
      <c r="G48" s="1174"/>
      <c r="H48" s="1175"/>
      <c r="I48" s="86" t="s">
        <v>481</v>
      </c>
      <c r="J48" s="87" t="s">
        <v>481</v>
      </c>
      <c r="K48" s="87" t="s">
        <v>481</v>
      </c>
      <c r="L48" s="87" t="s">
        <v>481</v>
      </c>
      <c r="M48" s="88" t="s">
        <v>481</v>
      </c>
    </row>
    <row r="49" spans="2:13" ht="27.75" customHeight="1" x14ac:dyDescent="0.15">
      <c r="B49" s="1168" t="s">
        <v>33</v>
      </c>
      <c r="C49" s="1169"/>
      <c r="D49" s="89"/>
      <c r="E49" s="1174" t="s">
        <v>34</v>
      </c>
      <c r="F49" s="1174"/>
      <c r="G49" s="1174"/>
      <c r="H49" s="1175"/>
      <c r="I49" s="86">
        <v>1208</v>
      </c>
      <c r="J49" s="87">
        <v>1407</v>
      </c>
      <c r="K49" s="87">
        <v>1686</v>
      </c>
      <c r="L49" s="87">
        <v>1725</v>
      </c>
      <c r="M49" s="88">
        <v>1625</v>
      </c>
    </row>
    <row r="50" spans="2:13" ht="27.75" customHeight="1" x14ac:dyDescent="0.15">
      <c r="B50" s="1170"/>
      <c r="C50" s="1171"/>
      <c r="D50" s="85"/>
      <c r="E50" s="1174" t="s">
        <v>35</v>
      </c>
      <c r="F50" s="1174"/>
      <c r="G50" s="1174"/>
      <c r="H50" s="1175"/>
      <c r="I50" s="86">
        <v>483</v>
      </c>
      <c r="J50" s="87">
        <v>462</v>
      </c>
      <c r="K50" s="87">
        <v>450</v>
      </c>
      <c r="L50" s="87">
        <v>477</v>
      </c>
      <c r="M50" s="88">
        <v>555</v>
      </c>
    </row>
    <row r="51" spans="2:13" ht="27.75" customHeight="1" x14ac:dyDescent="0.15">
      <c r="B51" s="1172"/>
      <c r="C51" s="1173"/>
      <c r="D51" s="85"/>
      <c r="E51" s="1174" t="s">
        <v>36</v>
      </c>
      <c r="F51" s="1174"/>
      <c r="G51" s="1174"/>
      <c r="H51" s="1175"/>
      <c r="I51" s="86">
        <v>4692</v>
      </c>
      <c r="J51" s="87">
        <v>4490</v>
      </c>
      <c r="K51" s="87">
        <v>4463</v>
      </c>
      <c r="L51" s="87">
        <v>5662</v>
      </c>
      <c r="M51" s="88">
        <v>5519</v>
      </c>
    </row>
    <row r="52" spans="2:13" ht="27.75" customHeight="1" thickBot="1" x14ac:dyDescent="0.2">
      <c r="B52" s="1176" t="s">
        <v>37</v>
      </c>
      <c r="C52" s="1177"/>
      <c r="D52" s="90"/>
      <c r="E52" s="1178" t="s">
        <v>38</v>
      </c>
      <c r="F52" s="1178"/>
      <c r="G52" s="1178"/>
      <c r="H52" s="1179"/>
      <c r="I52" s="91">
        <v>1814</v>
      </c>
      <c r="J52" s="92">
        <v>1255</v>
      </c>
      <c r="K52" s="92">
        <v>1027</v>
      </c>
      <c r="L52" s="92">
        <v>504</v>
      </c>
      <c r="M52" s="93">
        <v>1170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82951</v>
      </c>
      <c r="E3" s="116"/>
      <c r="F3" s="117">
        <v>192544</v>
      </c>
      <c r="G3" s="118"/>
      <c r="H3" s="119"/>
    </row>
    <row r="4" spans="1:8" x14ac:dyDescent="0.15">
      <c r="A4" s="120"/>
      <c r="B4" s="121"/>
      <c r="C4" s="122"/>
      <c r="D4" s="123">
        <v>50000</v>
      </c>
      <c r="E4" s="124"/>
      <c r="F4" s="125">
        <v>82235</v>
      </c>
      <c r="G4" s="126"/>
      <c r="H4" s="127"/>
    </row>
    <row r="5" spans="1:8" x14ac:dyDescent="0.15">
      <c r="A5" s="108" t="s">
        <v>514</v>
      </c>
      <c r="B5" s="113"/>
      <c r="C5" s="114"/>
      <c r="D5" s="115">
        <v>87286</v>
      </c>
      <c r="E5" s="116"/>
      <c r="F5" s="117">
        <v>146140</v>
      </c>
      <c r="G5" s="118"/>
      <c r="H5" s="119"/>
    </row>
    <row r="6" spans="1:8" x14ac:dyDescent="0.15">
      <c r="A6" s="120"/>
      <c r="B6" s="121"/>
      <c r="C6" s="122"/>
      <c r="D6" s="123">
        <v>72902</v>
      </c>
      <c r="E6" s="124"/>
      <c r="F6" s="125">
        <v>75451</v>
      </c>
      <c r="G6" s="126"/>
      <c r="H6" s="127"/>
    </row>
    <row r="7" spans="1:8" x14ac:dyDescent="0.15">
      <c r="A7" s="108" t="s">
        <v>515</v>
      </c>
      <c r="B7" s="113"/>
      <c r="C7" s="114"/>
      <c r="D7" s="115">
        <v>133720</v>
      </c>
      <c r="E7" s="116"/>
      <c r="F7" s="117">
        <v>146641</v>
      </c>
      <c r="G7" s="118"/>
      <c r="H7" s="119"/>
    </row>
    <row r="8" spans="1:8" x14ac:dyDescent="0.15">
      <c r="A8" s="120"/>
      <c r="B8" s="121"/>
      <c r="C8" s="122"/>
      <c r="D8" s="123">
        <v>117269</v>
      </c>
      <c r="E8" s="124"/>
      <c r="F8" s="125">
        <v>68142</v>
      </c>
      <c r="G8" s="126"/>
      <c r="H8" s="127"/>
    </row>
    <row r="9" spans="1:8" x14ac:dyDescent="0.15">
      <c r="A9" s="108" t="s">
        <v>516</v>
      </c>
      <c r="B9" s="113"/>
      <c r="C9" s="114"/>
      <c r="D9" s="115">
        <v>506165</v>
      </c>
      <c r="E9" s="116"/>
      <c r="F9" s="117">
        <v>174587</v>
      </c>
      <c r="G9" s="118"/>
      <c r="H9" s="119"/>
    </row>
    <row r="10" spans="1:8" x14ac:dyDescent="0.15">
      <c r="A10" s="120"/>
      <c r="B10" s="121"/>
      <c r="C10" s="122"/>
      <c r="D10" s="123">
        <v>123604</v>
      </c>
      <c r="E10" s="124"/>
      <c r="F10" s="125">
        <v>79695</v>
      </c>
      <c r="G10" s="126"/>
      <c r="H10" s="127"/>
    </row>
    <row r="11" spans="1:8" x14ac:dyDescent="0.15">
      <c r="A11" s="108" t="s">
        <v>517</v>
      </c>
      <c r="B11" s="113"/>
      <c r="C11" s="114"/>
      <c r="D11" s="115">
        <v>366944</v>
      </c>
      <c r="E11" s="116"/>
      <c r="F11" s="117">
        <v>175675</v>
      </c>
      <c r="G11" s="118"/>
      <c r="H11" s="119"/>
    </row>
    <row r="12" spans="1:8" x14ac:dyDescent="0.15">
      <c r="A12" s="120"/>
      <c r="B12" s="121"/>
      <c r="C12" s="128"/>
      <c r="D12" s="123">
        <v>146256</v>
      </c>
      <c r="E12" s="124"/>
      <c r="F12" s="125">
        <v>87698</v>
      </c>
      <c r="G12" s="126"/>
      <c r="H12" s="127"/>
    </row>
    <row r="13" spans="1:8" x14ac:dyDescent="0.15">
      <c r="A13" s="108"/>
      <c r="B13" s="113"/>
      <c r="C13" s="129"/>
      <c r="D13" s="130">
        <v>235413</v>
      </c>
      <c r="E13" s="131"/>
      <c r="F13" s="132">
        <v>167117</v>
      </c>
      <c r="G13" s="133"/>
      <c r="H13" s="119"/>
    </row>
    <row r="14" spans="1:8" x14ac:dyDescent="0.15">
      <c r="A14" s="120"/>
      <c r="B14" s="121"/>
      <c r="C14" s="122"/>
      <c r="D14" s="123">
        <v>102006</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0.91</v>
      </c>
      <c r="C19" s="134">
        <f>ROUND(VALUE(SUBSTITUTE(実質収支比率等に係る経年分析!G$48,"▲","-")),2)</f>
        <v>0.87</v>
      </c>
      <c r="D19" s="134">
        <f>ROUND(VALUE(SUBSTITUTE(実質収支比率等に係る経年分析!H$48,"▲","-")),2)</f>
        <v>1.52</v>
      </c>
      <c r="E19" s="134">
        <f>ROUND(VALUE(SUBSTITUTE(実質収支比率等に係る経年分析!I$48,"▲","-")),2)</f>
        <v>1.32</v>
      </c>
      <c r="F19" s="134">
        <f>ROUND(VALUE(SUBSTITUTE(実質収支比率等に係る経年分析!J$48,"▲","-")),2)</f>
        <v>0.39</v>
      </c>
    </row>
    <row r="20" spans="1:11" x14ac:dyDescent="0.15">
      <c r="A20" s="134" t="s">
        <v>43</v>
      </c>
      <c r="B20" s="134">
        <f>ROUND(VALUE(SUBSTITUTE(実質収支比率等に係る経年分析!F$47,"▲","-")),2)</f>
        <v>11.81</v>
      </c>
      <c r="C20" s="134">
        <f>ROUND(VALUE(SUBSTITUTE(実質収支比率等に係る経年分析!G$47,"▲","-")),2)</f>
        <v>13.35</v>
      </c>
      <c r="D20" s="134">
        <f>ROUND(VALUE(SUBSTITUTE(実質収支比率等に係る経年分析!H$47,"▲","-")),2)</f>
        <v>17.920000000000002</v>
      </c>
      <c r="E20" s="134">
        <f>ROUND(VALUE(SUBSTITUTE(実質収支比率等に係る経年分析!I$47,"▲","-")),2)</f>
        <v>21.17</v>
      </c>
      <c r="F20" s="134">
        <f>ROUND(VALUE(SUBSTITUTE(実質収支比率等に係る経年分析!J$47,"▲","-")),2)</f>
        <v>24.71</v>
      </c>
    </row>
    <row r="21" spans="1:11" x14ac:dyDescent="0.15">
      <c r="A21" s="134" t="s">
        <v>44</v>
      </c>
      <c r="B21" s="134">
        <f>IF(ISNUMBER(VALUE(SUBSTITUTE(実質収支比率等に係る経年分析!F$49,"▲","-"))),ROUND(VALUE(SUBSTITUTE(実質収支比率等に係る経年分析!F$49,"▲","-")),2),NA())</f>
        <v>4.32</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5.09</v>
      </c>
      <c r="E21" s="134">
        <f>IF(ISNUMBER(VALUE(SUBSTITUTE(実質収支比率等に係る経年分析!I$49,"▲","-"))),ROUND(VALUE(SUBSTITUTE(実質収支比率等に係る経年分析!I$49,"▲","-")),2),NA())</f>
        <v>2.98</v>
      </c>
      <c r="F21" s="134">
        <f>IF(ISNUMBER(VALUE(SUBSTITUTE(実質収支比率等に係る経年分析!J$49,"▲","-"))),ROUND(VALUE(SUBSTITUTE(実質収支比率等に係る経年分析!J$49,"▲","-")),2),NA())</f>
        <v>1.68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3.41</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4.1399999999999997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680</v>
      </c>
      <c r="E42" s="136"/>
      <c r="F42" s="136"/>
      <c r="G42" s="136">
        <f>'実質公債費比率（分子）の構造'!L$52</f>
        <v>654</v>
      </c>
      <c r="H42" s="136"/>
      <c r="I42" s="136"/>
      <c r="J42" s="136">
        <f>'実質公債費比率（分子）の構造'!M$52</f>
        <v>565</v>
      </c>
      <c r="K42" s="136"/>
      <c r="L42" s="136"/>
      <c r="M42" s="136">
        <f>'実質公債費比率（分子）の構造'!N$52</f>
        <v>567</v>
      </c>
      <c r="N42" s="136"/>
      <c r="O42" s="136"/>
      <c r="P42" s="136">
        <f>'実質公債費比率（分子）の構造'!O$52</f>
        <v>551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2</v>
      </c>
      <c r="L43" s="136"/>
      <c r="M43" s="136"/>
      <c r="N43" s="136">
        <f>'実質公債費比率（分子）の構造'!O$51</f>
        <v>3</v>
      </c>
      <c r="O43" s="136"/>
      <c r="P43" s="136"/>
    </row>
    <row r="44" spans="1:16" x14ac:dyDescent="0.15">
      <c r="A44" s="136" t="s">
        <v>53</v>
      </c>
      <c r="B44" s="136">
        <f>'実質公債費比率（分子）の構造'!K$50</f>
        <v>17</v>
      </c>
      <c r="C44" s="136"/>
      <c r="D44" s="136"/>
      <c r="E44" s="136">
        <f>'実質公債費比率（分子）の構造'!L$50</f>
        <v>10</v>
      </c>
      <c r="F44" s="136"/>
      <c r="G44" s="136"/>
      <c r="H44" s="136">
        <f>'実質公債費比率（分子）の構造'!M$50</f>
        <v>8</v>
      </c>
      <c r="I44" s="136"/>
      <c r="J44" s="136"/>
      <c r="K44" s="136">
        <f>'実質公債費比率（分子）の構造'!N$50</f>
        <v>9</v>
      </c>
      <c r="L44" s="136"/>
      <c r="M44" s="136"/>
      <c r="N44" s="136">
        <f>'実質公債費比率（分子）の構造'!O$50</f>
        <v>11</v>
      </c>
      <c r="O44" s="136"/>
      <c r="P44" s="136"/>
    </row>
    <row r="45" spans="1:16" x14ac:dyDescent="0.15">
      <c r="A45" s="136" t="s">
        <v>54</v>
      </c>
      <c r="B45" s="136">
        <f>'実質公債費比率（分子）の構造'!K$49</f>
        <v>2</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t="str">
        <f>'実質公債費比率（分子）の構造'!O$49</f>
        <v>-</v>
      </c>
      <c r="O45" s="136"/>
      <c r="P45" s="136"/>
    </row>
    <row r="46" spans="1:16" x14ac:dyDescent="0.15">
      <c r="A46" s="136" t="s">
        <v>55</v>
      </c>
      <c r="B46" s="136">
        <f>'実質公債費比率（分子）の構造'!K$48</f>
        <v>191</v>
      </c>
      <c r="C46" s="136"/>
      <c r="D46" s="136"/>
      <c r="E46" s="136">
        <f>'実質公債費比率（分子）の構造'!L$48</f>
        <v>184</v>
      </c>
      <c r="F46" s="136"/>
      <c r="G46" s="136"/>
      <c r="H46" s="136">
        <f>'実質公債費比率（分子）の構造'!M$48</f>
        <v>200</v>
      </c>
      <c r="I46" s="136"/>
      <c r="J46" s="136"/>
      <c r="K46" s="136">
        <f>'実質公債費比率（分子）の構造'!N$48</f>
        <v>200</v>
      </c>
      <c r="L46" s="136"/>
      <c r="M46" s="136"/>
      <c r="N46" s="136">
        <f>'実質公債費比率（分子）の構造'!O$48</f>
        <v>181</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844</v>
      </c>
      <c r="C49" s="136"/>
      <c r="D49" s="136"/>
      <c r="E49" s="136">
        <f>'実質公債費比率（分子）の構造'!L$45</f>
        <v>764</v>
      </c>
      <c r="F49" s="136"/>
      <c r="G49" s="136"/>
      <c r="H49" s="136">
        <f>'実質公債費比率（分子）の構造'!M$45</f>
        <v>548</v>
      </c>
      <c r="I49" s="136"/>
      <c r="J49" s="136"/>
      <c r="K49" s="136">
        <f>'実質公債費比率（分子）の構造'!N$45</f>
        <v>556</v>
      </c>
      <c r="L49" s="136"/>
      <c r="M49" s="136"/>
      <c r="N49" s="136">
        <f>'実質公債費比率（分子）の構造'!O$45</f>
        <v>488</v>
      </c>
      <c r="O49" s="136"/>
      <c r="P49" s="136"/>
    </row>
    <row r="50" spans="1:16" x14ac:dyDescent="0.15">
      <c r="A50" s="136" t="s">
        <v>58</v>
      </c>
      <c r="B50" s="136" t="e">
        <f>NA()</f>
        <v>#N/A</v>
      </c>
      <c r="C50" s="136">
        <f>IF(ISNUMBER('実質公債費比率（分子）の構造'!K$53),'実質公債費比率（分子）の構造'!K$53,NA())</f>
        <v>374</v>
      </c>
      <c r="D50" s="136" t="e">
        <f>NA()</f>
        <v>#N/A</v>
      </c>
      <c r="E50" s="136" t="e">
        <f>NA()</f>
        <v>#N/A</v>
      </c>
      <c r="F50" s="136">
        <f>IF(ISNUMBER('実質公債費比率（分子）の構造'!L$53),'実質公債費比率（分子）の構造'!L$53,NA())</f>
        <v>305</v>
      </c>
      <c r="G50" s="136" t="e">
        <f>NA()</f>
        <v>#N/A</v>
      </c>
      <c r="H50" s="136" t="e">
        <f>NA()</f>
        <v>#N/A</v>
      </c>
      <c r="I50" s="136">
        <f>IF(ISNUMBER('実質公債費比率（分子）の構造'!M$53),'実質公債費比率（分子）の構造'!M$53,NA())</f>
        <v>192</v>
      </c>
      <c r="J50" s="136" t="e">
        <f>NA()</f>
        <v>#N/A</v>
      </c>
      <c r="K50" s="136" t="e">
        <f>NA()</f>
        <v>#N/A</v>
      </c>
      <c r="L50" s="136">
        <f>IF(ISNUMBER('実質公債費比率（分子）の構造'!N$53),'実質公債費比率（分子）の構造'!N$53,NA())</f>
        <v>201</v>
      </c>
      <c r="M50" s="136" t="e">
        <f>NA()</f>
        <v>#N/A</v>
      </c>
      <c r="N50" s="136" t="e">
        <f>NA()</f>
        <v>#N/A</v>
      </c>
      <c r="O50" s="136">
        <f>IF(ISNUMBER('実質公債費比率（分子）の構造'!O$53),'実質公債費比率（分子）の構造'!O$53,NA())</f>
        <v>132</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4692</v>
      </c>
      <c r="E56" s="135"/>
      <c r="F56" s="135"/>
      <c r="G56" s="135">
        <f>'将来負担比率（分子）の構造'!J$51</f>
        <v>4490</v>
      </c>
      <c r="H56" s="135"/>
      <c r="I56" s="135"/>
      <c r="J56" s="135">
        <f>'将来負担比率（分子）の構造'!K$51</f>
        <v>4463</v>
      </c>
      <c r="K56" s="135"/>
      <c r="L56" s="135"/>
      <c r="M56" s="135">
        <f>'将来負担比率（分子）の構造'!L$51</f>
        <v>5662</v>
      </c>
      <c r="N56" s="135"/>
      <c r="O56" s="135"/>
      <c r="P56" s="135">
        <f>'将来負担比率（分子）の構造'!M$51</f>
        <v>5519</v>
      </c>
    </row>
    <row r="57" spans="1:16" x14ac:dyDescent="0.15">
      <c r="A57" s="135" t="s">
        <v>35</v>
      </c>
      <c r="B57" s="135"/>
      <c r="C57" s="135"/>
      <c r="D57" s="135">
        <f>'将来負担比率（分子）の構造'!I$50</f>
        <v>483</v>
      </c>
      <c r="E57" s="135"/>
      <c r="F57" s="135"/>
      <c r="G57" s="135">
        <f>'将来負担比率（分子）の構造'!J$50</f>
        <v>462</v>
      </c>
      <c r="H57" s="135"/>
      <c r="I57" s="135"/>
      <c r="J57" s="135">
        <f>'将来負担比率（分子）の構造'!K$50</f>
        <v>450</v>
      </c>
      <c r="K57" s="135"/>
      <c r="L57" s="135"/>
      <c r="M57" s="135">
        <f>'将来負担比率（分子）の構造'!L$50</f>
        <v>477</v>
      </c>
      <c r="N57" s="135"/>
      <c r="O57" s="135"/>
      <c r="P57" s="135">
        <f>'将来負担比率（分子）の構造'!M$50</f>
        <v>555</v>
      </c>
    </row>
    <row r="58" spans="1:16" x14ac:dyDescent="0.15">
      <c r="A58" s="135" t="s">
        <v>34</v>
      </c>
      <c r="B58" s="135"/>
      <c r="C58" s="135"/>
      <c r="D58" s="135">
        <f>'将来負担比率（分子）の構造'!I$49</f>
        <v>1208</v>
      </c>
      <c r="E58" s="135"/>
      <c r="F58" s="135"/>
      <c r="G58" s="135">
        <f>'将来負担比率（分子）の構造'!J$49</f>
        <v>1407</v>
      </c>
      <c r="H58" s="135"/>
      <c r="I58" s="135"/>
      <c r="J58" s="135">
        <f>'将来負担比率（分子）の構造'!K$49</f>
        <v>1686</v>
      </c>
      <c r="K58" s="135"/>
      <c r="L58" s="135"/>
      <c r="M58" s="135">
        <f>'将来負担比率（分子）の構造'!L$49</f>
        <v>1725</v>
      </c>
      <c r="N58" s="135"/>
      <c r="O58" s="135"/>
      <c r="P58" s="135">
        <f>'将来負担比率（分子）の構造'!M$49</f>
        <v>1625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837</v>
      </c>
      <c r="C62" s="135"/>
      <c r="D62" s="135"/>
      <c r="E62" s="135">
        <f>'将来負担比率（分子）の構造'!J$45</f>
        <v>806</v>
      </c>
      <c r="F62" s="135"/>
      <c r="G62" s="135"/>
      <c r="H62" s="135">
        <f>'将来負担比率（分子）の構造'!K$45</f>
        <v>801</v>
      </c>
      <c r="I62" s="135"/>
      <c r="J62" s="135"/>
      <c r="K62" s="135">
        <f>'将来負担比率（分子）の構造'!L$45</f>
        <v>795</v>
      </c>
      <c r="L62" s="135"/>
      <c r="M62" s="135"/>
      <c r="N62" s="135">
        <f>'将来負担比率（分子）の構造'!M$45</f>
        <v>711</v>
      </c>
      <c r="O62" s="135"/>
      <c r="P62" s="135"/>
    </row>
    <row r="63" spans="1:16" x14ac:dyDescent="0.15">
      <c r="A63" s="135" t="s">
        <v>28</v>
      </c>
      <c r="B63" s="135">
        <f>'将来負担比率（分子）の構造'!I$44</f>
        <v>2</v>
      </c>
      <c r="C63" s="135"/>
      <c r="D63" s="135"/>
      <c r="E63" s="135">
        <f>'将来負担比率（分子）の構造'!J$44</f>
        <v>2</v>
      </c>
      <c r="F63" s="135"/>
      <c r="G63" s="135"/>
      <c r="H63" s="135">
        <f>'将来負担比率（分子）の構造'!K$44</f>
        <v>1</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2120</v>
      </c>
      <c r="C64" s="135"/>
      <c r="D64" s="135"/>
      <c r="E64" s="135">
        <f>'将来負担比率（分子）の構造'!J$43</f>
        <v>2000</v>
      </c>
      <c r="F64" s="135"/>
      <c r="G64" s="135"/>
      <c r="H64" s="135">
        <f>'将来負担比率（分子）の構造'!K$43</f>
        <v>1924</v>
      </c>
      <c r="I64" s="135"/>
      <c r="J64" s="135"/>
      <c r="K64" s="135">
        <f>'将来負担比率（分子）の構造'!L$43</f>
        <v>1843</v>
      </c>
      <c r="L64" s="135"/>
      <c r="M64" s="135"/>
      <c r="N64" s="135">
        <f>'将来負担比率（分子）の構造'!M$43</f>
        <v>1778</v>
      </c>
      <c r="O64" s="135"/>
      <c r="P64" s="135"/>
    </row>
    <row r="65" spans="1:16" x14ac:dyDescent="0.15">
      <c r="A65" s="135" t="s">
        <v>26</v>
      </c>
      <c r="B65" s="135">
        <f>'将来負担比率（分子）の構造'!I$42</f>
        <v>179</v>
      </c>
      <c r="C65" s="135"/>
      <c r="D65" s="135"/>
      <c r="E65" s="135">
        <f>'将来負担比率（分子）の構造'!J$42</f>
        <v>31</v>
      </c>
      <c r="F65" s="135"/>
      <c r="G65" s="135"/>
      <c r="H65" s="135">
        <f>'将来負担比率（分子）の構造'!K$42</f>
        <v>26</v>
      </c>
      <c r="I65" s="135"/>
      <c r="J65" s="135"/>
      <c r="K65" s="135">
        <f>'将来負担比率（分子）の構造'!L$42</f>
        <v>22</v>
      </c>
      <c r="L65" s="135"/>
      <c r="M65" s="135"/>
      <c r="N65" s="135">
        <f>'将来負担比率（分子）の構造'!M$42</f>
        <v>17</v>
      </c>
      <c r="O65" s="135"/>
      <c r="P65" s="135"/>
    </row>
    <row r="66" spans="1:16" x14ac:dyDescent="0.15">
      <c r="A66" s="135" t="s">
        <v>25</v>
      </c>
      <c r="B66" s="135">
        <f>'将来負担比率（分子）の構造'!I$41</f>
        <v>5058</v>
      </c>
      <c r="C66" s="135"/>
      <c r="D66" s="135"/>
      <c r="E66" s="135">
        <f>'将来負担比率（分子）の構造'!J$41</f>
        <v>4775</v>
      </c>
      <c r="F66" s="135"/>
      <c r="G66" s="135"/>
      <c r="H66" s="135">
        <f>'将来負担比率（分子）の構造'!K$41</f>
        <v>4875</v>
      </c>
      <c r="I66" s="135"/>
      <c r="J66" s="135"/>
      <c r="K66" s="135">
        <f>'将来負担比率（分子）の構造'!L$41</f>
        <v>5709</v>
      </c>
      <c r="L66" s="135"/>
      <c r="M66" s="135"/>
      <c r="N66" s="135">
        <f>'将来負担比率（分子）の構造'!M$41</f>
        <v>6362</v>
      </c>
      <c r="O66" s="135"/>
      <c r="P66" s="135"/>
    </row>
    <row r="67" spans="1:16" x14ac:dyDescent="0.15">
      <c r="A67" s="135" t="s">
        <v>62</v>
      </c>
      <c r="B67" s="135" t="e">
        <f>NA()</f>
        <v>#N/A</v>
      </c>
      <c r="C67" s="135">
        <f>IF(ISNUMBER('将来負担比率（分子）の構造'!I$52), IF('将来負担比率（分子）の構造'!I$52 &lt; 0, 0, '将来負担比率（分子）の構造'!I$52), NA())</f>
        <v>1814</v>
      </c>
      <c r="D67" s="135" t="e">
        <f>NA()</f>
        <v>#N/A</v>
      </c>
      <c r="E67" s="135" t="e">
        <f>NA()</f>
        <v>#N/A</v>
      </c>
      <c r="F67" s="135">
        <f>IF(ISNUMBER('将来負担比率（分子）の構造'!J$52), IF('将来負担比率（分子）の構造'!J$52 &lt; 0, 0, '将来負担比率（分子）の構造'!J$52), NA())</f>
        <v>1255</v>
      </c>
      <c r="G67" s="135" t="e">
        <f>NA()</f>
        <v>#N/A</v>
      </c>
      <c r="H67" s="135" t="e">
        <f>NA()</f>
        <v>#N/A</v>
      </c>
      <c r="I67" s="135">
        <f>IF(ISNUMBER('将来負担比率（分子）の構造'!K$52), IF('将来負担比率（分子）の構造'!K$52 &lt; 0, 0, '将来負担比率（分子）の構造'!K$52), NA())</f>
        <v>1027</v>
      </c>
      <c r="J67" s="135" t="e">
        <f>NA()</f>
        <v>#N/A</v>
      </c>
      <c r="K67" s="135" t="e">
        <f>NA()</f>
        <v>#N/A</v>
      </c>
      <c r="L67" s="135">
        <f>IF(ISNUMBER('将来負担比率（分子）の構造'!L$52), IF('将来負担比率（分子）の構造'!L$52 &lt; 0, 0, '将来負担比率（分子）の構造'!L$52), NA())</f>
        <v>504</v>
      </c>
      <c r="M67" s="135" t="e">
        <f>NA()</f>
        <v>#N/A</v>
      </c>
      <c r="N67" s="135" t="e">
        <f>NA()</f>
        <v>#N/A</v>
      </c>
      <c r="O67" s="135">
        <f>IF(ISNUMBER('将来負担比率（分子）の構造'!M$52), IF('将来負担比率（分子）の構造'!M$52 &lt; 0, 0, '将来負担比率（分子）の構造'!M$52), NA())</f>
        <v>1170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412566</v>
      </c>
      <c r="S5" s="639"/>
      <c r="T5" s="639"/>
      <c r="U5" s="639"/>
      <c r="V5" s="639"/>
      <c r="W5" s="639"/>
      <c r="X5" s="639"/>
      <c r="Y5" s="686"/>
      <c r="Z5" s="699">
        <v>7.6</v>
      </c>
      <c r="AA5" s="699"/>
      <c r="AB5" s="699"/>
      <c r="AC5" s="699"/>
      <c r="AD5" s="700">
        <v>412566</v>
      </c>
      <c r="AE5" s="700"/>
      <c r="AF5" s="700"/>
      <c r="AG5" s="700"/>
      <c r="AH5" s="700"/>
      <c r="AI5" s="700"/>
      <c r="AJ5" s="700"/>
      <c r="AK5" s="700"/>
      <c r="AL5" s="687">
        <v>15.8</v>
      </c>
      <c r="AM5" s="656"/>
      <c r="AN5" s="656"/>
      <c r="AO5" s="688"/>
      <c r="AP5" s="673" t="s">
        <v>207</v>
      </c>
      <c r="AQ5" s="674"/>
      <c r="AR5" s="674"/>
      <c r="AS5" s="674"/>
      <c r="AT5" s="674"/>
      <c r="AU5" s="674"/>
      <c r="AV5" s="674"/>
      <c r="AW5" s="674"/>
      <c r="AX5" s="674"/>
      <c r="AY5" s="674"/>
      <c r="AZ5" s="674"/>
      <c r="BA5" s="674"/>
      <c r="BB5" s="674"/>
      <c r="BC5" s="674"/>
      <c r="BD5" s="674"/>
      <c r="BE5" s="674"/>
      <c r="BF5" s="675"/>
      <c r="BG5" s="588">
        <v>412566</v>
      </c>
      <c r="BH5" s="589"/>
      <c r="BI5" s="589"/>
      <c r="BJ5" s="589"/>
      <c r="BK5" s="589"/>
      <c r="BL5" s="589"/>
      <c r="BM5" s="589"/>
      <c r="BN5" s="590"/>
      <c r="BO5" s="641">
        <v>100</v>
      </c>
      <c r="BP5" s="641"/>
      <c r="BQ5" s="641"/>
      <c r="BR5" s="641"/>
      <c r="BS5" s="642">
        <v>4860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46697</v>
      </c>
      <c r="S6" s="589"/>
      <c r="T6" s="589"/>
      <c r="U6" s="589"/>
      <c r="V6" s="589"/>
      <c r="W6" s="589"/>
      <c r="X6" s="589"/>
      <c r="Y6" s="590"/>
      <c r="Z6" s="641">
        <v>0.9</v>
      </c>
      <c r="AA6" s="641"/>
      <c r="AB6" s="641"/>
      <c r="AC6" s="641"/>
      <c r="AD6" s="642">
        <v>46697</v>
      </c>
      <c r="AE6" s="642"/>
      <c r="AF6" s="642"/>
      <c r="AG6" s="642"/>
      <c r="AH6" s="642"/>
      <c r="AI6" s="642"/>
      <c r="AJ6" s="642"/>
      <c r="AK6" s="642"/>
      <c r="AL6" s="611">
        <v>1.8</v>
      </c>
      <c r="AM6" s="643"/>
      <c r="AN6" s="643"/>
      <c r="AO6" s="644"/>
      <c r="AP6" s="585" t="s">
        <v>212</v>
      </c>
      <c r="AQ6" s="586"/>
      <c r="AR6" s="586"/>
      <c r="AS6" s="586"/>
      <c r="AT6" s="586"/>
      <c r="AU6" s="586"/>
      <c r="AV6" s="586"/>
      <c r="AW6" s="586"/>
      <c r="AX6" s="586"/>
      <c r="AY6" s="586"/>
      <c r="AZ6" s="586"/>
      <c r="BA6" s="586"/>
      <c r="BB6" s="586"/>
      <c r="BC6" s="586"/>
      <c r="BD6" s="586"/>
      <c r="BE6" s="586"/>
      <c r="BF6" s="587"/>
      <c r="BG6" s="588">
        <v>412566</v>
      </c>
      <c r="BH6" s="589"/>
      <c r="BI6" s="589"/>
      <c r="BJ6" s="589"/>
      <c r="BK6" s="589"/>
      <c r="BL6" s="589"/>
      <c r="BM6" s="589"/>
      <c r="BN6" s="590"/>
      <c r="BO6" s="641">
        <v>100</v>
      </c>
      <c r="BP6" s="641"/>
      <c r="BQ6" s="641"/>
      <c r="BR6" s="641"/>
      <c r="BS6" s="642">
        <v>4860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70272</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70272</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934</v>
      </c>
      <c r="S7" s="589"/>
      <c r="T7" s="589"/>
      <c r="U7" s="589"/>
      <c r="V7" s="589"/>
      <c r="W7" s="589"/>
      <c r="X7" s="589"/>
      <c r="Y7" s="590"/>
      <c r="Z7" s="641">
        <v>0</v>
      </c>
      <c r="AA7" s="641"/>
      <c r="AB7" s="641"/>
      <c r="AC7" s="641"/>
      <c r="AD7" s="642">
        <v>934</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185242</v>
      </c>
      <c r="BH7" s="589"/>
      <c r="BI7" s="589"/>
      <c r="BJ7" s="589"/>
      <c r="BK7" s="589"/>
      <c r="BL7" s="589"/>
      <c r="BM7" s="589"/>
      <c r="BN7" s="590"/>
      <c r="BO7" s="641">
        <v>44.9</v>
      </c>
      <c r="BP7" s="641"/>
      <c r="BQ7" s="641"/>
      <c r="BR7" s="641"/>
      <c r="BS7" s="642">
        <v>4860</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566346</v>
      </c>
      <c r="CS7" s="589"/>
      <c r="CT7" s="589"/>
      <c r="CU7" s="589"/>
      <c r="CV7" s="589"/>
      <c r="CW7" s="589"/>
      <c r="CX7" s="589"/>
      <c r="CY7" s="590"/>
      <c r="CZ7" s="641">
        <v>10.7</v>
      </c>
      <c r="DA7" s="641"/>
      <c r="DB7" s="641"/>
      <c r="DC7" s="641"/>
      <c r="DD7" s="594">
        <v>40830</v>
      </c>
      <c r="DE7" s="589"/>
      <c r="DF7" s="589"/>
      <c r="DG7" s="589"/>
      <c r="DH7" s="589"/>
      <c r="DI7" s="589"/>
      <c r="DJ7" s="589"/>
      <c r="DK7" s="589"/>
      <c r="DL7" s="589"/>
      <c r="DM7" s="589"/>
      <c r="DN7" s="589"/>
      <c r="DO7" s="589"/>
      <c r="DP7" s="590"/>
      <c r="DQ7" s="594">
        <v>464796</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1943</v>
      </c>
      <c r="S8" s="589"/>
      <c r="T8" s="589"/>
      <c r="U8" s="589"/>
      <c r="V8" s="589"/>
      <c r="W8" s="589"/>
      <c r="X8" s="589"/>
      <c r="Y8" s="590"/>
      <c r="Z8" s="641">
        <v>0</v>
      </c>
      <c r="AA8" s="641"/>
      <c r="AB8" s="641"/>
      <c r="AC8" s="641"/>
      <c r="AD8" s="642">
        <v>1943</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7556</v>
      </c>
      <c r="BH8" s="589"/>
      <c r="BI8" s="589"/>
      <c r="BJ8" s="589"/>
      <c r="BK8" s="589"/>
      <c r="BL8" s="589"/>
      <c r="BM8" s="589"/>
      <c r="BN8" s="590"/>
      <c r="BO8" s="641">
        <v>1.8</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931019</v>
      </c>
      <c r="CS8" s="589"/>
      <c r="CT8" s="589"/>
      <c r="CU8" s="589"/>
      <c r="CV8" s="589"/>
      <c r="CW8" s="589"/>
      <c r="CX8" s="589"/>
      <c r="CY8" s="590"/>
      <c r="CZ8" s="641">
        <v>17.5</v>
      </c>
      <c r="DA8" s="641"/>
      <c r="DB8" s="641"/>
      <c r="DC8" s="641"/>
      <c r="DD8" s="594">
        <v>217522</v>
      </c>
      <c r="DE8" s="589"/>
      <c r="DF8" s="589"/>
      <c r="DG8" s="589"/>
      <c r="DH8" s="589"/>
      <c r="DI8" s="589"/>
      <c r="DJ8" s="589"/>
      <c r="DK8" s="589"/>
      <c r="DL8" s="589"/>
      <c r="DM8" s="589"/>
      <c r="DN8" s="589"/>
      <c r="DO8" s="589"/>
      <c r="DP8" s="590"/>
      <c r="DQ8" s="594">
        <v>578942</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1036</v>
      </c>
      <c r="S9" s="589"/>
      <c r="T9" s="589"/>
      <c r="U9" s="589"/>
      <c r="V9" s="589"/>
      <c r="W9" s="589"/>
      <c r="X9" s="589"/>
      <c r="Y9" s="590"/>
      <c r="Z9" s="641">
        <v>0</v>
      </c>
      <c r="AA9" s="641"/>
      <c r="AB9" s="641"/>
      <c r="AC9" s="641"/>
      <c r="AD9" s="642">
        <v>1036</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148244</v>
      </c>
      <c r="BH9" s="589"/>
      <c r="BI9" s="589"/>
      <c r="BJ9" s="589"/>
      <c r="BK9" s="589"/>
      <c r="BL9" s="589"/>
      <c r="BM9" s="589"/>
      <c r="BN9" s="590"/>
      <c r="BO9" s="641">
        <v>35.9</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293146</v>
      </c>
      <c r="CS9" s="589"/>
      <c r="CT9" s="589"/>
      <c r="CU9" s="589"/>
      <c r="CV9" s="589"/>
      <c r="CW9" s="589"/>
      <c r="CX9" s="589"/>
      <c r="CY9" s="590"/>
      <c r="CZ9" s="641">
        <v>5.5</v>
      </c>
      <c r="DA9" s="641"/>
      <c r="DB9" s="641"/>
      <c r="DC9" s="641"/>
      <c r="DD9" s="594">
        <v>37910</v>
      </c>
      <c r="DE9" s="589"/>
      <c r="DF9" s="589"/>
      <c r="DG9" s="589"/>
      <c r="DH9" s="589"/>
      <c r="DI9" s="589"/>
      <c r="DJ9" s="589"/>
      <c r="DK9" s="589"/>
      <c r="DL9" s="589"/>
      <c r="DM9" s="589"/>
      <c r="DN9" s="589"/>
      <c r="DO9" s="589"/>
      <c r="DP9" s="590"/>
      <c r="DQ9" s="594">
        <v>219453</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59339</v>
      </c>
      <c r="S10" s="589"/>
      <c r="T10" s="589"/>
      <c r="U10" s="589"/>
      <c r="V10" s="589"/>
      <c r="W10" s="589"/>
      <c r="X10" s="589"/>
      <c r="Y10" s="590"/>
      <c r="Z10" s="641">
        <v>1.1000000000000001</v>
      </c>
      <c r="AA10" s="641"/>
      <c r="AB10" s="641"/>
      <c r="AC10" s="641"/>
      <c r="AD10" s="642">
        <v>59339</v>
      </c>
      <c r="AE10" s="642"/>
      <c r="AF10" s="642"/>
      <c r="AG10" s="642"/>
      <c r="AH10" s="642"/>
      <c r="AI10" s="642"/>
      <c r="AJ10" s="642"/>
      <c r="AK10" s="642"/>
      <c r="AL10" s="611">
        <v>2.2999999999999998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15805</v>
      </c>
      <c r="BH10" s="589"/>
      <c r="BI10" s="589"/>
      <c r="BJ10" s="589"/>
      <c r="BK10" s="589"/>
      <c r="BL10" s="589"/>
      <c r="BM10" s="589"/>
      <c r="BN10" s="590"/>
      <c r="BO10" s="641">
        <v>3.8</v>
      </c>
      <c r="BP10" s="641"/>
      <c r="BQ10" s="641"/>
      <c r="BR10" s="641"/>
      <c r="BS10" s="594">
        <v>2634</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10113</v>
      </c>
      <c r="CS10" s="589"/>
      <c r="CT10" s="589"/>
      <c r="CU10" s="589"/>
      <c r="CV10" s="589"/>
      <c r="CW10" s="589"/>
      <c r="CX10" s="589"/>
      <c r="CY10" s="590"/>
      <c r="CZ10" s="641">
        <v>0.2</v>
      </c>
      <c r="DA10" s="641"/>
      <c r="DB10" s="641"/>
      <c r="DC10" s="641"/>
      <c r="DD10" s="594" t="s">
        <v>111</v>
      </c>
      <c r="DE10" s="589"/>
      <c r="DF10" s="589"/>
      <c r="DG10" s="589"/>
      <c r="DH10" s="589"/>
      <c r="DI10" s="589"/>
      <c r="DJ10" s="589"/>
      <c r="DK10" s="589"/>
      <c r="DL10" s="589"/>
      <c r="DM10" s="589"/>
      <c r="DN10" s="589"/>
      <c r="DO10" s="589"/>
      <c r="DP10" s="590"/>
      <c r="DQ10" s="594">
        <v>113</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13637</v>
      </c>
      <c r="BH11" s="589"/>
      <c r="BI11" s="589"/>
      <c r="BJ11" s="589"/>
      <c r="BK11" s="589"/>
      <c r="BL11" s="589"/>
      <c r="BM11" s="589"/>
      <c r="BN11" s="590"/>
      <c r="BO11" s="641">
        <v>3.3</v>
      </c>
      <c r="BP11" s="641"/>
      <c r="BQ11" s="641"/>
      <c r="BR11" s="641"/>
      <c r="BS11" s="594">
        <v>2226</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351568</v>
      </c>
      <c r="CS11" s="589"/>
      <c r="CT11" s="589"/>
      <c r="CU11" s="589"/>
      <c r="CV11" s="589"/>
      <c r="CW11" s="589"/>
      <c r="CX11" s="589"/>
      <c r="CY11" s="590"/>
      <c r="CZ11" s="641">
        <v>6.6</v>
      </c>
      <c r="DA11" s="641"/>
      <c r="DB11" s="641"/>
      <c r="DC11" s="641"/>
      <c r="DD11" s="594">
        <v>210109</v>
      </c>
      <c r="DE11" s="589"/>
      <c r="DF11" s="589"/>
      <c r="DG11" s="589"/>
      <c r="DH11" s="589"/>
      <c r="DI11" s="589"/>
      <c r="DJ11" s="589"/>
      <c r="DK11" s="589"/>
      <c r="DL11" s="589"/>
      <c r="DM11" s="589"/>
      <c r="DN11" s="589"/>
      <c r="DO11" s="589"/>
      <c r="DP11" s="590"/>
      <c r="DQ11" s="594">
        <v>177888</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169068</v>
      </c>
      <c r="BH12" s="589"/>
      <c r="BI12" s="589"/>
      <c r="BJ12" s="589"/>
      <c r="BK12" s="589"/>
      <c r="BL12" s="589"/>
      <c r="BM12" s="589"/>
      <c r="BN12" s="590"/>
      <c r="BO12" s="641">
        <v>41</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176771</v>
      </c>
      <c r="CS12" s="589"/>
      <c r="CT12" s="589"/>
      <c r="CU12" s="589"/>
      <c r="CV12" s="589"/>
      <c r="CW12" s="589"/>
      <c r="CX12" s="589"/>
      <c r="CY12" s="590"/>
      <c r="CZ12" s="641">
        <v>3.3</v>
      </c>
      <c r="DA12" s="641"/>
      <c r="DB12" s="641"/>
      <c r="DC12" s="641"/>
      <c r="DD12" s="594">
        <v>494</v>
      </c>
      <c r="DE12" s="589"/>
      <c r="DF12" s="589"/>
      <c r="DG12" s="589"/>
      <c r="DH12" s="589"/>
      <c r="DI12" s="589"/>
      <c r="DJ12" s="589"/>
      <c r="DK12" s="589"/>
      <c r="DL12" s="589"/>
      <c r="DM12" s="589"/>
      <c r="DN12" s="589"/>
      <c r="DO12" s="589"/>
      <c r="DP12" s="590"/>
      <c r="DQ12" s="594">
        <v>138505</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5869</v>
      </c>
      <c r="S13" s="589"/>
      <c r="T13" s="589"/>
      <c r="U13" s="589"/>
      <c r="V13" s="589"/>
      <c r="W13" s="589"/>
      <c r="X13" s="589"/>
      <c r="Y13" s="590"/>
      <c r="Z13" s="641">
        <v>0.1</v>
      </c>
      <c r="AA13" s="641"/>
      <c r="AB13" s="641"/>
      <c r="AC13" s="641"/>
      <c r="AD13" s="642">
        <v>5869</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168459</v>
      </c>
      <c r="BH13" s="589"/>
      <c r="BI13" s="589"/>
      <c r="BJ13" s="589"/>
      <c r="BK13" s="589"/>
      <c r="BL13" s="589"/>
      <c r="BM13" s="589"/>
      <c r="BN13" s="590"/>
      <c r="BO13" s="641">
        <v>40.799999999999997</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652614</v>
      </c>
      <c r="CS13" s="589"/>
      <c r="CT13" s="589"/>
      <c r="CU13" s="589"/>
      <c r="CV13" s="589"/>
      <c r="CW13" s="589"/>
      <c r="CX13" s="589"/>
      <c r="CY13" s="590"/>
      <c r="CZ13" s="641">
        <v>12.3</v>
      </c>
      <c r="DA13" s="641"/>
      <c r="DB13" s="641"/>
      <c r="DC13" s="641"/>
      <c r="DD13" s="594">
        <v>258929</v>
      </c>
      <c r="DE13" s="589"/>
      <c r="DF13" s="589"/>
      <c r="DG13" s="589"/>
      <c r="DH13" s="589"/>
      <c r="DI13" s="589"/>
      <c r="DJ13" s="589"/>
      <c r="DK13" s="589"/>
      <c r="DL13" s="589"/>
      <c r="DM13" s="589"/>
      <c r="DN13" s="589"/>
      <c r="DO13" s="589"/>
      <c r="DP13" s="590"/>
      <c r="DQ13" s="594">
        <v>437054</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10308</v>
      </c>
      <c r="BH14" s="589"/>
      <c r="BI14" s="589"/>
      <c r="BJ14" s="589"/>
      <c r="BK14" s="589"/>
      <c r="BL14" s="589"/>
      <c r="BM14" s="589"/>
      <c r="BN14" s="590"/>
      <c r="BO14" s="641">
        <v>2.5</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312764</v>
      </c>
      <c r="CS14" s="589"/>
      <c r="CT14" s="589"/>
      <c r="CU14" s="589"/>
      <c r="CV14" s="589"/>
      <c r="CW14" s="589"/>
      <c r="CX14" s="589"/>
      <c r="CY14" s="590"/>
      <c r="CZ14" s="641">
        <v>5.9</v>
      </c>
      <c r="DA14" s="641"/>
      <c r="DB14" s="641"/>
      <c r="DC14" s="641"/>
      <c r="DD14" s="594">
        <v>5389</v>
      </c>
      <c r="DE14" s="589"/>
      <c r="DF14" s="589"/>
      <c r="DG14" s="589"/>
      <c r="DH14" s="589"/>
      <c r="DI14" s="589"/>
      <c r="DJ14" s="589"/>
      <c r="DK14" s="589"/>
      <c r="DL14" s="589"/>
      <c r="DM14" s="589"/>
      <c r="DN14" s="589"/>
      <c r="DO14" s="589"/>
      <c r="DP14" s="590"/>
      <c r="DQ14" s="594">
        <v>196186</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838</v>
      </c>
      <c r="S15" s="589"/>
      <c r="T15" s="589"/>
      <c r="U15" s="589"/>
      <c r="V15" s="589"/>
      <c r="W15" s="589"/>
      <c r="X15" s="589"/>
      <c r="Y15" s="590"/>
      <c r="Z15" s="641">
        <v>0</v>
      </c>
      <c r="AA15" s="641"/>
      <c r="AB15" s="641"/>
      <c r="AC15" s="641"/>
      <c r="AD15" s="642">
        <v>838</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47948</v>
      </c>
      <c r="BH15" s="589"/>
      <c r="BI15" s="589"/>
      <c r="BJ15" s="589"/>
      <c r="BK15" s="589"/>
      <c r="BL15" s="589"/>
      <c r="BM15" s="589"/>
      <c r="BN15" s="590"/>
      <c r="BO15" s="641">
        <v>11.6</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1356795</v>
      </c>
      <c r="CS15" s="589"/>
      <c r="CT15" s="589"/>
      <c r="CU15" s="589"/>
      <c r="CV15" s="589"/>
      <c r="CW15" s="589"/>
      <c r="CX15" s="589"/>
      <c r="CY15" s="590"/>
      <c r="CZ15" s="641">
        <v>25.5</v>
      </c>
      <c r="DA15" s="641"/>
      <c r="DB15" s="641"/>
      <c r="DC15" s="641"/>
      <c r="DD15" s="594">
        <v>954554</v>
      </c>
      <c r="DE15" s="589"/>
      <c r="DF15" s="589"/>
      <c r="DG15" s="589"/>
      <c r="DH15" s="589"/>
      <c r="DI15" s="589"/>
      <c r="DJ15" s="589"/>
      <c r="DK15" s="589"/>
      <c r="DL15" s="589"/>
      <c r="DM15" s="589"/>
      <c r="DN15" s="589"/>
      <c r="DO15" s="589"/>
      <c r="DP15" s="590"/>
      <c r="DQ15" s="594">
        <v>567081</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2285681</v>
      </c>
      <c r="S16" s="589"/>
      <c r="T16" s="589"/>
      <c r="U16" s="589"/>
      <c r="V16" s="589"/>
      <c r="W16" s="589"/>
      <c r="X16" s="589"/>
      <c r="Y16" s="590"/>
      <c r="Z16" s="641">
        <v>42.2</v>
      </c>
      <c r="AA16" s="641"/>
      <c r="AB16" s="641"/>
      <c r="AC16" s="641"/>
      <c r="AD16" s="642">
        <v>2063806</v>
      </c>
      <c r="AE16" s="642"/>
      <c r="AF16" s="642"/>
      <c r="AG16" s="642"/>
      <c r="AH16" s="642"/>
      <c r="AI16" s="642"/>
      <c r="AJ16" s="642"/>
      <c r="AK16" s="642"/>
      <c r="AL16" s="611">
        <v>79.2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98917</v>
      </c>
      <c r="CS16" s="589"/>
      <c r="CT16" s="589"/>
      <c r="CU16" s="589"/>
      <c r="CV16" s="589"/>
      <c r="CW16" s="589"/>
      <c r="CX16" s="589"/>
      <c r="CY16" s="590"/>
      <c r="CZ16" s="641">
        <v>1.9</v>
      </c>
      <c r="DA16" s="641"/>
      <c r="DB16" s="641"/>
      <c r="DC16" s="641"/>
      <c r="DD16" s="594" t="s">
        <v>111</v>
      </c>
      <c r="DE16" s="589"/>
      <c r="DF16" s="589"/>
      <c r="DG16" s="589"/>
      <c r="DH16" s="589"/>
      <c r="DI16" s="589"/>
      <c r="DJ16" s="589"/>
      <c r="DK16" s="589"/>
      <c r="DL16" s="589"/>
      <c r="DM16" s="589"/>
      <c r="DN16" s="589"/>
      <c r="DO16" s="589"/>
      <c r="DP16" s="590"/>
      <c r="DQ16" s="594">
        <v>2266</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2063806</v>
      </c>
      <c r="S17" s="589"/>
      <c r="T17" s="589"/>
      <c r="U17" s="589"/>
      <c r="V17" s="589"/>
      <c r="W17" s="589"/>
      <c r="X17" s="589"/>
      <c r="Y17" s="590"/>
      <c r="Z17" s="641">
        <v>38.1</v>
      </c>
      <c r="AA17" s="641"/>
      <c r="AB17" s="641"/>
      <c r="AC17" s="641"/>
      <c r="AD17" s="642">
        <v>2063806</v>
      </c>
      <c r="AE17" s="642"/>
      <c r="AF17" s="642"/>
      <c r="AG17" s="642"/>
      <c r="AH17" s="642"/>
      <c r="AI17" s="642"/>
      <c r="AJ17" s="642"/>
      <c r="AK17" s="642"/>
      <c r="AL17" s="611">
        <v>79.2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490922</v>
      </c>
      <c r="CS17" s="589"/>
      <c r="CT17" s="589"/>
      <c r="CU17" s="589"/>
      <c r="CV17" s="589"/>
      <c r="CW17" s="589"/>
      <c r="CX17" s="589"/>
      <c r="CY17" s="590"/>
      <c r="CZ17" s="641">
        <v>9.1999999999999993</v>
      </c>
      <c r="DA17" s="641"/>
      <c r="DB17" s="641"/>
      <c r="DC17" s="641"/>
      <c r="DD17" s="594" t="s">
        <v>111</v>
      </c>
      <c r="DE17" s="589"/>
      <c r="DF17" s="589"/>
      <c r="DG17" s="589"/>
      <c r="DH17" s="589"/>
      <c r="DI17" s="589"/>
      <c r="DJ17" s="589"/>
      <c r="DK17" s="589"/>
      <c r="DL17" s="589"/>
      <c r="DM17" s="589"/>
      <c r="DN17" s="589"/>
      <c r="DO17" s="589"/>
      <c r="DP17" s="590"/>
      <c r="DQ17" s="594">
        <v>426604</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221875</v>
      </c>
      <c r="S18" s="589"/>
      <c r="T18" s="589"/>
      <c r="U18" s="589"/>
      <c r="V18" s="589"/>
      <c r="W18" s="589"/>
      <c r="X18" s="589"/>
      <c r="Y18" s="590"/>
      <c r="Z18" s="641">
        <v>4.0999999999999996</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2814903</v>
      </c>
      <c r="S20" s="589"/>
      <c r="T20" s="589"/>
      <c r="U20" s="589"/>
      <c r="V20" s="589"/>
      <c r="W20" s="589"/>
      <c r="X20" s="589"/>
      <c r="Y20" s="590"/>
      <c r="Z20" s="641">
        <v>52</v>
      </c>
      <c r="AA20" s="641"/>
      <c r="AB20" s="641"/>
      <c r="AC20" s="641"/>
      <c r="AD20" s="642">
        <v>2593028</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5311247</v>
      </c>
      <c r="CS20" s="589"/>
      <c r="CT20" s="589"/>
      <c r="CU20" s="589"/>
      <c r="CV20" s="589"/>
      <c r="CW20" s="589"/>
      <c r="CX20" s="589"/>
      <c r="CY20" s="590"/>
      <c r="CZ20" s="641">
        <v>100</v>
      </c>
      <c r="DA20" s="641"/>
      <c r="DB20" s="641"/>
      <c r="DC20" s="641"/>
      <c r="DD20" s="594">
        <v>1725737</v>
      </c>
      <c r="DE20" s="589"/>
      <c r="DF20" s="589"/>
      <c r="DG20" s="589"/>
      <c r="DH20" s="589"/>
      <c r="DI20" s="589"/>
      <c r="DJ20" s="589"/>
      <c r="DK20" s="589"/>
      <c r="DL20" s="589"/>
      <c r="DM20" s="589"/>
      <c r="DN20" s="589"/>
      <c r="DO20" s="589"/>
      <c r="DP20" s="590"/>
      <c r="DQ20" s="594">
        <v>3279160</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t="s">
        <v>111</v>
      </c>
      <c r="S21" s="589"/>
      <c r="T21" s="589"/>
      <c r="U21" s="589"/>
      <c r="V21" s="589"/>
      <c r="W21" s="589"/>
      <c r="X21" s="589"/>
      <c r="Y21" s="590"/>
      <c r="Z21" s="641" t="s">
        <v>111</v>
      </c>
      <c r="AA21" s="641"/>
      <c r="AB21" s="641"/>
      <c r="AC21" s="641"/>
      <c r="AD21" s="642" t="s">
        <v>111</v>
      </c>
      <c r="AE21" s="642"/>
      <c r="AF21" s="642"/>
      <c r="AG21" s="642"/>
      <c r="AH21" s="642"/>
      <c r="AI21" s="642"/>
      <c r="AJ21" s="642"/>
      <c r="AK21" s="642"/>
      <c r="AL21" s="611" t="s">
        <v>111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37056</v>
      </c>
      <c r="S22" s="589"/>
      <c r="T22" s="589"/>
      <c r="U22" s="589"/>
      <c r="V22" s="589"/>
      <c r="W22" s="589"/>
      <c r="X22" s="589"/>
      <c r="Y22" s="590"/>
      <c r="Z22" s="641">
        <v>0.7</v>
      </c>
      <c r="AA22" s="641"/>
      <c r="AB22" s="641"/>
      <c r="AC22" s="641"/>
      <c r="AD22" s="642" t="s">
        <v>111</v>
      </c>
      <c r="AE22" s="642"/>
      <c r="AF22" s="642"/>
      <c r="AG22" s="642"/>
      <c r="AH22" s="642"/>
      <c r="AI22" s="642"/>
      <c r="AJ22" s="642"/>
      <c r="AK22" s="642"/>
      <c r="AL22" s="611" t="s">
        <v>111</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103505</v>
      </c>
      <c r="S23" s="589"/>
      <c r="T23" s="589"/>
      <c r="U23" s="589"/>
      <c r="V23" s="589"/>
      <c r="W23" s="589"/>
      <c r="X23" s="589"/>
      <c r="Y23" s="590"/>
      <c r="Z23" s="641">
        <v>1.9</v>
      </c>
      <c r="AA23" s="641"/>
      <c r="AB23" s="641"/>
      <c r="AC23" s="641"/>
      <c r="AD23" s="642">
        <v>3871</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25256</v>
      </c>
      <c r="S24" s="589"/>
      <c r="T24" s="589"/>
      <c r="U24" s="589"/>
      <c r="V24" s="589"/>
      <c r="W24" s="589"/>
      <c r="X24" s="589"/>
      <c r="Y24" s="590"/>
      <c r="Z24" s="641">
        <v>0.5</v>
      </c>
      <c r="AA24" s="641"/>
      <c r="AB24" s="641"/>
      <c r="AC24" s="641"/>
      <c r="AD24" s="642" t="s">
        <v>111</v>
      </c>
      <c r="AE24" s="642"/>
      <c r="AF24" s="642"/>
      <c r="AG24" s="642"/>
      <c r="AH24" s="642"/>
      <c r="AI24" s="642"/>
      <c r="AJ24" s="642"/>
      <c r="AK24" s="642"/>
      <c r="AL24" s="611" t="s">
        <v>111</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1572437</v>
      </c>
      <c r="CS24" s="639"/>
      <c r="CT24" s="639"/>
      <c r="CU24" s="639"/>
      <c r="CV24" s="639"/>
      <c r="CW24" s="639"/>
      <c r="CX24" s="639"/>
      <c r="CY24" s="686"/>
      <c r="CZ24" s="690">
        <v>29.6</v>
      </c>
      <c r="DA24" s="691"/>
      <c r="DB24" s="691"/>
      <c r="DC24" s="692"/>
      <c r="DD24" s="685">
        <v>1267376</v>
      </c>
      <c r="DE24" s="639"/>
      <c r="DF24" s="639"/>
      <c r="DG24" s="639"/>
      <c r="DH24" s="639"/>
      <c r="DI24" s="639"/>
      <c r="DJ24" s="639"/>
      <c r="DK24" s="686"/>
      <c r="DL24" s="685">
        <v>1256840</v>
      </c>
      <c r="DM24" s="639"/>
      <c r="DN24" s="639"/>
      <c r="DO24" s="639"/>
      <c r="DP24" s="639"/>
      <c r="DQ24" s="639"/>
      <c r="DR24" s="639"/>
      <c r="DS24" s="639"/>
      <c r="DT24" s="639"/>
      <c r="DU24" s="639"/>
      <c r="DV24" s="686"/>
      <c r="DW24" s="687">
        <v>45.7</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613211</v>
      </c>
      <c r="S25" s="589"/>
      <c r="T25" s="589"/>
      <c r="U25" s="589"/>
      <c r="V25" s="589"/>
      <c r="W25" s="589"/>
      <c r="X25" s="589"/>
      <c r="Y25" s="590"/>
      <c r="Z25" s="641">
        <v>11.3</v>
      </c>
      <c r="AA25" s="641"/>
      <c r="AB25" s="641"/>
      <c r="AC25" s="641"/>
      <c r="AD25" s="642" t="s">
        <v>111</v>
      </c>
      <c r="AE25" s="642"/>
      <c r="AF25" s="642"/>
      <c r="AG25" s="642"/>
      <c r="AH25" s="642"/>
      <c r="AI25" s="642"/>
      <c r="AJ25" s="642"/>
      <c r="AK25" s="642"/>
      <c r="AL25" s="611" t="s">
        <v>111</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809902</v>
      </c>
      <c r="CS25" s="607"/>
      <c r="CT25" s="607"/>
      <c r="CU25" s="607"/>
      <c r="CV25" s="607"/>
      <c r="CW25" s="607"/>
      <c r="CX25" s="607"/>
      <c r="CY25" s="608"/>
      <c r="CZ25" s="591">
        <v>15.2</v>
      </c>
      <c r="DA25" s="609"/>
      <c r="DB25" s="609"/>
      <c r="DC25" s="610"/>
      <c r="DD25" s="594">
        <v>769392</v>
      </c>
      <c r="DE25" s="607"/>
      <c r="DF25" s="607"/>
      <c r="DG25" s="607"/>
      <c r="DH25" s="607"/>
      <c r="DI25" s="607"/>
      <c r="DJ25" s="607"/>
      <c r="DK25" s="608"/>
      <c r="DL25" s="594">
        <v>761125</v>
      </c>
      <c r="DM25" s="607"/>
      <c r="DN25" s="607"/>
      <c r="DO25" s="607"/>
      <c r="DP25" s="607"/>
      <c r="DQ25" s="607"/>
      <c r="DR25" s="607"/>
      <c r="DS25" s="607"/>
      <c r="DT25" s="607"/>
      <c r="DU25" s="607"/>
      <c r="DV25" s="608"/>
      <c r="DW25" s="611">
        <v>27.7</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504884</v>
      </c>
      <c r="CS26" s="589"/>
      <c r="CT26" s="589"/>
      <c r="CU26" s="589"/>
      <c r="CV26" s="589"/>
      <c r="CW26" s="589"/>
      <c r="CX26" s="589"/>
      <c r="CY26" s="590"/>
      <c r="CZ26" s="591">
        <v>9.5</v>
      </c>
      <c r="DA26" s="609"/>
      <c r="DB26" s="609"/>
      <c r="DC26" s="610"/>
      <c r="DD26" s="594">
        <v>466276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180703</v>
      </c>
      <c r="S27" s="589"/>
      <c r="T27" s="589"/>
      <c r="U27" s="589"/>
      <c r="V27" s="589"/>
      <c r="W27" s="589"/>
      <c r="X27" s="589"/>
      <c r="Y27" s="590"/>
      <c r="Z27" s="641">
        <v>3.3</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412566</v>
      </c>
      <c r="BH27" s="589"/>
      <c r="BI27" s="589"/>
      <c r="BJ27" s="589"/>
      <c r="BK27" s="589"/>
      <c r="BL27" s="589"/>
      <c r="BM27" s="589"/>
      <c r="BN27" s="590"/>
      <c r="BO27" s="641">
        <v>100</v>
      </c>
      <c r="BP27" s="641"/>
      <c r="BQ27" s="641"/>
      <c r="BR27" s="641"/>
      <c r="BS27" s="594">
        <v>4860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271613</v>
      </c>
      <c r="CS27" s="607"/>
      <c r="CT27" s="607"/>
      <c r="CU27" s="607"/>
      <c r="CV27" s="607"/>
      <c r="CW27" s="607"/>
      <c r="CX27" s="607"/>
      <c r="CY27" s="608"/>
      <c r="CZ27" s="591">
        <v>5.0999999999999996</v>
      </c>
      <c r="DA27" s="609"/>
      <c r="DB27" s="609"/>
      <c r="DC27" s="610"/>
      <c r="DD27" s="594">
        <v>71380</v>
      </c>
      <c r="DE27" s="607"/>
      <c r="DF27" s="607"/>
      <c r="DG27" s="607"/>
      <c r="DH27" s="607"/>
      <c r="DI27" s="607"/>
      <c r="DJ27" s="607"/>
      <c r="DK27" s="608"/>
      <c r="DL27" s="594">
        <v>69111</v>
      </c>
      <c r="DM27" s="607"/>
      <c r="DN27" s="607"/>
      <c r="DO27" s="607"/>
      <c r="DP27" s="607"/>
      <c r="DQ27" s="607"/>
      <c r="DR27" s="607"/>
      <c r="DS27" s="607"/>
      <c r="DT27" s="607"/>
      <c r="DU27" s="607"/>
      <c r="DV27" s="608"/>
      <c r="DW27" s="611">
        <v>2.5</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35473</v>
      </c>
      <c r="S28" s="589"/>
      <c r="T28" s="589"/>
      <c r="U28" s="589"/>
      <c r="V28" s="589"/>
      <c r="W28" s="589"/>
      <c r="X28" s="589"/>
      <c r="Y28" s="590"/>
      <c r="Z28" s="641">
        <v>0.7</v>
      </c>
      <c r="AA28" s="641"/>
      <c r="AB28" s="641"/>
      <c r="AC28" s="641"/>
      <c r="AD28" s="642">
        <v>8910</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490922</v>
      </c>
      <c r="CS28" s="589"/>
      <c r="CT28" s="589"/>
      <c r="CU28" s="589"/>
      <c r="CV28" s="589"/>
      <c r="CW28" s="589"/>
      <c r="CX28" s="589"/>
      <c r="CY28" s="590"/>
      <c r="CZ28" s="591">
        <v>9.1999999999999993</v>
      </c>
      <c r="DA28" s="609"/>
      <c r="DB28" s="609"/>
      <c r="DC28" s="610"/>
      <c r="DD28" s="594">
        <v>426604</v>
      </c>
      <c r="DE28" s="589"/>
      <c r="DF28" s="589"/>
      <c r="DG28" s="589"/>
      <c r="DH28" s="589"/>
      <c r="DI28" s="589"/>
      <c r="DJ28" s="589"/>
      <c r="DK28" s="590"/>
      <c r="DL28" s="594">
        <v>426604</v>
      </c>
      <c r="DM28" s="589"/>
      <c r="DN28" s="589"/>
      <c r="DO28" s="589"/>
      <c r="DP28" s="589"/>
      <c r="DQ28" s="589"/>
      <c r="DR28" s="589"/>
      <c r="DS28" s="589"/>
      <c r="DT28" s="589"/>
      <c r="DU28" s="589"/>
      <c r="DV28" s="590"/>
      <c r="DW28" s="611">
        <v>15.5</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2950</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287</v>
      </c>
      <c r="CG29" s="622"/>
      <c r="CH29" s="622"/>
      <c r="CI29" s="622"/>
      <c r="CJ29" s="622"/>
      <c r="CK29" s="622"/>
      <c r="CL29" s="622"/>
      <c r="CM29" s="622"/>
      <c r="CN29" s="622"/>
      <c r="CO29" s="622"/>
      <c r="CP29" s="622"/>
      <c r="CQ29" s="623"/>
      <c r="CR29" s="588">
        <v>488068</v>
      </c>
      <c r="CS29" s="607"/>
      <c r="CT29" s="607"/>
      <c r="CU29" s="607"/>
      <c r="CV29" s="607"/>
      <c r="CW29" s="607"/>
      <c r="CX29" s="607"/>
      <c r="CY29" s="608"/>
      <c r="CZ29" s="591">
        <v>9.1999999999999993</v>
      </c>
      <c r="DA29" s="609"/>
      <c r="DB29" s="609"/>
      <c r="DC29" s="610"/>
      <c r="DD29" s="594">
        <v>423750</v>
      </c>
      <c r="DE29" s="607"/>
      <c r="DF29" s="607"/>
      <c r="DG29" s="607"/>
      <c r="DH29" s="607"/>
      <c r="DI29" s="607"/>
      <c r="DJ29" s="607"/>
      <c r="DK29" s="608"/>
      <c r="DL29" s="594">
        <v>423750</v>
      </c>
      <c r="DM29" s="607"/>
      <c r="DN29" s="607"/>
      <c r="DO29" s="607"/>
      <c r="DP29" s="607"/>
      <c r="DQ29" s="607"/>
      <c r="DR29" s="607"/>
      <c r="DS29" s="607"/>
      <c r="DT29" s="607"/>
      <c r="DU29" s="607"/>
      <c r="DV29" s="608"/>
      <c r="DW29" s="611">
        <v>15.4</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284635</v>
      </c>
      <c r="S30" s="589"/>
      <c r="T30" s="589"/>
      <c r="U30" s="589"/>
      <c r="V30" s="589"/>
      <c r="W30" s="589"/>
      <c r="X30" s="589"/>
      <c r="Y30" s="590"/>
      <c r="Z30" s="641">
        <v>5.3</v>
      </c>
      <c r="AA30" s="641"/>
      <c r="AB30" s="641"/>
      <c r="AC30" s="641"/>
      <c r="AD30" s="642" t="s">
        <v>111</v>
      </c>
      <c r="AE30" s="642"/>
      <c r="AF30" s="642"/>
      <c r="AG30" s="642"/>
      <c r="AH30" s="642"/>
      <c r="AI30" s="642"/>
      <c r="AJ30" s="642"/>
      <c r="AK30" s="642"/>
      <c r="AL30" s="611" t="s">
        <v>111</v>
      </c>
      <c r="AM30" s="643"/>
      <c r="AN30" s="643"/>
      <c r="AO30" s="644"/>
      <c r="AP30" s="664" t="s">
        <v>289</v>
      </c>
      <c r="AQ30" s="665"/>
      <c r="AR30" s="665"/>
      <c r="AS30" s="665"/>
      <c r="AT30" s="670" t="s">
        <v>290</v>
      </c>
      <c r="AU30" s="182"/>
      <c r="AV30" s="182"/>
      <c r="AW30" s="182"/>
      <c r="AX30" s="673" t="s">
        <v>169</v>
      </c>
      <c r="AY30" s="674"/>
      <c r="AZ30" s="674"/>
      <c r="BA30" s="674"/>
      <c r="BB30" s="674"/>
      <c r="BC30" s="674"/>
      <c r="BD30" s="674"/>
      <c r="BE30" s="674"/>
      <c r="BF30" s="675"/>
      <c r="BG30" s="654">
        <v>98.9</v>
      </c>
      <c r="BH30" s="655"/>
      <c r="BI30" s="655"/>
      <c r="BJ30" s="655"/>
      <c r="BK30" s="655"/>
      <c r="BL30" s="655"/>
      <c r="BM30" s="656">
        <v>93.6</v>
      </c>
      <c r="BN30" s="655"/>
      <c r="BO30" s="655"/>
      <c r="BP30" s="655"/>
      <c r="BQ30" s="657"/>
      <c r="BR30" s="654">
        <v>98.4</v>
      </c>
      <c r="BS30" s="655"/>
      <c r="BT30" s="655"/>
      <c r="BU30" s="655"/>
      <c r="BV30" s="655"/>
      <c r="BW30" s="655"/>
      <c r="BX30" s="656">
        <v>91.9</v>
      </c>
      <c r="BY30" s="655"/>
      <c r="BZ30" s="655"/>
      <c r="CA30" s="655"/>
      <c r="CB30" s="657"/>
      <c r="CD30" s="660"/>
      <c r="CE30" s="661"/>
      <c r="CF30" s="625" t="s">
        <v>291</v>
      </c>
      <c r="CG30" s="622"/>
      <c r="CH30" s="622"/>
      <c r="CI30" s="622"/>
      <c r="CJ30" s="622"/>
      <c r="CK30" s="622"/>
      <c r="CL30" s="622"/>
      <c r="CM30" s="622"/>
      <c r="CN30" s="622"/>
      <c r="CO30" s="622"/>
      <c r="CP30" s="622"/>
      <c r="CQ30" s="623"/>
      <c r="CR30" s="588">
        <v>420523</v>
      </c>
      <c r="CS30" s="589"/>
      <c r="CT30" s="589"/>
      <c r="CU30" s="589"/>
      <c r="CV30" s="589"/>
      <c r="CW30" s="589"/>
      <c r="CX30" s="589"/>
      <c r="CY30" s="590"/>
      <c r="CZ30" s="591">
        <v>7.9</v>
      </c>
      <c r="DA30" s="609"/>
      <c r="DB30" s="609"/>
      <c r="DC30" s="610"/>
      <c r="DD30" s="594">
        <v>367720</v>
      </c>
      <c r="DE30" s="589"/>
      <c r="DF30" s="589"/>
      <c r="DG30" s="589"/>
      <c r="DH30" s="589"/>
      <c r="DI30" s="589"/>
      <c r="DJ30" s="589"/>
      <c r="DK30" s="590"/>
      <c r="DL30" s="594">
        <v>367720</v>
      </c>
      <c r="DM30" s="589"/>
      <c r="DN30" s="589"/>
      <c r="DO30" s="589"/>
      <c r="DP30" s="589"/>
      <c r="DQ30" s="589"/>
      <c r="DR30" s="589"/>
      <c r="DS30" s="589"/>
      <c r="DT30" s="589"/>
      <c r="DU30" s="589"/>
      <c r="DV30" s="590"/>
      <c r="DW30" s="611">
        <v>13.4</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123783</v>
      </c>
      <c r="S31" s="589"/>
      <c r="T31" s="589"/>
      <c r="U31" s="589"/>
      <c r="V31" s="589"/>
      <c r="W31" s="589"/>
      <c r="X31" s="589"/>
      <c r="Y31" s="590"/>
      <c r="Z31" s="641">
        <v>2.2999999999999998</v>
      </c>
      <c r="AA31" s="641"/>
      <c r="AB31" s="641"/>
      <c r="AC31" s="641"/>
      <c r="AD31" s="642" t="s">
        <v>111</v>
      </c>
      <c r="AE31" s="642"/>
      <c r="AF31" s="642"/>
      <c r="AG31" s="642"/>
      <c r="AH31" s="642"/>
      <c r="AI31" s="642"/>
      <c r="AJ31" s="642"/>
      <c r="AK31" s="642"/>
      <c r="AL31" s="611" t="s">
        <v>111</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v>
      </c>
      <c r="BH31" s="607"/>
      <c r="BI31" s="607"/>
      <c r="BJ31" s="607"/>
      <c r="BK31" s="607"/>
      <c r="BL31" s="607"/>
      <c r="BM31" s="643">
        <v>93.8</v>
      </c>
      <c r="BN31" s="653"/>
      <c r="BO31" s="653"/>
      <c r="BP31" s="653"/>
      <c r="BQ31" s="617"/>
      <c r="BR31" s="652">
        <v>98.3</v>
      </c>
      <c r="BS31" s="607"/>
      <c r="BT31" s="607"/>
      <c r="BU31" s="607"/>
      <c r="BV31" s="607"/>
      <c r="BW31" s="607"/>
      <c r="BX31" s="643">
        <v>92.4</v>
      </c>
      <c r="BY31" s="653"/>
      <c r="BZ31" s="653"/>
      <c r="CA31" s="653"/>
      <c r="CB31" s="617"/>
      <c r="CD31" s="660"/>
      <c r="CE31" s="661"/>
      <c r="CF31" s="625" t="s">
        <v>295</v>
      </c>
      <c r="CG31" s="622"/>
      <c r="CH31" s="622"/>
      <c r="CI31" s="622"/>
      <c r="CJ31" s="622"/>
      <c r="CK31" s="622"/>
      <c r="CL31" s="622"/>
      <c r="CM31" s="622"/>
      <c r="CN31" s="622"/>
      <c r="CO31" s="622"/>
      <c r="CP31" s="622"/>
      <c r="CQ31" s="623"/>
      <c r="CR31" s="588">
        <v>67545</v>
      </c>
      <c r="CS31" s="607"/>
      <c r="CT31" s="607"/>
      <c r="CU31" s="607"/>
      <c r="CV31" s="607"/>
      <c r="CW31" s="607"/>
      <c r="CX31" s="607"/>
      <c r="CY31" s="608"/>
      <c r="CZ31" s="591">
        <v>1.3</v>
      </c>
      <c r="DA31" s="609"/>
      <c r="DB31" s="609"/>
      <c r="DC31" s="610"/>
      <c r="DD31" s="594">
        <v>56030</v>
      </c>
      <c r="DE31" s="607"/>
      <c r="DF31" s="607"/>
      <c r="DG31" s="607"/>
      <c r="DH31" s="607"/>
      <c r="DI31" s="607"/>
      <c r="DJ31" s="607"/>
      <c r="DK31" s="608"/>
      <c r="DL31" s="594">
        <v>56030</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120238</v>
      </c>
      <c r="S32" s="589"/>
      <c r="T32" s="589"/>
      <c r="U32" s="589"/>
      <c r="V32" s="589"/>
      <c r="W32" s="589"/>
      <c r="X32" s="589"/>
      <c r="Y32" s="590"/>
      <c r="Z32" s="641">
        <v>2.2000000000000002</v>
      </c>
      <c r="AA32" s="641"/>
      <c r="AB32" s="641"/>
      <c r="AC32" s="641"/>
      <c r="AD32" s="642">
        <v>264</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98.4</v>
      </c>
      <c r="BH32" s="573"/>
      <c r="BI32" s="573"/>
      <c r="BJ32" s="573"/>
      <c r="BK32" s="573"/>
      <c r="BL32" s="573"/>
      <c r="BM32" s="636">
        <v>91.5</v>
      </c>
      <c r="BN32" s="573"/>
      <c r="BO32" s="573"/>
      <c r="BP32" s="573"/>
      <c r="BQ32" s="630"/>
      <c r="BR32" s="651">
        <v>98.1</v>
      </c>
      <c r="BS32" s="573"/>
      <c r="BT32" s="573"/>
      <c r="BU32" s="573"/>
      <c r="BV32" s="573"/>
      <c r="BW32" s="573"/>
      <c r="BX32" s="636">
        <v>88.9</v>
      </c>
      <c r="BY32" s="573"/>
      <c r="BZ32" s="573"/>
      <c r="CA32" s="573"/>
      <c r="CB32" s="630"/>
      <c r="CD32" s="662"/>
      <c r="CE32" s="663"/>
      <c r="CF32" s="625" t="s">
        <v>298</v>
      </c>
      <c r="CG32" s="622"/>
      <c r="CH32" s="622"/>
      <c r="CI32" s="622"/>
      <c r="CJ32" s="622"/>
      <c r="CK32" s="622"/>
      <c r="CL32" s="622"/>
      <c r="CM32" s="622"/>
      <c r="CN32" s="622"/>
      <c r="CO32" s="622"/>
      <c r="CP32" s="622"/>
      <c r="CQ32" s="623"/>
      <c r="CR32" s="588">
        <v>2854</v>
      </c>
      <c r="CS32" s="589"/>
      <c r="CT32" s="589"/>
      <c r="CU32" s="589"/>
      <c r="CV32" s="589"/>
      <c r="CW32" s="589"/>
      <c r="CX32" s="589"/>
      <c r="CY32" s="590"/>
      <c r="CZ32" s="591">
        <v>0.1</v>
      </c>
      <c r="DA32" s="609"/>
      <c r="DB32" s="609"/>
      <c r="DC32" s="610"/>
      <c r="DD32" s="594">
        <v>2854</v>
      </c>
      <c r="DE32" s="589"/>
      <c r="DF32" s="589"/>
      <c r="DG32" s="589"/>
      <c r="DH32" s="589"/>
      <c r="DI32" s="589"/>
      <c r="DJ32" s="589"/>
      <c r="DK32" s="590"/>
      <c r="DL32" s="594">
        <v>2854</v>
      </c>
      <c r="DM32" s="589"/>
      <c r="DN32" s="589"/>
      <c r="DO32" s="589"/>
      <c r="DP32" s="589"/>
      <c r="DQ32" s="589"/>
      <c r="DR32" s="589"/>
      <c r="DS32" s="589"/>
      <c r="DT32" s="589"/>
      <c r="DU32" s="589"/>
      <c r="DV32" s="590"/>
      <c r="DW32" s="611">
        <v>0.1</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1073967</v>
      </c>
      <c r="S33" s="589"/>
      <c r="T33" s="589"/>
      <c r="U33" s="589"/>
      <c r="V33" s="589"/>
      <c r="W33" s="589"/>
      <c r="X33" s="589"/>
      <c r="Y33" s="590"/>
      <c r="Z33" s="641">
        <v>19.8</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1914156</v>
      </c>
      <c r="CS33" s="607"/>
      <c r="CT33" s="607"/>
      <c r="CU33" s="607"/>
      <c r="CV33" s="607"/>
      <c r="CW33" s="607"/>
      <c r="CX33" s="607"/>
      <c r="CY33" s="608"/>
      <c r="CZ33" s="591">
        <v>36</v>
      </c>
      <c r="DA33" s="609"/>
      <c r="DB33" s="609"/>
      <c r="DC33" s="610"/>
      <c r="DD33" s="594">
        <v>1502634</v>
      </c>
      <c r="DE33" s="607"/>
      <c r="DF33" s="607"/>
      <c r="DG33" s="607"/>
      <c r="DH33" s="607"/>
      <c r="DI33" s="607"/>
      <c r="DJ33" s="607"/>
      <c r="DK33" s="608"/>
      <c r="DL33" s="594">
        <v>866469</v>
      </c>
      <c r="DM33" s="607"/>
      <c r="DN33" s="607"/>
      <c r="DO33" s="607"/>
      <c r="DP33" s="607"/>
      <c r="DQ33" s="607"/>
      <c r="DR33" s="607"/>
      <c r="DS33" s="607"/>
      <c r="DT33" s="607"/>
      <c r="DU33" s="607"/>
      <c r="DV33" s="608"/>
      <c r="DW33" s="611">
        <v>31.5</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667401</v>
      </c>
      <c r="CS34" s="589"/>
      <c r="CT34" s="589"/>
      <c r="CU34" s="589"/>
      <c r="CV34" s="589"/>
      <c r="CW34" s="589"/>
      <c r="CX34" s="589"/>
      <c r="CY34" s="590"/>
      <c r="CZ34" s="591">
        <v>12.6</v>
      </c>
      <c r="DA34" s="609"/>
      <c r="DB34" s="609"/>
      <c r="DC34" s="610"/>
      <c r="DD34" s="594">
        <v>566488</v>
      </c>
      <c r="DE34" s="589"/>
      <c r="DF34" s="589"/>
      <c r="DG34" s="589"/>
      <c r="DH34" s="589"/>
      <c r="DI34" s="589"/>
      <c r="DJ34" s="589"/>
      <c r="DK34" s="590"/>
      <c r="DL34" s="594">
        <v>404155</v>
      </c>
      <c r="DM34" s="589"/>
      <c r="DN34" s="589"/>
      <c r="DO34" s="589"/>
      <c r="DP34" s="589"/>
      <c r="DQ34" s="589"/>
      <c r="DR34" s="589"/>
      <c r="DS34" s="589"/>
      <c r="DT34" s="589"/>
      <c r="DU34" s="589"/>
      <c r="DV34" s="590"/>
      <c r="DW34" s="611">
        <v>14.7</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141867</v>
      </c>
      <c r="S35" s="589"/>
      <c r="T35" s="589"/>
      <c r="U35" s="589"/>
      <c r="V35" s="589"/>
      <c r="W35" s="589"/>
      <c r="X35" s="589"/>
      <c r="Y35" s="590"/>
      <c r="Z35" s="641">
        <v>2.6</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390711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105663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129638</v>
      </c>
      <c r="CS35" s="607"/>
      <c r="CT35" s="607"/>
      <c r="CU35" s="607"/>
      <c r="CV35" s="607"/>
      <c r="CW35" s="607"/>
      <c r="CX35" s="607"/>
      <c r="CY35" s="608"/>
      <c r="CZ35" s="591">
        <v>2.4</v>
      </c>
      <c r="DA35" s="609"/>
      <c r="DB35" s="609"/>
      <c r="DC35" s="610"/>
      <c r="DD35" s="594">
        <v>116077</v>
      </c>
      <c r="DE35" s="607"/>
      <c r="DF35" s="607"/>
      <c r="DG35" s="607"/>
      <c r="DH35" s="607"/>
      <c r="DI35" s="607"/>
      <c r="DJ35" s="607"/>
      <c r="DK35" s="608"/>
      <c r="DL35" s="594">
        <v>27277</v>
      </c>
      <c r="DM35" s="607"/>
      <c r="DN35" s="607"/>
      <c r="DO35" s="607"/>
      <c r="DP35" s="607"/>
      <c r="DQ35" s="607"/>
      <c r="DR35" s="607"/>
      <c r="DS35" s="607"/>
      <c r="DT35" s="607"/>
      <c r="DU35" s="607"/>
      <c r="DV35" s="608"/>
      <c r="DW35" s="611">
        <v>1</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5415680</v>
      </c>
      <c r="S36" s="629"/>
      <c r="T36" s="629"/>
      <c r="U36" s="629"/>
      <c r="V36" s="629"/>
      <c r="W36" s="629"/>
      <c r="X36" s="629"/>
      <c r="Y36" s="632"/>
      <c r="Z36" s="633">
        <v>100</v>
      </c>
      <c r="AA36" s="633"/>
      <c r="AB36" s="633"/>
      <c r="AC36" s="633"/>
      <c r="AD36" s="634">
        <v>2606073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241047</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95878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537449</v>
      </c>
      <c r="CS36" s="589"/>
      <c r="CT36" s="589"/>
      <c r="CU36" s="589"/>
      <c r="CV36" s="589"/>
      <c r="CW36" s="589"/>
      <c r="CX36" s="589"/>
      <c r="CY36" s="590"/>
      <c r="CZ36" s="591">
        <v>10.1</v>
      </c>
      <c r="DA36" s="609"/>
      <c r="DB36" s="609"/>
      <c r="DC36" s="610"/>
      <c r="DD36" s="594">
        <v>384759</v>
      </c>
      <c r="DE36" s="589"/>
      <c r="DF36" s="589"/>
      <c r="DG36" s="589"/>
      <c r="DH36" s="589"/>
      <c r="DI36" s="589"/>
      <c r="DJ36" s="589"/>
      <c r="DK36" s="590"/>
      <c r="DL36" s="594">
        <v>334690</v>
      </c>
      <c r="DM36" s="589"/>
      <c r="DN36" s="589"/>
      <c r="DO36" s="589"/>
      <c r="DP36" s="589"/>
      <c r="DQ36" s="589"/>
      <c r="DR36" s="589"/>
      <c r="DS36" s="589"/>
      <c r="DT36" s="589"/>
      <c r="DU36" s="589"/>
      <c r="DV36" s="590"/>
      <c r="DW36" s="611">
        <v>12.2</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4526</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818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342490</v>
      </c>
      <c r="CS37" s="607"/>
      <c r="CT37" s="607"/>
      <c r="CU37" s="607"/>
      <c r="CV37" s="607"/>
      <c r="CW37" s="607"/>
      <c r="CX37" s="607"/>
      <c r="CY37" s="608"/>
      <c r="CZ37" s="591">
        <v>6.4</v>
      </c>
      <c r="DA37" s="609"/>
      <c r="DB37" s="609"/>
      <c r="DC37" s="610"/>
      <c r="DD37" s="594">
        <v>232590</v>
      </c>
      <c r="DE37" s="607"/>
      <c r="DF37" s="607"/>
      <c r="DG37" s="607"/>
      <c r="DH37" s="607"/>
      <c r="DI37" s="607"/>
      <c r="DJ37" s="607"/>
      <c r="DK37" s="608"/>
      <c r="DL37" s="594">
        <v>224354</v>
      </c>
      <c r="DM37" s="607"/>
      <c r="DN37" s="607"/>
      <c r="DO37" s="607"/>
      <c r="DP37" s="607"/>
      <c r="DQ37" s="607"/>
      <c r="DR37" s="607"/>
      <c r="DS37" s="607"/>
      <c r="DT37" s="607"/>
      <c r="DU37" s="607"/>
      <c r="DV37" s="608"/>
      <c r="DW37" s="611">
        <v>8.1999999999999993</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t="s">
        <v>317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1495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386185</v>
      </c>
      <c r="CS38" s="589"/>
      <c r="CT38" s="589"/>
      <c r="CU38" s="589"/>
      <c r="CV38" s="589"/>
      <c r="CW38" s="589"/>
      <c r="CX38" s="589"/>
      <c r="CY38" s="590"/>
      <c r="CZ38" s="591">
        <v>7.3</v>
      </c>
      <c r="DA38" s="609"/>
      <c r="DB38" s="609"/>
      <c r="DC38" s="610"/>
      <c r="DD38" s="594">
        <v>349118</v>
      </c>
      <c r="DE38" s="589"/>
      <c r="DF38" s="589"/>
      <c r="DG38" s="589"/>
      <c r="DH38" s="589"/>
      <c r="DI38" s="589"/>
      <c r="DJ38" s="589"/>
      <c r="DK38" s="590"/>
      <c r="DL38" s="594">
        <v>100347</v>
      </c>
      <c r="DM38" s="589"/>
      <c r="DN38" s="589"/>
      <c r="DO38" s="589"/>
      <c r="DP38" s="589"/>
      <c r="DQ38" s="589"/>
      <c r="DR38" s="589"/>
      <c r="DS38" s="589"/>
      <c r="DT38" s="589"/>
      <c r="DU38" s="589"/>
      <c r="DV38" s="590"/>
      <c r="DW38" s="611">
        <v>3.7</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317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148483</v>
      </c>
      <c r="CS39" s="607"/>
      <c r="CT39" s="607"/>
      <c r="CU39" s="607"/>
      <c r="CV39" s="607"/>
      <c r="CW39" s="607"/>
      <c r="CX39" s="607"/>
      <c r="CY39" s="608"/>
      <c r="CZ39" s="591">
        <v>2.8</v>
      </c>
      <c r="DA39" s="609"/>
      <c r="DB39" s="609"/>
      <c r="DC39" s="610"/>
      <c r="DD39" s="594">
        <v>86192</v>
      </c>
      <c r="DE39" s="607"/>
      <c r="DF39" s="607"/>
      <c r="DG39" s="607"/>
      <c r="DH39" s="607"/>
      <c r="DI39" s="607"/>
      <c r="DJ39" s="607"/>
      <c r="DK39" s="608"/>
      <c r="DL39" s="594" t="s">
        <v>317</v>
      </c>
      <c r="DM39" s="607"/>
      <c r="DN39" s="607"/>
      <c r="DO39" s="607"/>
      <c r="DP39" s="607"/>
      <c r="DQ39" s="607"/>
      <c r="DR39" s="607"/>
      <c r="DS39" s="607"/>
      <c r="DT39" s="607"/>
      <c r="DU39" s="607"/>
      <c r="DV39" s="608"/>
      <c r="DW39" s="611" t="s">
        <v>317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50357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151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45000</v>
      </c>
      <c r="CS40" s="589"/>
      <c r="CT40" s="589"/>
      <c r="CU40" s="589"/>
      <c r="CV40" s="589"/>
      <c r="CW40" s="589"/>
      <c r="CX40" s="589"/>
      <c r="CY40" s="590"/>
      <c r="CZ40" s="591">
        <v>0.8</v>
      </c>
      <c r="DA40" s="609"/>
      <c r="DB40" s="609"/>
      <c r="DC40" s="610"/>
      <c r="DD40" s="594" t="s">
        <v>317</v>
      </c>
      <c r="DE40" s="589"/>
      <c r="DF40" s="589"/>
      <c r="DG40" s="589"/>
      <c r="DH40" s="589"/>
      <c r="DI40" s="589"/>
      <c r="DJ40" s="589"/>
      <c r="DK40" s="590"/>
      <c r="DL40" s="594" t="s">
        <v>317</v>
      </c>
      <c r="DM40" s="589"/>
      <c r="DN40" s="589"/>
      <c r="DO40" s="589"/>
      <c r="DP40" s="589"/>
      <c r="DQ40" s="589"/>
      <c r="DR40" s="589"/>
      <c r="DS40" s="589"/>
      <c r="DT40" s="589"/>
      <c r="DU40" s="589"/>
      <c r="DV40" s="590"/>
      <c r="DW40" s="611" t="s">
        <v>317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94781</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1824654</v>
      </c>
      <c r="CS42" s="589"/>
      <c r="CT42" s="589"/>
      <c r="CU42" s="589"/>
      <c r="CV42" s="589"/>
      <c r="CW42" s="589"/>
      <c r="CX42" s="589"/>
      <c r="CY42" s="590"/>
      <c r="CZ42" s="591">
        <v>34.4</v>
      </c>
      <c r="DA42" s="592"/>
      <c r="DB42" s="592"/>
      <c r="DC42" s="593"/>
      <c r="DD42" s="594">
        <v>509150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335</v>
      </c>
      <c r="CS43" s="607"/>
      <c r="CT43" s="607"/>
      <c r="CU43" s="607"/>
      <c r="CV43" s="607"/>
      <c r="CW43" s="607"/>
      <c r="CX43" s="607"/>
      <c r="CY43" s="608"/>
      <c r="CZ43" s="591" t="s">
        <v>335</v>
      </c>
      <c r="DA43" s="609"/>
      <c r="DB43" s="609"/>
      <c r="DC43" s="610"/>
      <c r="DD43" s="594" t="s">
        <v>335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286</v>
      </c>
      <c r="CE44" s="602"/>
      <c r="CF44" s="585" t="s">
        <v>337</v>
      </c>
      <c r="CG44" s="586"/>
      <c r="CH44" s="586"/>
      <c r="CI44" s="586"/>
      <c r="CJ44" s="586"/>
      <c r="CK44" s="586"/>
      <c r="CL44" s="586"/>
      <c r="CM44" s="586"/>
      <c r="CN44" s="586"/>
      <c r="CO44" s="586"/>
      <c r="CP44" s="586"/>
      <c r="CQ44" s="587"/>
      <c r="CR44" s="588">
        <v>1725737</v>
      </c>
      <c r="CS44" s="589"/>
      <c r="CT44" s="589"/>
      <c r="CU44" s="589"/>
      <c r="CV44" s="589"/>
      <c r="CW44" s="589"/>
      <c r="CX44" s="589"/>
      <c r="CY44" s="590"/>
      <c r="CZ44" s="591">
        <v>32.5</v>
      </c>
      <c r="DA44" s="592"/>
      <c r="DB44" s="592"/>
      <c r="DC44" s="593"/>
      <c r="DD44" s="594">
        <v>506884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1031527</v>
      </c>
      <c r="CS45" s="607"/>
      <c r="CT45" s="607"/>
      <c r="CU45" s="607"/>
      <c r="CV45" s="607"/>
      <c r="CW45" s="607"/>
      <c r="CX45" s="607"/>
      <c r="CY45" s="608"/>
      <c r="CZ45" s="591">
        <v>19.399999999999999</v>
      </c>
      <c r="DA45" s="609"/>
      <c r="DB45" s="609"/>
      <c r="DC45" s="610"/>
      <c r="DD45" s="594">
        <v>96921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687843</v>
      </c>
      <c r="CS46" s="589"/>
      <c r="CT46" s="589"/>
      <c r="CU46" s="589"/>
      <c r="CV46" s="589"/>
      <c r="CW46" s="589"/>
      <c r="CX46" s="589"/>
      <c r="CY46" s="590"/>
      <c r="CZ46" s="591">
        <v>13</v>
      </c>
      <c r="DA46" s="592"/>
      <c r="DB46" s="592"/>
      <c r="DC46" s="593"/>
      <c r="DD46" s="594">
        <v>408857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98917</v>
      </c>
      <c r="CS47" s="607"/>
      <c r="CT47" s="607"/>
      <c r="CU47" s="607"/>
      <c r="CV47" s="607"/>
      <c r="CW47" s="607"/>
      <c r="CX47" s="607"/>
      <c r="CY47" s="608"/>
      <c r="CZ47" s="591">
        <v>1.9</v>
      </c>
      <c r="DA47" s="609"/>
      <c r="DB47" s="609"/>
      <c r="DC47" s="610"/>
      <c r="DD47" s="594">
        <v>2266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335</v>
      </c>
      <c r="CS48" s="589"/>
      <c r="CT48" s="589"/>
      <c r="CU48" s="589"/>
      <c r="CV48" s="589"/>
      <c r="CW48" s="589"/>
      <c r="CX48" s="589"/>
      <c r="CY48" s="590"/>
      <c r="CZ48" s="591" t="s">
        <v>335</v>
      </c>
      <c r="DA48" s="592"/>
      <c r="DB48" s="592"/>
      <c r="DC48" s="593"/>
      <c r="DD48" s="594" t="s">
        <v>335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5311247</v>
      </c>
      <c r="CS49" s="573"/>
      <c r="CT49" s="573"/>
      <c r="CU49" s="573"/>
      <c r="CV49" s="573"/>
      <c r="CW49" s="573"/>
      <c r="CX49" s="573"/>
      <c r="CY49" s="574"/>
      <c r="CZ49" s="575">
        <v>100</v>
      </c>
      <c r="DA49" s="576"/>
      <c r="DB49" s="576"/>
      <c r="DC49" s="577"/>
      <c r="DD49" s="578">
        <v>3279160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8"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3" t="s">
        <v>362</v>
      </c>
      <c r="DH5" s="1094"/>
      <c r="DI5" s="1094"/>
      <c r="DJ5" s="1094"/>
      <c r="DK5" s="1095"/>
      <c r="DL5" s="1093" t="s">
        <v>363</v>
      </c>
      <c r="DM5" s="1094"/>
      <c r="DN5" s="1094"/>
      <c r="DO5" s="1094"/>
      <c r="DP5" s="1095"/>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099">
        <v>5416</v>
      </c>
      <c r="R7" s="1100"/>
      <c r="S7" s="1100"/>
      <c r="T7" s="1100"/>
      <c r="U7" s="1100"/>
      <c r="V7" s="1100">
        <v>5311</v>
      </c>
      <c r="W7" s="1100"/>
      <c r="X7" s="1100"/>
      <c r="Y7" s="1100"/>
      <c r="Z7" s="1100"/>
      <c r="AA7" s="1100">
        <v>105</v>
      </c>
      <c r="AB7" s="1100"/>
      <c r="AC7" s="1100"/>
      <c r="AD7" s="1100"/>
      <c r="AE7" s="1101"/>
      <c r="AF7" s="1102">
        <v>11</v>
      </c>
      <c r="AG7" s="1103"/>
      <c r="AH7" s="1103"/>
      <c r="AI7" s="1103"/>
      <c r="AJ7" s="1104"/>
      <c r="AK7" s="1086">
        <v>145</v>
      </c>
      <c r="AL7" s="1087"/>
      <c r="AM7" s="1087"/>
      <c r="AN7" s="1087"/>
      <c r="AO7" s="1087"/>
      <c r="AP7" s="1087">
        <v>6362</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537</v>
      </c>
      <c r="BT7" s="1091"/>
      <c r="BU7" s="1091"/>
      <c r="BV7" s="1091"/>
      <c r="BW7" s="1091"/>
      <c r="BX7" s="1091"/>
      <c r="BY7" s="1091"/>
      <c r="BZ7" s="1091"/>
      <c r="CA7" s="1091"/>
      <c r="CB7" s="1091"/>
      <c r="CC7" s="1091"/>
      <c r="CD7" s="1091"/>
      <c r="CE7" s="1091"/>
      <c r="CF7" s="1091"/>
      <c r="CG7" s="1092"/>
      <c r="CH7" s="1083">
        <v>-19</v>
      </c>
      <c r="CI7" s="1084"/>
      <c r="CJ7" s="1084"/>
      <c r="CK7" s="1084"/>
      <c r="CL7" s="1085"/>
      <c r="CM7" s="1083">
        <v>18</v>
      </c>
      <c r="CN7" s="1084"/>
      <c r="CO7" s="1084"/>
      <c r="CP7" s="1084"/>
      <c r="CQ7" s="1085"/>
      <c r="CR7" s="1083">
        <v>30</v>
      </c>
      <c r="CS7" s="1084"/>
      <c r="CT7" s="1084"/>
      <c r="CU7" s="1084"/>
      <c r="CV7" s="1085"/>
      <c r="CW7" s="1083">
        <v>0</v>
      </c>
      <c r="CX7" s="1084"/>
      <c r="CY7" s="1084"/>
      <c r="CZ7" s="1084"/>
      <c r="DA7" s="1085"/>
      <c r="DB7" s="1083">
        <v>0</v>
      </c>
      <c r="DC7" s="1084"/>
      <c r="DD7" s="1084"/>
      <c r="DE7" s="1084"/>
      <c r="DF7" s="1085"/>
      <c r="DG7" s="1083">
        <v>0</v>
      </c>
      <c r="DH7" s="1084"/>
      <c r="DI7" s="1084"/>
      <c r="DJ7" s="1084"/>
      <c r="DK7" s="1085"/>
      <c r="DL7" s="1083">
        <v>0</v>
      </c>
      <c r="DM7" s="1084"/>
      <c r="DN7" s="1084"/>
      <c r="DO7" s="1084"/>
      <c r="DP7" s="1085"/>
      <c r="DQ7" s="1083">
        <v>0</v>
      </c>
      <c r="DR7" s="1084"/>
      <c r="DS7" s="1084"/>
      <c r="DT7" s="1084"/>
      <c r="DU7" s="1085"/>
      <c r="DV7" s="1110"/>
      <c r="DW7" s="1111"/>
      <c r="DX7" s="1111"/>
      <c r="DY7" s="1111"/>
      <c r="DZ7" s="1112"/>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6"/>
      <c r="R22" s="1077"/>
      <c r="S22" s="1077"/>
      <c r="T22" s="1077"/>
      <c r="U22" s="1077"/>
      <c r="V22" s="1077"/>
      <c r="W22" s="1077"/>
      <c r="X22" s="1077"/>
      <c r="Y22" s="1077"/>
      <c r="Z22" s="1077"/>
      <c r="AA22" s="1077"/>
      <c r="AB22" s="1077"/>
      <c r="AC22" s="1077"/>
      <c r="AD22" s="1077"/>
      <c r="AE22" s="1078"/>
      <c r="AF22" s="1033"/>
      <c r="AG22" s="1034"/>
      <c r="AH22" s="1034"/>
      <c r="AI22" s="1034"/>
      <c r="AJ22" s="1035"/>
      <c r="AK22" s="1072"/>
      <c r="AL22" s="1073"/>
      <c r="AM22" s="1073"/>
      <c r="AN22" s="1073"/>
      <c r="AO22" s="1073"/>
      <c r="AP22" s="1073"/>
      <c r="AQ22" s="1073"/>
      <c r="AR22" s="1073"/>
      <c r="AS22" s="1073"/>
      <c r="AT22" s="1073"/>
      <c r="AU22" s="1074"/>
      <c r="AV22" s="1074"/>
      <c r="AW22" s="1074"/>
      <c r="AX22" s="1074"/>
      <c r="AY22" s="1075"/>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185">
        <v>5416</v>
      </c>
      <c r="R23" s="1062"/>
      <c r="S23" s="1062"/>
      <c r="T23" s="1062"/>
      <c r="U23" s="1184"/>
      <c r="V23" s="1065">
        <v>5311</v>
      </c>
      <c r="W23" s="1062"/>
      <c r="X23" s="1062"/>
      <c r="Y23" s="1062"/>
      <c r="Z23" s="1184"/>
      <c r="AA23" s="1065">
        <v>105</v>
      </c>
      <c r="AB23" s="1062"/>
      <c r="AC23" s="1062"/>
      <c r="AD23" s="1062"/>
      <c r="AE23" s="1063"/>
      <c r="AF23" s="1066">
        <v>11</v>
      </c>
      <c r="AG23" s="1064"/>
      <c r="AH23" s="1064"/>
      <c r="AI23" s="1064"/>
      <c r="AJ23" s="1067"/>
      <c r="AK23" s="1068"/>
      <c r="AL23" s="1069"/>
      <c r="AM23" s="1069"/>
      <c r="AN23" s="1069"/>
      <c r="AO23" s="1069"/>
      <c r="AP23" s="1064">
        <v>6362</v>
      </c>
      <c r="AQ23" s="1064"/>
      <c r="AR23" s="1064"/>
      <c r="AS23" s="1064"/>
      <c r="AT23" s="1064"/>
      <c r="AU23" s="1070"/>
      <c r="AV23" s="1070"/>
      <c r="AW23" s="1070"/>
      <c r="AX23" s="1070"/>
      <c r="AY23" s="1071"/>
      <c r="AZ23" s="1061" t="s">
        <v>369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838</v>
      </c>
      <c r="R28" s="1050"/>
      <c r="S28" s="1050"/>
      <c r="T28" s="1050"/>
      <c r="U28" s="1050"/>
      <c r="V28" s="1050">
        <v>733</v>
      </c>
      <c r="W28" s="1050"/>
      <c r="X28" s="1050"/>
      <c r="Y28" s="1050"/>
      <c r="Z28" s="1050"/>
      <c r="AA28" s="1050">
        <v>106</v>
      </c>
      <c r="AB28" s="1050"/>
      <c r="AC28" s="1050"/>
      <c r="AD28" s="1050"/>
      <c r="AE28" s="1051"/>
      <c r="AF28" s="1052">
        <v>106</v>
      </c>
      <c r="AG28" s="1050"/>
      <c r="AH28" s="1050"/>
      <c r="AI28" s="1050"/>
      <c r="AJ28" s="1053"/>
      <c r="AK28" s="1054">
        <v>36</v>
      </c>
      <c r="AL28" s="1042"/>
      <c r="AM28" s="1042"/>
      <c r="AN28" s="1042"/>
      <c r="AO28" s="1042"/>
      <c r="AP28" s="1042">
        <v>0</v>
      </c>
      <c r="AQ28" s="1042"/>
      <c r="AR28" s="1042"/>
      <c r="AS28" s="1042"/>
      <c r="AT28" s="1042"/>
      <c r="AU28" s="1042">
        <v>0</v>
      </c>
      <c r="AV28" s="1042"/>
      <c r="AW28" s="1042"/>
      <c r="AX28" s="1042"/>
      <c r="AY28" s="1042"/>
      <c r="AZ28" s="1043">
        <v>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389</v>
      </c>
      <c r="R29" s="1040"/>
      <c r="S29" s="1040"/>
      <c r="T29" s="1040"/>
      <c r="U29" s="1040"/>
      <c r="V29" s="1040">
        <v>383</v>
      </c>
      <c r="W29" s="1040"/>
      <c r="X29" s="1040"/>
      <c r="Y29" s="1040"/>
      <c r="Z29" s="1040"/>
      <c r="AA29" s="1040">
        <v>6</v>
      </c>
      <c r="AB29" s="1040"/>
      <c r="AC29" s="1040"/>
      <c r="AD29" s="1040"/>
      <c r="AE29" s="1041"/>
      <c r="AF29" s="1033">
        <v>6</v>
      </c>
      <c r="AG29" s="1034"/>
      <c r="AH29" s="1034"/>
      <c r="AI29" s="1034"/>
      <c r="AJ29" s="1035"/>
      <c r="AK29" s="976">
        <v>60</v>
      </c>
      <c r="AL29" s="967"/>
      <c r="AM29" s="967"/>
      <c r="AN29" s="967"/>
      <c r="AO29" s="967"/>
      <c r="AP29" s="967">
        <v>0</v>
      </c>
      <c r="AQ29" s="967"/>
      <c r="AR29" s="967"/>
      <c r="AS29" s="967"/>
      <c r="AT29" s="967"/>
      <c r="AU29" s="967">
        <v>0</v>
      </c>
      <c r="AV29" s="967"/>
      <c r="AW29" s="967"/>
      <c r="AX29" s="967"/>
      <c r="AY29" s="967"/>
      <c r="AZ29" s="1038">
        <v>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67</v>
      </c>
      <c r="R30" s="1040"/>
      <c r="S30" s="1040"/>
      <c r="T30" s="1040"/>
      <c r="U30" s="1040"/>
      <c r="V30" s="1040">
        <v>67</v>
      </c>
      <c r="W30" s="1040"/>
      <c r="X30" s="1040"/>
      <c r="Y30" s="1040"/>
      <c r="Z30" s="1040"/>
      <c r="AA30" s="1040">
        <v>0</v>
      </c>
      <c r="AB30" s="1040"/>
      <c r="AC30" s="1040"/>
      <c r="AD30" s="1040"/>
      <c r="AE30" s="1041"/>
      <c r="AF30" s="1033" t="s">
        <v>111</v>
      </c>
      <c r="AG30" s="1034"/>
      <c r="AH30" s="1034"/>
      <c r="AI30" s="1034"/>
      <c r="AJ30" s="1035"/>
      <c r="AK30" s="976">
        <v>23</v>
      </c>
      <c r="AL30" s="967"/>
      <c r="AM30" s="967"/>
      <c r="AN30" s="967"/>
      <c r="AO30" s="967"/>
      <c r="AP30" s="967">
        <v>0</v>
      </c>
      <c r="AQ30" s="967"/>
      <c r="AR30" s="967"/>
      <c r="AS30" s="967"/>
      <c r="AT30" s="967"/>
      <c r="AU30" s="967">
        <v>0</v>
      </c>
      <c r="AV30" s="967"/>
      <c r="AW30" s="967"/>
      <c r="AX30" s="967"/>
      <c r="AY30" s="967"/>
      <c r="AZ30" s="1038">
        <v>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123</v>
      </c>
      <c r="R31" s="1040"/>
      <c r="S31" s="1040"/>
      <c r="T31" s="1040"/>
      <c r="U31" s="1040"/>
      <c r="V31" s="1040">
        <v>116</v>
      </c>
      <c r="W31" s="1040"/>
      <c r="X31" s="1040"/>
      <c r="Y31" s="1040"/>
      <c r="Z31" s="1040"/>
      <c r="AA31" s="1040">
        <v>7</v>
      </c>
      <c r="AB31" s="1040"/>
      <c r="AC31" s="1040"/>
      <c r="AD31" s="1040"/>
      <c r="AE31" s="1041"/>
      <c r="AF31" s="1033">
        <v>93</v>
      </c>
      <c r="AG31" s="1034"/>
      <c r="AH31" s="1034"/>
      <c r="AI31" s="1034"/>
      <c r="AJ31" s="1035"/>
      <c r="AK31" s="976">
        <v>5</v>
      </c>
      <c r="AL31" s="967"/>
      <c r="AM31" s="967"/>
      <c r="AN31" s="967"/>
      <c r="AO31" s="967"/>
      <c r="AP31" s="967">
        <v>232</v>
      </c>
      <c r="AQ31" s="967"/>
      <c r="AR31" s="967"/>
      <c r="AS31" s="967"/>
      <c r="AT31" s="967"/>
      <c r="AU31" s="967">
        <v>0</v>
      </c>
      <c r="AV31" s="967"/>
      <c r="AW31" s="967"/>
      <c r="AX31" s="967"/>
      <c r="AY31" s="967"/>
      <c r="AZ31" s="1038">
        <v>0</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304</v>
      </c>
      <c r="R32" s="1040"/>
      <c r="S32" s="1040"/>
      <c r="T32" s="1040"/>
      <c r="U32" s="1040"/>
      <c r="V32" s="1040">
        <v>302</v>
      </c>
      <c r="W32" s="1040"/>
      <c r="X32" s="1040"/>
      <c r="Y32" s="1040"/>
      <c r="Z32" s="1040"/>
      <c r="AA32" s="1040">
        <v>2</v>
      </c>
      <c r="AB32" s="1040"/>
      <c r="AC32" s="1040"/>
      <c r="AD32" s="1040"/>
      <c r="AE32" s="1041"/>
      <c r="AF32" s="1033">
        <v>2</v>
      </c>
      <c r="AG32" s="1034"/>
      <c r="AH32" s="1034"/>
      <c r="AI32" s="1034"/>
      <c r="AJ32" s="1035"/>
      <c r="AK32" s="976">
        <v>241</v>
      </c>
      <c r="AL32" s="967"/>
      <c r="AM32" s="967"/>
      <c r="AN32" s="967"/>
      <c r="AO32" s="967"/>
      <c r="AP32" s="967">
        <v>1778</v>
      </c>
      <c r="AQ32" s="967"/>
      <c r="AR32" s="967"/>
      <c r="AS32" s="967"/>
      <c r="AT32" s="967"/>
      <c r="AU32" s="967">
        <v>1778</v>
      </c>
      <c r="AV32" s="967"/>
      <c r="AW32" s="967"/>
      <c r="AX32" s="967"/>
      <c r="AY32" s="967"/>
      <c r="AZ32" s="1038">
        <v>0</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207</v>
      </c>
      <c r="AG63" s="955"/>
      <c r="AH63" s="955"/>
      <c r="AI63" s="955"/>
      <c r="AJ63" s="1020"/>
      <c r="AK63" s="1021"/>
      <c r="AL63" s="959"/>
      <c r="AM63" s="959"/>
      <c r="AN63" s="959"/>
      <c r="AO63" s="959"/>
      <c r="AP63" s="955">
        <v>2010</v>
      </c>
      <c r="AQ63" s="955"/>
      <c r="AR63" s="955"/>
      <c r="AS63" s="955"/>
      <c r="AT63" s="955"/>
      <c r="AU63" s="955">
        <v>1778</v>
      </c>
      <c r="AV63" s="955"/>
      <c r="AW63" s="955"/>
      <c r="AX63" s="955"/>
      <c r="AY63" s="955"/>
      <c r="AZ63" s="1015"/>
      <c r="BA63" s="1015"/>
      <c r="BB63" s="1015"/>
      <c r="BC63" s="1015"/>
      <c r="BD63" s="1015"/>
      <c r="BE63" s="956"/>
      <c r="BF63" s="956"/>
      <c r="BG63" s="956"/>
      <c r="BH63" s="956"/>
      <c r="BI63" s="957"/>
      <c r="BJ63" s="1016" t="s">
        <v>335</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391</v>
      </c>
      <c r="R66" s="998"/>
      <c r="S66" s="998"/>
      <c r="T66" s="998"/>
      <c r="U66" s="999"/>
      <c r="V66" s="997" t="s">
        <v>392</v>
      </c>
      <c r="W66" s="998"/>
      <c r="X66" s="998"/>
      <c r="Y66" s="998"/>
      <c r="Z66" s="999"/>
      <c r="AA66" s="997" t="s">
        <v>393</v>
      </c>
      <c r="AB66" s="998"/>
      <c r="AC66" s="998"/>
      <c r="AD66" s="998"/>
      <c r="AE66" s="999"/>
      <c r="AF66" s="1003" t="s">
        <v>394</v>
      </c>
      <c r="AG66" s="1004"/>
      <c r="AH66" s="1004"/>
      <c r="AI66" s="1004"/>
      <c r="AJ66" s="1005"/>
      <c r="AK66" s="997" t="s">
        <v>395</v>
      </c>
      <c r="AL66" s="992"/>
      <c r="AM66" s="992"/>
      <c r="AN66" s="992"/>
      <c r="AO66" s="993"/>
      <c r="AP66" s="997" t="s">
        <v>396</v>
      </c>
      <c r="AQ66" s="998"/>
      <c r="AR66" s="998"/>
      <c r="AS66" s="998"/>
      <c r="AT66" s="999"/>
      <c r="AU66" s="997" t="s">
        <v>397</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110</v>
      </c>
      <c r="R68" s="978"/>
      <c r="S68" s="978"/>
      <c r="T68" s="978"/>
      <c r="U68" s="978"/>
      <c r="V68" s="978">
        <v>109</v>
      </c>
      <c r="W68" s="978"/>
      <c r="X68" s="978"/>
      <c r="Y68" s="978"/>
      <c r="Z68" s="978"/>
      <c r="AA68" s="978">
        <v>1</v>
      </c>
      <c r="AB68" s="978"/>
      <c r="AC68" s="978"/>
      <c r="AD68" s="978"/>
      <c r="AE68" s="978"/>
      <c r="AF68" s="978">
        <v>1</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1218</v>
      </c>
      <c r="R69" s="967"/>
      <c r="S69" s="967"/>
      <c r="T69" s="967"/>
      <c r="U69" s="967"/>
      <c r="V69" s="967">
        <v>1211</v>
      </c>
      <c r="W69" s="967"/>
      <c r="X69" s="967"/>
      <c r="Y69" s="967"/>
      <c r="Z69" s="967"/>
      <c r="AA69" s="967">
        <v>7</v>
      </c>
      <c r="AB69" s="967"/>
      <c r="AC69" s="967"/>
      <c r="AD69" s="967"/>
      <c r="AE69" s="967"/>
      <c r="AF69" s="967">
        <v>7</v>
      </c>
      <c r="AG69" s="967"/>
      <c r="AH69" s="967"/>
      <c r="AI69" s="967"/>
      <c r="AJ69" s="967"/>
      <c r="AK69" s="967">
        <v>0</v>
      </c>
      <c r="AL69" s="967"/>
      <c r="AM69" s="967"/>
      <c r="AN69" s="967"/>
      <c r="AO69" s="967"/>
      <c r="AP69" s="967">
        <v>60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28</v>
      </c>
      <c r="R70" s="967"/>
      <c r="S70" s="967"/>
      <c r="T70" s="967"/>
      <c r="U70" s="967"/>
      <c r="V70" s="967">
        <v>28</v>
      </c>
      <c r="W70" s="967"/>
      <c r="X70" s="967"/>
      <c r="Y70" s="967"/>
      <c r="Z70" s="967"/>
      <c r="AA70" s="967">
        <v>0</v>
      </c>
      <c r="AB70" s="967"/>
      <c r="AC70" s="967"/>
      <c r="AD70" s="967"/>
      <c r="AE70" s="967"/>
      <c r="AF70" s="967">
        <v>0</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15</v>
      </c>
      <c r="R71" s="967"/>
      <c r="S71" s="967"/>
      <c r="T71" s="967"/>
      <c r="U71" s="967"/>
      <c r="V71" s="967">
        <v>15</v>
      </c>
      <c r="W71" s="967"/>
      <c r="X71" s="967"/>
      <c r="Y71" s="967"/>
      <c r="Z71" s="967"/>
      <c r="AA71" s="967">
        <v>0</v>
      </c>
      <c r="AB71" s="967"/>
      <c r="AC71" s="967"/>
      <c r="AD71" s="967"/>
      <c r="AE71" s="967"/>
      <c r="AF71" s="967">
        <v>0</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v>
      </c>
      <c r="AG88" s="955"/>
      <c r="AH88" s="955"/>
      <c r="AI88" s="955"/>
      <c r="AJ88" s="955"/>
      <c r="AK88" s="959"/>
      <c r="AL88" s="959"/>
      <c r="AM88" s="959"/>
      <c r="AN88" s="959"/>
      <c r="AO88" s="959"/>
      <c r="AP88" s="955">
        <v>60</v>
      </c>
      <c r="AQ88" s="955"/>
      <c r="AR88" s="955"/>
      <c r="AS88" s="955"/>
      <c r="AT88" s="955"/>
      <c r="AU88" s="955">
        <v>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285</v>
      </c>
      <c r="AG109" s="888"/>
      <c r="AH109" s="888"/>
      <c r="AI109" s="888"/>
      <c r="AJ109" s="889"/>
      <c r="AK109" s="890" t="s">
        <v>284</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285</v>
      </c>
      <c r="BW109" s="888"/>
      <c r="BX109" s="888"/>
      <c r="BY109" s="888"/>
      <c r="BZ109" s="889"/>
      <c r="CA109" s="890" t="s">
        <v>284</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285</v>
      </c>
      <c r="DM109" s="888"/>
      <c r="DN109" s="888"/>
      <c r="DO109" s="888"/>
      <c r="DP109" s="889"/>
      <c r="DQ109" s="890" t="s">
        <v>284</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547912</v>
      </c>
      <c r="AB110" s="873"/>
      <c r="AC110" s="873"/>
      <c r="AD110" s="873"/>
      <c r="AE110" s="874"/>
      <c r="AF110" s="875">
        <v>555792</v>
      </c>
      <c r="AG110" s="873"/>
      <c r="AH110" s="873"/>
      <c r="AI110" s="873"/>
      <c r="AJ110" s="874"/>
      <c r="AK110" s="875">
        <v>488068</v>
      </c>
      <c r="AL110" s="873"/>
      <c r="AM110" s="873"/>
      <c r="AN110" s="873"/>
      <c r="AO110" s="874"/>
      <c r="AP110" s="876">
        <v>21.8</v>
      </c>
      <c r="AQ110" s="877"/>
      <c r="AR110" s="877"/>
      <c r="AS110" s="877"/>
      <c r="AT110" s="878"/>
      <c r="AU110" s="920" t="s">
        <v>60</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4874521</v>
      </c>
      <c r="BR110" s="800"/>
      <c r="BS110" s="800"/>
      <c r="BT110" s="800"/>
      <c r="BU110" s="800"/>
      <c r="BV110" s="800">
        <v>5708760</v>
      </c>
      <c r="BW110" s="800"/>
      <c r="BX110" s="800"/>
      <c r="BY110" s="800"/>
      <c r="BZ110" s="800"/>
      <c r="CA110" s="800">
        <v>6362204</v>
      </c>
      <c r="CB110" s="800"/>
      <c r="CC110" s="800"/>
      <c r="CD110" s="800"/>
      <c r="CE110" s="800"/>
      <c r="CF110" s="861">
        <v>283.60000000000002</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26474</v>
      </c>
      <c r="BR111" s="771"/>
      <c r="BS111" s="771"/>
      <c r="BT111" s="771"/>
      <c r="BU111" s="771"/>
      <c r="BV111" s="771">
        <v>21873</v>
      </c>
      <c r="BW111" s="771"/>
      <c r="BX111" s="771"/>
      <c r="BY111" s="771"/>
      <c r="BZ111" s="771"/>
      <c r="CA111" s="771">
        <v>17347</v>
      </c>
      <c r="CB111" s="771"/>
      <c r="CC111" s="771"/>
      <c r="CD111" s="771"/>
      <c r="CE111" s="771"/>
      <c r="CF111" s="848">
        <v>0.8</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335</v>
      </c>
      <c r="AB112" s="784"/>
      <c r="AC112" s="784"/>
      <c r="AD112" s="784"/>
      <c r="AE112" s="785"/>
      <c r="AF112" s="786" t="s">
        <v>335</v>
      </c>
      <c r="AG112" s="784"/>
      <c r="AH112" s="784"/>
      <c r="AI112" s="784"/>
      <c r="AJ112" s="785"/>
      <c r="AK112" s="786" t="s">
        <v>335</v>
      </c>
      <c r="AL112" s="784"/>
      <c r="AM112" s="784"/>
      <c r="AN112" s="784"/>
      <c r="AO112" s="785"/>
      <c r="AP112" s="754" t="s">
        <v>335</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1924207</v>
      </c>
      <c r="BR112" s="771"/>
      <c r="BS112" s="771"/>
      <c r="BT112" s="771"/>
      <c r="BU112" s="771"/>
      <c r="BV112" s="771">
        <v>1842521</v>
      </c>
      <c r="BW112" s="771"/>
      <c r="BX112" s="771"/>
      <c r="BY112" s="771"/>
      <c r="BZ112" s="771"/>
      <c r="CA112" s="771">
        <v>1778314</v>
      </c>
      <c r="CB112" s="771"/>
      <c r="CC112" s="771"/>
      <c r="CD112" s="771"/>
      <c r="CE112" s="771"/>
      <c r="CF112" s="848">
        <v>79.3</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335</v>
      </c>
      <c r="DH112" s="771"/>
      <c r="DI112" s="771"/>
      <c r="DJ112" s="771"/>
      <c r="DK112" s="771"/>
      <c r="DL112" s="771" t="s">
        <v>335</v>
      </c>
      <c r="DM112" s="771"/>
      <c r="DN112" s="771"/>
      <c r="DO112" s="771"/>
      <c r="DP112" s="771"/>
      <c r="DQ112" s="771" t="s">
        <v>335</v>
      </c>
      <c r="DR112" s="771"/>
      <c r="DS112" s="771"/>
      <c r="DT112" s="771"/>
      <c r="DU112" s="771"/>
      <c r="DV112" s="823" t="s">
        <v>335</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200290</v>
      </c>
      <c r="AB113" s="909"/>
      <c r="AC113" s="909"/>
      <c r="AD113" s="909"/>
      <c r="AE113" s="910"/>
      <c r="AF113" s="911">
        <v>200046</v>
      </c>
      <c r="AG113" s="909"/>
      <c r="AH113" s="909"/>
      <c r="AI113" s="909"/>
      <c r="AJ113" s="910"/>
      <c r="AK113" s="911">
        <v>181279</v>
      </c>
      <c r="AL113" s="909"/>
      <c r="AM113" s="909"/>
      <c r="AN113" s="909"/>
      <c r="AO113" s="910"/>
      <c r="AP113" s="912">
        <v>8.1</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810</v>
      </c>
      <c r="BR113" s="771"/>
      <c r="BS113" s="771"/>
      <c r="BT113" s="771"/>
      <c r="BU113" s="771"/>
      <c r="BV113" s="771" t="s">
        <v>335</v>
      </c>
      <c r="BW113" s="771"/>
      <c r="BX113" s="771"/>
      <c r="BY113" s="771"/>
      <c r="BZ113" s="771"/>
      <c r="CA113" s="771" t="s">
        <v>335</v>
      </c>
      <c r="CB113" s="771"/>
      <c r="CC113" s="771"/>
      <c r="CD113" s="771"/>
      <c r="CE113" s="771"/>
      <c r="CF113" s="848" t="s">
        <v>335</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335</v>
      </c>
      <c r="DH113" s="784"/>
      <c r="DI113" s="784"/>
      <c r="DJ113" s="784"/>
      <c r="DK113" s="785"/>
      <c r="DL113" s="786" t="s">
        <v>335</v>
      </c>
      <c r="DM113" s="784"/>
      <c r="DN113" s="784"/>
      <c r="DO113" s="784"/>
      <c r="DP113" s="785"/>
      <c r="DQ113" s="786" t="s">
        <v>335</v>
      </c>
      <c r="DR113" s="784"/>
      <c r="DS113" s="784"/>
      <c r="DT113" s="784"/>
      <c r="DU113" s="785"/>
      <c r="DV113" s="754" t="s">
        <v>335</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827</v>
      </c>
      <c r="AB114" s="784"/>
      <c r="AC114" s="784"/>
      <c r="AD114" s="784"/>
      <c r="AE114" s="785"/>
      <c r="AF114" s="786">
        <v>817</v>
      </c>
      <c r="AG114" s="784"/>
      <c r="AH114" s="784"/>
      <c r="AI114" s="784"/>
      <c r="AJ114" s="785"/>
      <c r="AK114" s="786" t="s">
        <v>335</v>
      </c>
      <c r="AL114" s="784"/>
      <c r="AM114" s="784"/>
      <c r="AN114" s="784"/>
      <c r="AO114" s="785"/>
      <c r="AP114" s="754" t="s">
        <v>335</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800904</v>
      </c>
      <c r="BR114" s="771"/>
      <c r="BS114" s="771"/>
      <c r="BT114" s="771"/>
      <c r="BU114" s="771"/>
      <c r="BV114" s="771">
        <v>794788</v>
      </c>
      <c r="BW114" s="771"/>
      <c r="BX114" s="771"/>
      <c r="BY114" s="771"/>
      <c r="BZ114" s="771"/>
      <c r="CA114" s="771">
        <v>710558</v>
      </c>
      <c r="CB114" s="771"/>
      <c r="CC114" s="771"/>
      <c r="CD114" s="771"/>
      <c r="CE114" s="771"/>
      <c r="CF114" s="848">
        <v>31.7</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335</v>
      </c>
      <c r="DH114" s="784"/>
      <c r="DI114" s="784"/>
      <c r="DJ114" s="784"/>
      <c r="DK114" s="785"/>
      <c r="DL114" s="786" t="s">
        <v>335</v>
      </c>
      <c r="DM114" s="784"/>
      <c r="DN114" s="784"/>
      <c r="DO114" s="784"/>
      <c r="DP114" s="785"/>
      <c r="DQ114" s="786" t="s">
        <v>335</v>
      </c>
      <c r="DR114" s="784"/>
      <c r="DS114" s="784"/>
      <c r="DT114" s="784"/>
      <c r="DU114" s="785"/>
      <c r="DV114" s="754" t="s">
        <v>335</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7858</v>
      </c>
      <c r="AB115" s="909"/>
      <c r="AC115" s="909"/>
      <c r="AD115" s="909"/>
      <c r="AE115" s="910"/>
      <c r="AF115" s="911">
        <v>9347</v>
      </c>
      <c r="AG115" s="909"/>
      <c r="AH115" s="909"/>
      <c r="AI115" s="909"/>
      <c r="AJ115" s="910"/>
      <c r="AK115" s="911">
        <v>10658</v>
      </c>
      <c r="AL115" s="909"/>
      <c r="AM115" s="909"/>
      <c r="AN115" s="909"/>
      <c r="AO115" s="910"/>
      <c r="AP115" s="912">
        <v>0.5</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335</v>
      </c>
      <c r="BR115" s="771"/>
      <c r="BS115" s="771"/>
      <c r="BT115" s="771"/>
      <c r="BU115" s="771"/>
      <c r="BV115" s="771" t="s">
        <v>335</v>
      </c>
      <c r="BW115" s="771"/>
      <c r="BX115" s="771"/>
      <c r="BY115" s="771"/>
      <c r="BZ115" s="771"/>
      <c r="CA115" s="771" t="s">
        <v>335</v>
      </c>
      <c r="CB115" s="771"/>
      <c r="CC115" s="771"/>
      <c r="CD115" s="771"/>
      <c r="CE115" s="771"/>
      <c r="CF115" s="848" t="s">
        <v>335</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335</v>
      </c>
      <c r="DH115" s="784"/>
      <c r="DI115" s="784"/>
      <c r="DJ115" s="784"/>
      <c r="DK115" s="785"/>
      <c r="DL115" s="786" t="s">
        <v>335</v>
      </c>
      <c r="DM115" s="784"/>
      <c r="DN115" s="784"/>
      <c r="DO115" s="784"/>
      <c r="DP115" s="785"/>
      <c r="DQ115" s="786" t="s">
        <v>335</v>
      </c>
      <c r="DR115" s="784"/>
      <c r="DS115" s="784"/>
      <c r="DT115" s="784"/>
      <c r="DU115" s="785"/>
      <c r="DV115" s="754" t="s">
        <v>335</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382</v>
      </c>
      <c r="AB116" s="784"/>
      <c r="AC116" s="784"/>
      <c r="AD116" s="784"/>
      <c r="AE116" s="785"/>
      <c r="AF116" s="786">
        <v>2432</v>
      </c>
      <c r="AG116" s="784"/>
      <c r="AH116" s="784"/>
      <c r="AI116" s="784"/>
      <c r="AJ116" s="785"/>
      <c r="AK116" s="786">
        <v>2854</v>
      </c>
      <c r="AL116" s="784"/>
      <c r="AM116" s="784"/>
      <c r="AN116" s="784"/>
      <c r="AO116" s="785"/>
      <c r="AP116" s="754">
        <v>0.1</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335</v>
      </c>
      <c r="BR116" s="771"/>
      <c r="BS116" s="771"/>
      <c r="BT116" s="771"/>
      <c r="BU116" s="771"/>
      <c r="BV116" s="771" t="s">
        <v>335</v>
      </c>
      <c r="BW116" s="771"/>
      <c r="BX116" s="771"/>
      <c r="BY116" s="771"/>
      <c r="BZ116" s="771"/>
      <c r="CA116" s="771" t="s">
        <v>335</v>
      </c>
      <c r="CB116" s="771"/>
      <c r="CC116" s="771"/>
      <c r="CD116" s="771"/>
      <c r="CE116" s="771"/>
      <c r="CF116" s="848" t="s">
        <v>335</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26474</v>
      </c>
      <c r="DH116" s="784"/>
      <c r="DI116" s="784"/>
      <c r="DJ116" s="784"/>
      <c r="DK116" s="785"/>
      <c r="DL116" s="786">
        <v>21873</v>
      </c>
      <c r="DM116" s="784"/>
      <c r="DN116" s="784"/>
      <c r="DO116" s="784"/>
      <c r="DP116" s="785"/>
      <c r="DQ116" s="786">
        <v>17347</v>
      </c>
      <c r="DR116" s="784"/>
      <c r="DS116" s="784"/>
      <c r="DT116" s="784"/>
      <c r="DU116" s="785"/>
      <c r="DV116" s="754">
        <v>0.8</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757269</v>
      </c>
      <c r="AB117" s="895"/>
      <c r="AC117" s="895"/>
      <c r="AD117" s="895"/>
      <c r="AE117" s="896"/>
      <c r="AF117" s="898">
        <v>768434</v>
      </c>
      <c r="AG117" s="895"/>
      <c r="AH117" s="895"/>
      <c r="AI117" s="895"/>
      <c r="AJ117" s="896"/>
      <c r="AK117" s="898">
        <v>682859</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335</v>
      </c>
      <c r="BR117" s="858"/>
      <c r="BS117" s="858"/>
      <c r="BT117" s="858"/>
      <c r="BU117" s="858"/>
      <c r="BV117" s="858" t="s">
        <v>335</v>
      </c>
      <c r="BW117" s="858"/>
      <c r="BX117" s="858"/>
      <c r="BY117" s="858"/>
      <c r="BZ117" s="858"/>
      <c r="CA117" s="858" t="s">
        <v>335</v>
      </c>
      <c r="CB117" s="858"/>
      <c r="CC117" s="858"/>
      <c r="CD117" s="858"/>
      <c r="CE117" s="858"/>
      <c r="CF117" s="848" t="s">
        <v>335</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335</v>
      </c>
      <c r="DH117" s="784"/>
      <c r="DI117" s="784"/>
      <c r="DJ117" s="784"/>
      <c r="DK117" s="785"/>
      <c r="DL117" s="786" t="s">
        <v>335</v>
      </c>
      <c r="DM117" s="784"/>
      <c r="DN117" s="784"/>
      <c r="DO117" s="784"/>
      <c r="DP117" s="785"/>
      <c r="DQ117" s="786" t="s">
        <v>335</v>
      </c>
      <c r="DR117" s="784"/>
      <c r="DS117" s="784"/>
      <c r="DT117" s="784"/>
      <c r="DU117" s="785"/>
      <c r="DV117" s="754" t="s">
        <v>335</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285</v>
      </c>
      <c r="AG118" s="888"/>
      <c r="AH118" s="888"/>
      <c r="AI118" s="888"/>
      <c r="AJ118" s="889"/>
      <c r="AK118" s="890" t="s">
        <v>284</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7626916</v>
      </c>
      <c r="BR118" s="858"/>
      <c r="BS118" s="858"/>
      <c r="BT118" s="858"/>
      <c r="BU118" s="858"/>
      <c r="BV118" s="858">
        <v>8367942</v>
      </c>
      <c r="BW118" s="858"/>
      <c r="BX118" s="858"/>
      <c r="BY118" s="858"/>
      <c r="BZ118" s="858"/>
      <c r="CA118" s="858">
        <v>8868423</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1686387</v>
      </c>
      <c r="BR119" s="800"/>
      <c r="BS119" s="800"/>
      <c r="BT119" s="800"/>
      <c r="BU119" s="800"/>
      <c r="BV119" s="800">
        <v>1725005</v>
      </c>
      <c r="BW119" s="800"/>
      <c r="BX119" s="800"/>
      <c r="BY119" s="800"/>
      <c r="BZ119" s="800"/>
      <c r="CA119" s="800">
        <v>1624816</v>
      </c>
      <c r="CB119" s="800"/>
      <c r="CC119" s="800"/>
      <c r="CD119" s="800"/>
      <c r="CE119" s="800"/>
      <c r="CF119" s="861">
        <v>72.400000000000006</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450340</v>
      </c>
      <c r="BR120" s="771"/>
      <c r="BS120" s="771"/>
      <c r="BT120" s="771"/>
      <c r="BU120" s="771"/>
      <c r="BV120" s="771">
        <v>477311</v>
      </c>
      <c r="BW120" s="771"/>
      <c r="BX120" s="771"/>
      <c r="BY120" s="771"/>
      <c r="BZ120" s="771"/>
      <c r="CA120" s="771">
        <v>554925</v>
      </c>
      <c r="CB120" s="771"/>
      <c r="CC120" s="771"/>
      <c r="CD120" s="771"/>
      <c r="CE120" s="771"/>
      <c r="CF120" s="848">
        <v>24.7</v>
      </c>
      <c r="CG120" s="849"/>
      <c r="CH120" s="849"/>
      <c r="CI120" s="849"/>
      <c r="CJ120" s="849"/>
      <c r="CK120" s="850" t="s">
        <v>442</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1924207</v>
      </c>
      <c r="DH120" s="800"/>
      <c r="DI120" s="800"/>
      <c r="DJ120" s="800"/>
      <c r="DK120" s="800"/>
      <c r="DL120" s="800">
        <v>1842521</v>
      </c>
      <c r="DM120" s="800"/>
      <c r="DN120" s="800"/>
      <c r="DO120" s="800"/>
      <c r="DP120" s="800"/>
      <c r="DQ120" s="800">
        <v>1778314</v>
      </c>
      <c r="DR120" s="800"/>
      <c r="DS120" s="800"/>
      <c r="DT120" s="800"/>
      <c r="DU120" s="800"/>
      <c r="DV120" s="801">
        <v>79.3</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4463031</v>
      </c>
      <c r="BR121" s="858"/>
      <c r="BS121" s="858"/>
      <c r="BT121" s="858"/>
      <c r="BU121" s="858"/>
      <c r="BV121" s="858">
        <v>5661699</v>
      </c>
      <c r="BW121" s="858"/>
      <c r="BX121" s="858"/>
      <c r="BY121" s="858"/>
      <c r="BZ121" s="858"/>
      <c r="CA121" s="858">
        <v>5518838</v>
      </c>
      <c r="CB121" s="858"/>
      <c r="CC121" s="858"/>
      <c r="CD121" s="858"/>
      <c r="CE121" s="858"/>
      <c r="CF121" s="859">
        <v>246</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445</v>
      </c>
      <c r="BP122" s="838"/>
      <c r="BQ122" s="839">
        <v>6599758</v>
      </c>
      <c r="BR122" s="840"/>
      <c r="BS122" s="840"/>
      <c r="BT122" s="840"/>
      <c r="BU122" s="840"/>
      <c r="BV122" s="840">
        <v>7864015</v>
      </c>
      <c r="BW122" s="840"/>
      <c r="BX122" s="840"/>
      <c r="BY122" s="840"/>
      <c r="BZ122" s="840"/>
      <c r="CA122" s="840">
        <v>7698579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4677</v>
      </c>
      <c r="AB123" s="784"/>
      <c r="AC123" s="784"/>
      <c r="AD123" s="784"/>
      <c r="AE123" s="785"/>
      <c r="AF123" s="786">
        <v>4604</v>
      </c>
      <c r="AG123" s="784"/>
      <c r="AH123" s="784"/>
      <c r="AI123" s="784"/>
      <c r="AJ123" s="785"/>
      <c r="AK123" s="786">
        <v>4526</v>
      </c>
      <c r="AL123" s="784"/>
      <c r="AM123" s="784"/>
      <c r="AN123" s="784"/>
      <c r="AO123" s="785"/>
      <c r="AP123" s="754">
        <v>0.2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43.7</v>
      </c>
      <c r="BR123" s="832"/>
      <c r="BS123" s="832"/>
      <c r="BT123" s="832"/>
      <c r="BU123" s="832"/>
      <c r="BV123" s="832">
        <v>21.5</v>
      </c>
      <c r="BW123" s="832"/>
      <c r="BX123" s="832"/>
      <c r="BY123" s="832"/>
      <c r="BZ123" s="832"/>
      <c r="CA123" s="832">
        <v>52.1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2149</v>
      </c>
      <c r="AB126" s="784"/>
      <c r="AC126" s="784"/>
      <c r="AD126" s="784"/>
      <c r="AE126" s="785"/>
      <c r="AF126" s="786">
        <v>3916</v>
      </c>
      <c r="AG126" s="784"/>
      <c r="AH126" s="784"/>
      <c r="AI126" s="784"/>
      <c r="AJ126" s="785"/>
      <c r="AK126" s="786">
        <v>4581</v>
      </c>
      <c r="AL126" s="784"/>
      <c r="AM126" s="784"/>
      <c r="AN126" s="784"/>
      <c r="AO126" s="785"/>
      <c r="AP126" s="754">
        <v>0.2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1032</v>
      </c>
      <c r="AB127" s="784"/>
      <c r="AC127" s="784"/>
      <c r="AD127" s="784"/>
      <c r="AE127" s="785"/>
      <c r="AF127" s="786">
        <v>827</v>
      </c>
      <c r="AG127" s="784"/>
      <c r="AH127" s="784"/>
      <c r="AI127" s="784"/>
      <c r="AJ127" s="785"/>
      <c r="AK127" s="786">
        <v>1551</v>
      </c>
      <c r="AL127" s="784"/>
      <c r="AM127" s="784"/>
      <c r="AN127" s="784"/>
      <c r="AO127" s="785"/>
      <c r="AP127" s="754">
        <v>0.1</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59222</v>
      </c>
      <c r="AB128" s="724"/>
      <c r="AC128" s="724"/>
      <c r="AD128" s="724"/>
      <c r="AE128" s="725"/>
      <c r="AF128" s="726">
        <v>60731</v>
      </c>
      <c r="AG128" s="724"/>
      <c r="AH128" s="724"/>
      <c r="AI128" s="724"/>
      <c r="AJ128" s="725"/>
      <c r="AK128" s="726">
        <v>64318</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369</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2853981</v>
      </c>
      <c r="AB129" s="784"/>
      <c r="AC129" s="784"/>
      <c r="AD129" s="784"/>
      <c r="AE129" s="785"/>
      <c r="AF129" s="786">
        <v>2843348</v>
      </c>
      <c r="AG129" s="784"/>
      <c r="AH129" s="784"/>
      <c r="AI129" s="784"/>
      <c r="AJ129" s="785"/>
      <c r="AK129" s="786">
        <v>2730459</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7.5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505909</v>
      </c>
      <c r="AB130" s="784"/>
      <c r="AC130" s="784"/>
      <c r="AD130" s="784"/>
      <c r="AE130" s="785"/>
      <c r="AF130" s="786">
        <v>506229</v>
      </c>
      <c r="AG130" s="784"/>
      <c r="AH130" s="784"/>
      <c r="AI130" s="784"/>
      <c r="AJ130" s="785"/>
      <c r="AK130" s="786">
        <v>487396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52.1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2348072</v>
      </c>
      <c r="AB131" s="717"/>
      <c r="AC131" s="717"/>
      <c r="AD131" s="717"/>
      <c r="AE131" s="718"/>
      <c r="AF131" s="719">
        <v>2337119</v>
      </c>
      <c r="AG131" s="717"/>
      <c r="AH131" s="717"/>
      <c r="AI131" s="717"/>
      <c r="AJ131" s="718"/>
      <c r="AK131" s="719">
        <v>2243063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8.1827984829999991</v>
      </c>
      <c r="AB132" s="740"/>
      <c r="AC132" s="740"/>
      <c r="AD132" s="740"/>
      <c r="AE132" s="741"/>
      <c r="AF132" s="742">
        <v>8.6206136699999991</v>
      </c>
      <c r="AG132" s="740"/>
      <c r="AH132" s="740"/>
      <c r="AI132" s="740"/>
      <c r="AJ132" s="741"/>
      <c r="AK132" s="742">
        <v>5.8466926700000004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12.4</v>
      </c>
      <c r="AB133" s="749"/>
      <c r="AC133" s="749"/>
      <c r="AD133" s="749"/>
      <c r="AE133" s="750"/>
      <c r="AF133" s="748">
        <v>10</v>
      </c>
      <c r="AG133" s="749"/>
      <c r="AH133" s="749"/>
      <c r="AI133" s="749"/>
      <c r="AJ133" s="750"/>
      <c r="AK133" s="748">
        <v>7.5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8" t="s">
        <v>472</v>
      </c>
      <c r="L7" s="254"/>
      <c r="M7" s="255" t="s">
        <v>473</v>
      </c>
      <c r="N7" s="256"/>
    </row>
    <row r="8" spans="1:16" x14ac:dyDescent="0.15">
      <c r="A8" s="248"/>
      <c r="B8" s="244"/>
      <c r="C8" s="244"/>
      <c r="D8" s="244"/>
      <c r="E8" s="244"/>
      <c r="F8" s="244"/>
      <c r="G8" s="257"/>
      <c r="H8" s="258"/>
      <c r="I8" s="258"/>
      <c r="J8" s="259"/>
      <c r="K8" s="1119"/>
      <c r="L8" s="260" t="s">
        <v>474</v>
      </c>
      <c r="M8" s="261" t="s">
        <v>475</v>
      </c>
      <c r="N8" s="262" t="s">
        <v>476</v>
      </c>
    </row>
    <row r="9" spans="1:16" x14ac:dyDescent="0.15">
      <c r="A9" s="248"/>
      <c r="B9" s="244"/>
      <c r="C9" s="244"/>
      <c r="D9" s="244"/>
      <c r="E9" s="244"/>
      <c r="F9" s="244"/>
      <c r="G9" s="1132" t="s">
        <v>477</v>
      </c>
      <c r="H9" s="1133"/>
      <c r="I9" s="1133"/>
      <c r="J9" s="1134"/>
      <c r="K9" s="263">
        <v>809902</v>
      </c>
      <c r="L9" s="264">
        <v>172210</v>
      </c>
      <c r="M9" s="265">
        <v>138183</v>
      </c>
      <c r="N9" s="266">
        <v>24.6</v>
      </c>
    </row>
    <row r="10" spans="1:16" x14ac:dyDescent="0.15">
      <c r="A10" s="248"/>
      <c r="B10" s="244"/>
      <c r="C10" s="244"/>
      <c r="D10" s="244"/>
      <c r="E10" s="244"/>
      <c r="F10" s="244"/>
      <c r="G10" s="1132" t="s">
        <v>478</v>
      </c>
      <c r="H10" s="1133"/>
      <c r="I10" s="1133"/>
      <c r="J10" s="1134"/>
      <c r="K10" s="267">
        <v>65270</v>
      </c>
      <c r="L10" s="268">
        <v>13878</v>
      </c>
      <c r="M10" s="269">
        <v>15438</v>
      </c>
      <c r="N10" s="270">
        <v>-10.1</v>
      </c>
    </row>
    <row r="11" spans="1:16" ht="13.5" customHeight="1" x14ac:dyDescent="0.15">
      <c r="A11" s="248"/>
      <c r="B11" s="244"/>
      <c r="C11" s="244"/>
      <c r="D11" s="244"/>
      <c r="E11" s="244"/>
      <c r="F11" s="244"/>
      <c r="G11" s="1132" t="s">
        <v>479</v>
      </c>
      <c r="H11" s="1133"/>
      <c r="I11" s="1133"/>
      <c r="J11" s="1134"/>
      <c r="K11" s="267">
        <v>151333</v>
      </c>
      <c r="L11" s="268">
        <v>32178</v>
      </c>
      <c r="M11" s="269">
        <v>22352</v>
      </c>
      <c r="N11" s="270">
        <v>44</v>
      </c>
    </row>
    <row r="12" spans="1:16" ht="13.5" customHeight="1" x14ac:dyDescent="0.15">
      <c r="A12" s="248"/>
      <c r="B12" s="244"/>
      <c r="C12" s="244"/>
      <c r="D12" s="244"/>
      <c r="E12" s="244"/>
      <c r="F12" s="244"/>
      <c r="G12" s="1132" t="s">
        <v>480</v>
      </c>
      <c r="H12" s="1133"/>
      <c r="I12" s="1133"/>
      <c r="J12" s="1134"/>
      <c r="K12" s="267" t="s">
        <v>481</v>
      </c>
      <c r="L12" s="268" t="s">
        <v>481</v>
      </c>
      <c r="M12" s="269">
        <v>2530</v>
      </c>
      <c r="N12" s="270" t="s">
        <v>481</v>
      </c>
    </row>
    <row r="13" spans="1:16" ht="13.5" customHeight="1" x14ac:dyDescent="0.15">
      <c r="A13" s="248"/>
      <c r="B13" s="244"/>
      <c r="C13" s="244"/>
      <c r="D13" s="244"/>
      <c r="E13" s="244"/>
      <c r="F13" s="244"/>
      <c r="G13" s="1132" t="s">
        <v>482</v>
      </c>
      <c r="H13" s="1133"/>
      <c r="I13" s="1133"/>
      <c r="J13" s="1134"/>
      <c r="K13" s="267" t="s">
        <v>481</v>
      </c>
      <c r="L13" s="268" t="s">
        <v>481</v>
      </c>
      <c r="M13" s="269" t="s">
        <v>481</v>
      </c>
      <c r="N13" s="270" t="s">
        <v>481</v>
      </c>
    </row>
    <row r="14" spans="1:16" ht="13.5" customHeight="1" x14ac:dyDescent="0.15">
      <c r="A14" s="248"/>
      <c r="B14" s="244"/>
      <c r="C14" s="244"/>
      <c r="D14" s="244"/>
      <c r="E14" s="244"/>
      <c r="F14" s="244"/>
      <c r="G14" s="1132" t="s">
        <v>483</v>
      </c>
      <c r="H14" s="1133"/>
      <c r="I14" s="1133"/>
      <c r="J14" s="1134"/>
      <c r="K14" s="267">
        <v>31813</v>
      </c>
      <c r="L14" s="268">
        <v>6764</v>
      </c>
      <c r="M14" s="269">
        <v>5605</v>
      </c>
      <c r="N14" s="270">
        <v>20.7</v>
      </c>
    </row>
    <row r="15" spans="1:16" ht="13.5" customHeight="1" x14ac:dyDescent="0.15">
      <c r="A15" s="248"/>
      <c r="B15" s="244"/>
      <c r="C15" s="244"/>
      <c r="D15" s="244"/>
      <c r="E15" s="244"/>
      <c r="F15" s="244"/>
      <c r="G15" s="1132" t="s">
        <v>484</v>
      </c>
      <c r="H15" s="1133"/>
      <c r="I15" s="1133"/>
      <c r="J15" s="1134"/>
      <c r="K15" s="267" t="s">
        <v>481</v>
      </c>
      <c r="L15" s="268" t="s">
        <v>481</v>
      </c>
      <c r="M15" s="269">
        <v>3103</v>
      </c>
      <c r="N15" s="270" t="s">
        <v>481</v>
      </c>
    </row>
    <row r="16" spans="1:16" x14ac:dyDescent="0.15">
      <c r="A16" s="248"/>
      <c r="B16" s="244"/>
      <c r="C16" s="244"/>
      <c r="D16" s="244"/>
      <c r="E16" s="244"/>
      <c r="F16" s="244"/>
      <c r="G16" s="1135" t="s">
        <v>485</v>
      </c>
      <c r="H16" s="1136"/>
      <c r="I16" s="1136"/>
      <c r="J16" s="1137"/>
      <c r="K16" s="268">
        <v>-88589</v>
      </c>
      <c r="L16" s="268">
        <v>-18837</v>
      </c>
      <c r="M16" s="269">
        <v>-15159</v>
      </c>
      <c r="N16" s="270">
        <v>24.3</v>
      </c>
    </row>
    <row r="17" spans="1:16" x14ac:dyDescent="0.15">
      <c r="A17" s="248"/>
      <c r="B17" s="244"/>
      <c r="C17" s="244"/>
      <c r="D17" s="244"/>
      <c r="E17" s="244"/>
      <c r="F17" s="244"/>
      <c r="G17" s="1135" t="s">
        <v>169</v>
      </c>
      <c r="H17" s="1136"/>
      <c r="I17" s="1136"/>
      <c r="J17" s="1137"/>
      <c r="K17" s="268">
        <v>969729</v>
      </c>
      <c r="L17" s="268">
        <v>206194</v>
      </c>
      <c r="M17" s="269">
        <v>172052</v>
      </c>
      <c r="N17" s="270">
        <v>19.8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29" t="s">
        <v>490</v>
      </c>
      <c r="H21" s="1130"/>
      <c r="I21" s="1130"/>
      <c r="J21" s="1131"/>
      <c r="K21" s="280">
        <v>21.48</v>
      </c>
      <c r="L21" s="281">
        <v>15.52</v>
      </c>
      <c r="M21" s="282">
        <v>5.96</v>
      </c>
      <c r="N21" s="249"/>
      <c r="O21" s="283"/>
      <c r="P21" s="279"/>
    </row>
    <row r="22" spans="1:16" s="284" customFormat="1" x14ac:dyDescent="0.15">
      <c r="A22" s="279"/>
      <c r="B22" s="249"/>
      <c r="C22" s="249"/>
      <c r="D22" s="249"/>
      <c r="E22" s="249"/>
      <c r="F22" s="249"/>
      <c r="G22" s="1129" t="s">
        <v>491</v>
      </c>
      <c r="H22" s="1130"/>
      <c r="I22" s="1130"/>
      <c r="J22" s="1131"/>
      <c r="K22" s="285">
        <v>96.5</v>
      </c>
      <c r="L22" s="286">
        <v>95.8</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8" t="s">
        <v>472</v>
      </c>
      <c r="L30" s="254"/>
      <c r="M30" s="255" t="s">
        <v>473</v>
      </c>
      <c r="N30" s="256"/>
    </row>
    <row r="31" spans="1:16" x14ac:dyDescent="0.15">
      <c r="A31" s="248"/>
      <c r="B31" s="244"/>
      <c r="C31" s="244"/>
      <c r="D31" s="244"/>
      <c r="E31" s="244"/>
      <c r="F31" s="244"/>
      <c r="G31" s="257"/>
      <c r="H31" s="258"/>
      <c r="I31" s="258"/>
      <c r="J31" s="259"/>
      <c r="K31" s="1119"/>
      <c r="L31" s="260" t="s">
        <v>474</v>
      </c>
      <c r="M31" s="261" t="s">
        <v>475</v>
      </c>
      <c r="N31" s="262" t="s">
        <v>476</v>
      </c>
    </row>
    <row r="32" spans="1:16" ht="27" customHeight="1" x14ac:dyDescent="0.15">
      <c r="A32" s="248"/>
      <c r="B32" s="244"/>
      <c r="C32" s="244"/>
      <c r="D32" s="244"/>
      <c r="E32" s="244"/>
      <c r="F32" s="244"/>
      <c r="G32" s="1120" t="s">
        <v>494</v>
      </c>
      <c r="H32" s="1121"/>
      <c r="I32" s="1121"/>
      <c r="J32" s="1122"/>
      <c r="K32" s="294">
        <v>488068</v>
      </c>
      <c r="L32" s="294">
        <v>103778</v>
      </c>
      <c r="M32" s="295">
        <v>106666</v>
      </c>
      <c r="N32" s="296">
        <v>-2.7</v>
      </c>
    </row>
    <row r="33" spans="1:16" ht="13.5" customHeight="1" x14ac:dyDescent="0.15">
      <c r="A33" s="248"/>
      <c r="B33" s="244"/>
      <c r="C33" s="244"/>
      <c r="D33" s="244"/>
      <c r="E33" s="244"/>
      <c r="F33" s="244"/>
      <c r="G33" s="1120" t="s">
        <v>495</v>
      </c>
      <c r="H33" s="1121"/>
      <c r="I33" s="1121"/>
      <c r="J33" s="1122"/>
      <c r="K33" s="294" t="s">
        <v>481</v>
      </c>
      <c r="L33" s="294" t="s">
        <v>481</v>
      </c>
      <c r="M33" s="295" t="s">
        <v>481</v>
      </c>
      <c r="N33" s="296" t="s">
        <v>481</v>
      </c>
    </row>
    <row r="34" spans="1:16" ht="27" customHeight="1" x14ac:dyDescent="0.15">
      <c r="A34" s="248"/>
      <c r="B34" s="244"/>
      <c r="C34" s="244"/>
      <c r="D34" s="244"/>
      <c r="E34" s="244"/>
      <c r="F34" s="244"/>
      <c r="G34" s="1120" t="s">
        <v>496</v>
      </c>
      <c r="H34" s="1121"/>
      <c r="I34" s="1121"/>
      <c r="J34" s="1122"/>
      <c r="K34" s="294" t="s">
        <v>481</v>
      </c>
      <c r="L34" s="294" t="s">
        <v>481</v>
      </c>
      <c r="M34" s="295">
        <v>439</v>
      </c>
      <c r="N34" s="296" t="s">
        <v>481</v>
      </c>
    </row>
    <row r="35" spans="1:16" ht="27" customHeight="1" x14ac:dyDescent="0.15">
      <c r="A35" s="248"/>
      <c r="B35" s="244"/>
      <c r="C35" s="244"/>
      <c r="D35" s="244"/>
      <c r="E35" s="244"/>
      <c r="F35" s="244"/>
      <c r="G35" s="1120" t="s">
        <v>497</v>
      </c>
      <c r="H35" s="1121"/>
      <c r="I35" s="1121"/>
      <c r="J35" s="1122"/>
      <c r="K35" s="294">
        <v>181279</v>
      </c>
      <c r="L35" s="294">
        <v>38545</v>
      </c>
      <c r="M35" s="295">
        <v>24405</v>
      </c>
      <c r="N35" s="296">
        <v>57.9</v>
      </c>
    </row>
    <row r="36" spans="1:16" ht="27" customHeight="1" x14ac:dyDescent="0.15">
      <c r="A36" s="248"/>
      <c r="B36" s="244"/>
      <c r="C36" s="244"/>
      <c r="D36" s="244"/>
      <c r="E36" s="244"/>
      <c r="F36" s="244"/>
      <c r="G36" s="1120" t="s">
        <v>498</v>
      </c>
      <c r="H36" s="1121"/>
      <c r="I36" s="1121"/>
      <c r="J36" s="1122"/>
      <c r="K36" s="294" t="s">
        <v>481</v>
      </c>
      <c r="L36" s="294" t="s">
        <v>481</v>
      </c>
      <c r="M36" s="295">
        <v>4847</v>
      </c>
      <c r="N36" s="296" t="s">
        <v>481</v>
      </c>
    </row>
    <row r="37" spans="1:16" ht="13.5" customHeight="1" x14ac:dyDescent="0.15">
      <c r="A37" s="248"/>
      <c r="B37" s="244"/>
      <c r="C37" s="244"/>
      <c r="D37" s="244"/>
      <c r="E37" s="244"/>
      <c r="F37" s="244"/>
      <c r="G37" s="1120" t="s">
        <v>499</v>
      </c>
      <c r="H37" s="1121"/>
      <c r="I37" s="1121"/>
      <c r="J37" s="1122"/>
      <c r="K37" s="294">
        <v>10658</v>
      </c>
      <c r="L37" s="294">
        <v>2266</v>
      </c>
      <c r="M37" s="295">
        <v>2124</v>
      </c>
      <c r="N37" s="296">
        <v>6.7</v>
      </c>
    </row>
    <row r="38" spans="1:16" ht="27" customHeight="1" x14ac:dyDescent="0.15">
      <c r="A38" s="248"/>
      <c r="B38" s="244"/>
      <c r="C38" s="244"/>
      <c r="D38" s="244"/>
      <c r="E38" s="244"/>
      <c r="F38" s="244"/>
      <c r="G38" s="1123" t="s">
        <v>500</v>
      </c>
      <c r="H38" s="1124"/>
      <c r="I38" s="1124"/>
      <c r="J38" s="1125"/>
      <c r="K38" s="297">
        <v>2854</v>
      </c>
      <c r="L38" s="297">
        <v>607</v>
      </c>
      <c r="M38" s="298">
        <v>33</v>
      </c>
      <c r="N38" s="299">
        <v>1739.4</v>
      </c>
      <c r="O38" s="293"/>
    </row>
    <row r="39" spans="1:16" x14ac:dyDescent="0.15">
      <c r="A39" s="248"/>
      <c r="B39" s="244"/>
      <c r="C39" s="244"/>
      <c r="D39" s="244"/>
      <c r="E39" s="244"/>
      <c r="F39" s="244"/>
      <c r="G39" s="1123" t="s">
        <v>501</v>
      </c>
      <c r="H39" s="1124"/>
      <c r="I39" s="1124"/>
      <c r="J39" s="1125"/>
      <c r="K39" s="300">
        <v>-64318</v>
      </c>
      <c r="L39" s="300">
        <v>-13676</v>
      </c>
      <c r="M39" s="301">
        <v>-5315</v>
      </c>
      <c r="N39" s="302">
        <v>157.30000000000001</v>
      </c>
      <c r="O39" s="293"/>
    </row>
    <row r="40" spans="1:16" ht="27" customHeight="1" x14ac:dyDescent="0.15">
      <c r="A40" s="248"/>
      <c r="B40" s="244"/>
      <c r="C40" s="244"/>
      <c r="D40" s="244"/>
      <c r="E40" s="244"/>
      <c r="F40" s="244"/>
      <c r="G40" s="1120" t="s">
        <v>502</v>
      </c>
      <c r="H40" s="1121"/>
      <c r="I40" s="1121"/>
      <c r="J40" s="1122"/>
      <c r="K40" s="300">
        <v>-487396</v>
      </c>
      <c r="L40" s="300">
        <v>-103635</v>
      </c>
      <c r="M40" s="301">
        <v>-96584</v>
      </c>
      <c r="N40" s="302">
        <v>7.3</v>
      </c>
      <c r="O40" s="293"/>
    </row>
    <row r="41" spans="1:16" x14ac:dyDescent="0.15">
      <c r="A41" s="248"/>
      <c r="B41" s="244"/>
      <c r="C41" s="244"/>
      <c r="D41" s="244"/>
      <c r="E41" s="244"/>
      <c r="F41" s="244"/>
      <c r="G41" s="1126" t="s">
        <v>279</v>
      </c>
      <c r="H41" s="1127"/>
      <c r="I41" s="1127"/>
      <c r="J41" s="1128"/>
      <c r="K41" s="294">
        <v>131145</v>
      </c>
      <c r="L41" s="300">
        <v>27885</v>
      </c>
      <c r="M41" s="301">
        <v>36615</v>
      </c>
      <c r="N41" s="302">
        <v>-23.8</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3" t="s">
        <v>472</v>
      </c>
      <c r="J49" s="1115" t="s">
        <v>506</v>
      </c>
      <c r="K49" s="1116"/>
      <c r="L49" s="1116"/>
      <c r="M49" s="1116"/>
      <c r="N49" s="1117"/>
    </row>
    <row r="50" spans="1:14" x14ac:dyDescent="0.15">
      <c r="A50" s="248"/>
      <c r="B50" s="244"/>
      <c r="C50" s="244"/>
      <c r="D50" s="244"/>
      <c r="E50" s="244"/>
      <c r="F50" s="244"/>
      <c r="G50" s="312"/>
      <c r="H50" s="313"/>
      <c r="I50" s="1114"/>
      <c r="J50" s="314" t="s">
        <v>507</v>
      </c>
      <c r="K50" s="315" t="s">
        <v>508</v>
      </c>
      <c r="L50" s="316" t="s">
        <v>509</v>
      </c>
      <c r="M50" s="317" t="s">
        <v>510</v>
      </c>
      <c r="N50" s="318" t="s">
        <v>511</v>
      </c>
    </row>
    <row r="51" spans="1:14" x14ac:dyDescent="0.15">
      <c r="A51" s="248"/>
      <c r="B51" s="244"/>
      <c r="C51" s="244"/>
      <c r="D51" s="244"/>
      <c r="E51" s="244"/>
      <c r="F51" s="244"/>
      <c r="G51" s="310" t="s">
        <v>512</v>
      </c>
      <c r="H51" s="311"/>
      <c r="I51" s="319">
        <v>429435</v>
      </c>
      <c r="J51" s="320">
        <v>82951</v>
      </c>
      <c r="K51" s="321">
        <v>-47.1</v>
      </c>
      <c r="L51" s="322">
        <v>192544</v>
      </c>
      <c r="M51" s="323">
        <v>10.4</v>
      </c>
      <c r="N51" s="324">
        <v>-57.5</v>
      </c>
    </row>
    <row r="52" spans="1:14" x14ac:dyDescent="0.15">
      <c r="A52" s="248"/>
      <c r="B52" s="244"/>
      <c r="C52" s="244"/>
      <c r="D52" s="244"/>
      <c r="E52" s="244"/>
      <c r="F52" s="244"/>
      <c r="G52" s="325"/>
      <c r="H52" s="326" t="s">
        <v>513</v>
      </c>
      <c r="I52" s="327">
        <v>258851</v>
      </c>
      <c r="J52" s="328">
        <v>50000</v>
      </c>
      <c r="K52" s="329">
        <v>-51.4</v>
      </c>
      <c r="L52" s="330">
        <v>82235</v>
      </c>
      <c r="M52" s="331">
        <v>-8.1</v>
      </c>
      <c r="N52" s="332">
        <v>-43.3</v>
      </c>
    </row>
    <row r="53" spans="1:14" x14ac:dyDescent="0.15">
      <c r="A53" s="248"/>
      <c r="B53" s="244"/>
      <c r="C53" s="244"/>
      <c r="D53" s="244"/>
      <c r="E53" s="244"/>
      <c r="F53" s="244"/>
      <c r="G53" s="310" t="s">
        <v>514</v>
      </c>
      <c r="H53" s="311"/>
      <c r="I53" s="319">
        <v>438962</v>
      </c>
      <c r="J53" s="320">
        <v>87286</v>
      </c>
      <c r="K53" s="321">
        <v>5.2</v>
      </c>
      <c r="L53" s="322">
        <v>146140</v>
      </c>
      <c r="M53" s="323">
        <v>-24.1</v>
      </c>
      <c r="N53" s="324">
        <v>29.3</v>
      </c>
    </row>
    <row r="54" spans="1:14" x14ac:dyDescent="0.15">
      <c r="A54" s="248"/>
      <c r="B54" s="244"/>
      <c r="C54" s="244"/>
      <c r="D54" s="244"/>
      <c r="E54" s="244"/>
      <c r="F54" s="244"/>
      <c r="G54" s="325"/>
      <c r="H54" s="326" t="s">
        <v>513</v>
      </c>
      <c r="I54" s="327">
        <v>366624</v>
      </c>
      <c r="J54" s="328">
        <v>72902</v>
      </c>
      <c r="K54" s="329">
        <v>45.8</v>
      </c>
      <c r="L54" s="330">
        <v>75451</v>
      </c>
      <c r="M54" s="331">
        <v>-8.1999999999999993</v>
      </c>
      <c r="N54" s="332">
        <v>54</v>
      </c>
    </row>
    <row r="55" spans="1:14" x14ac:dyDescent="0.15">
      <c r="A55" s="248"/>
      <c r="B55" s="244"/>
      <c r="C55" s="244"/>
      <c r="D55" s="244"/>
      <c r="E55" s="244"/>
      <c r="F55" s="244"/>
      <c r="G55" s="310" t="s">
        <v>515</v>
      </c>
      <c r="H55" s="311"/>
      <c r="I55" s="319">
        <v>658703</v>
      </c>
      <c r="J55" s="320">
        <v>133720</v>
      </c>
      <c r="K55" s="321">
        <v>53.2</v>
      </c>
      <c r="L55" s="322">
        <v>146641</v>
      </c>
      <c r="M55" s="323">
        <v>0.3</v>
      </c>
      <c r="N55" s="324">
        <v>52.9</v>
      </c>
    </row>
    <row r="56" spans="1:14" x14ac:dyDescent="0.15">
      <c r="A56" s="248"/>
      <c r="B56" s="244"/>
      <c r="C56" s="244"/>
      <c r="D56" s="244"/>
      <c r="E56" s="244"/>
      <c r="F56" s="244"/>
      <c r="G56" s="325"/>
      <c r="H56" s="326" t="s">
        <v>513</v>
      </c>
      <c r="I56" s="327">
        <v>577666</v>
      </c>
      <c r="J56" s="328">
        <v>117269</v>
      </c>
      <c r="K56" s="329">
        <v>60.9</v>
      </c>
      <c r="L56" s="330">
        <v>68142</v>
      </c>
      <c r="M56" s="331">
        <v>-9.6999999999999993</v>
      </c>
      <c r="N56" s="332">
        <v>70.599999999999994</v>
      </c>
    </row>
    <row r="57" spans="1:14" x14ac:dyDescent="0.15">
      <c r="A57" s="248"/>
      <c r="B57" s="244"/>
      <c r="C57" s="244"/>
      <c r="D57" s="244"/>
      <c r="E57" s="244"/>
      <c r="F57" s="244"/>
      <c r="G57" s="310" t="s">
        <v>516</v>
      </c>
      <c r="H57" s="311"/>
      <c r="I57" s="319">
        <v>2435161</v>
      </c>
      <c r="J57" s="320">
        <v>506165</v>
      </c>
      <c r="K57" s="321">
        <v>278.5</v>
      </c>
      <c r="L57" s="322">
        <v>174587</v>
      </c>
      <c r="M57" s="323">
        <v>19.100000000000001</v>
      </c>
      <c r="N57" s="324">
        <v>259.39999999999998</v>
      </c>
    </row>
    <row r="58" spans="1:14" x14ac:dyDescent="0.15">
      <c r="A58" s="248"/>
      <c r="B58" s="244"/>
      <c r="C58" s="244"/>
      <c r="D58" s="244"/>
      <c r="E58" s="244"/>
      <c r="F58" s="244"/>
      <c r="G58" s="325"/>
      <c r="H58" s="326" t="s">
        <v>513</v>
      </c>
      <c r="I58" s="327">
        <v>594658</v>
      </c>
      <c r="J58" s="328">
        <v>123604</v>
      </c>
      <c r="K58" s="329">
        <v>5.4</v>
      </c>
      <c r="L58" s="330">
        <v>79695</v>
      </c>
      <c r="M58" s="331">
        <v>17</v>
      </c>
      <c r="N58" s="332">
        <v>-11.6</v>
      </c>
    </row>
    <row r="59" spans="1:14" x14ac:dyDescent="0.15">
      <c r="A59" s="248"/>
      <c r="B59" s="244"/>
      <c r="C59" s="244"/>
      <c r="D59" s="244"/>
      <c r="E59" s="244"/>
      <c r="F59" s="244"/>
      <c r="G59" s="310" t="s">
        <v>517</v>
      </c>
      <c r="H59" s="311"/>
      <c r="I59" s="319">
        <v>1725737</v>
      </c>
      <c r="J59" s="320">
        <v>366944</v>
      </c>
      <c r="K59" s="321">
        <v>-27.5</v>
      </c>
      <c r="L59" s="322">
        <v>175675</v>
      </c>
      <c r="M59" s="323">
        <v>0.6</v>
      </c>
      <c r="N59" s="324">
        <v>-28.1</v>
      </c>
    </row>
    <row r="60" spans="1:14" x14ac:dyDescent="0.15">
      <c r="A60" s="248"/>
      <c r="B60" s="244"/>
      <c r="C60" s="244"/>
      <c r="D60" s="244"/>
      <c r="E60" s="244"/>
      <c r="F60" s="244"/>
      <c r="G60" s="325"/>
      <c r="H60" s="326" t="s">
        <v>513</v>
      </c>
      <c r="I60" s="333">
        <v>687843</v>
      </c>
      <c r="J60" s="328">
        <v>146256</v>
      </c>
      <c r="K60" s="329">
        <v>18.3</v>
      </c>
      <c r="L60" s="330">
        <v>87698</v>
      </c>
      <c r="M60" s="331">
        <v>10</v>
      </c>
      <c r="N60" s="332">
        <v>8.3000000000000007</v>
      </c>
    </row>
    <row r="61" spans="1:14" x14ac:dyDescent="0.15">
      <c r="A61" s="248"/>
      <c r="B61" s="244"/>
      <c r="C61" s="244"/>
      <c r="D61" s="244"/>
      <c r="E61" s="244"/>
      <c r="F61" s="244"/>
      <c r="G61" s="310" t="s">
        <v>518</v>
      </c>
      <c r="H61" s="334"/>
      <c r="I61" s="335">
        <v>1137600</v>
      </c>
      <c r="J61" s="336">
        <v>235413</v>
      </c>
      <c r="K61" s="337">
        <v>52.5</v>
      </c>
      <c r="L61" s="338">
        <v>167117</v>
      </c>
      <c r="M61" s="339">
        <v>1.3</v>
      </c>
      <c r="N61" s="324">
        <v>51.2</v>
      </c>
    </row>
    <row r="62" spans="1:14" x14ac:dyDescent="0.15">
      <c r="A62" s="248"/>
      <c r="B62" s="244"/>
      <c r="C62" s="244"/>
      <c r="D62" s="244"/>
      <c r="E62" s="244"/>
      <c r="F62" s="244"/>
      <c r="G62" s="325"/>
      <c r="H62" s="326" t="s">
        <v>513</v>
      </c>
      <c r="I62" s="327">
        <v>497128</v>
      </c>
      <c r="J62" s="328">
        <v>102006</v>
      </c>
      <c r="K62" s="329">
        <v>15.8</v>
      </c>
      <c r="L62" s="330">
        <v>78644</v>
      </c>
      <c r="M62" s="331">
        <v>0.2</v>
      </c>
      <c r="N62" s="332">
        <v>15.6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8" t="s">
        <v>3</v>
      </c>
      <c r="D47" s="1138"/>
      <c r="E47" s="1139"/>
      <c r="F47" s="11">
        <v>11.81</v>
      </c>
      <c r="G47" s="12">
        <v>13.35</v>
      </c>
      <c r="H47" s="12">
        <v>17.920000000000002</v>
      </c>
      <c r="I47" s="12">
        <v>21.17</v>
      </c>
      <c r="J47" s="13">
        <v>24.71</v>
      </c>
    </row>
    <row r="48" spans="2:10" ht="57.75" customHeight="1" x14ac:dyDescent="0.15">
      <c r="B48" s="14"/>
      <c r="C48" s="1140" t="s">
        <v>4</v>
      </c>
      <c r="D48" s="1140"/>
      <c r="E48" s="1141"/>
      <c r="F48" s="15">
        <v>0.91</v>
      </c>
      <c r="G48" s="16">
        <v>0.87</v>
      </c>
      <c r="H48" s="16">
        <v>1.52</v>
      </c>
      <c r="I48" s="16">
        <v>1.32</v>
      </c>
      <c r="J48" s="17">
        <v>0.39</v>
      </c>
    </row>
    <row r="49" spans="2:10" ht="57.75" customHeight="1" thickBot="1" x14ac:dyDescent="0.2">
      <c r="B49" s="18"/>
      <c r="C49" s="1142" t="s">
        <v>5</v>
      </c>
      <c r="D49" s="1142"/>
      <c r="E49" s="1143"/>
      <c r="F49" s="19">
        <v>4.32</v>
      </c>
      <c r="G49" s="20">
        <v>1.04</v>
      </c>
      <c r="H49" s="20">
        <v>5.09</v>
      </c>
      <c r="I49" s="20">
        <v>2.98</v>
      </c>
      <c r="J49" s="21">
        <v>1.68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0" t="s">
        <v>525</v>
      </c>
      <c r="D34" s="1150"/>
      <c r="E34" s="1151"/>
      <c r="F34" s="32">
        <v>3.63</v>
      </c>
      <c r="G34" s="33">
        <v>4.1399999999999997</v>
      </c>
      <c r="H34" s="33">
        <v>3.42</v>
      </c>
      <c r="I34" s="33">
        <v>2.95</v>
      </c>
      <c r="J34" s="34">
        <v>3.86</v>
      </c>
      <c r="K34" s="22"/>
      <c r="L34" s="22"/>
      <c r="M34" s="22"/>
      <c r="N34" s="22"/>
      <c r="O34" s="22"/>
      <c r="P34" s="22"/>
    </row>
    <row r="35" spans="1:16" ht="39" customHeight="1" x14ac:dyDescent="0.15">
      <c r="A35" s="22"/>
      <c r="B35" s="35"/>
      <c r="C35" s="1144" t="s">
        <v>526</v>
      </c>
      <c r="D35" s="1145"/>
      <c r="E35" s="1146"/>
      <c r="F35" s="36">
        <v>4.59</v>
      </c>
      <c r="G35" s="37">
        <v>4.41</v>
      </c>
      <c r="H35" s="37">
        <v>3.67</v>
      </c>
      <c r="I35" s="37">
        <v>3.13</v>
      </c>
      <c r="J35" s="38">
        <v>3.41</v>
      </c>
      <c r="K35" s="22"/>
      <c r="L35" s="22"/>
      <c r="M35" s="22"/>
      <c r="N35" s="22"/>
      <c r="O35" s="22"/>
      <c r="P35" s="22"/>
    </row>
    <row r="36" spans="1:16" ht="39" customHeight="1" x14ac:dyDescent="0.15">
      <c r="A36" s="22"/>
      <c r="B36" s="35"/>
      <c r="C36" s="1144" t="s">
        <v>527</v>
      </c>
      <c r="D36" s="1145"/>
      <c r="E36" s="1146"/>
      <c r="F36" s="36">
        <v>0.91</v>
      </c>
      <c r="G36" s="37">
        <v>0.86</v>
      </c>
      <c r="H36" s="37">
        <v>1.51</v>
      </c>
      <c r="I36" s="37">
        <v>1.31</v>
      </c>
      <c r="J36" s="38">
        <v>0.38</v>
      </c>
      <c r="K36" s="22"/>
      <c r="L36" s="22"/>
      <c r="M36" s="22"/>
      <c r="N36" s="22"/>
      <c r="O36" s="22"/>
      <c r="P36" s="22"/>
    </row>
    <row r="37" spans="1:16" ht="39" customHeight="1" x14ac:dyDescent="0.15">
      <c r="A37" s="22"/>
      <c r="B37" s="35"/>
      <c r="C37" s="1144" t="s">
        <v>528</v>
      </c>
      <c r="D37" s="1145"/>
      <c r="E37" s="1146"/>
      <c r="F37" s="36">
        <v>0.38</v>
      </c>
      <c r="G37" s="37">
        <v>0.18</v>
      </c>
      <c r="H37" s="37">
        <v>0.23</v>
      </c>
      <c r="I37" s="37">
        <v>0.03</v>
      </c>
      <c r="J37" s="38">
        <v>0.22</v>
      </c>
      <c r="K37" s="22"/>
      <c r="L37" s="22"/>
      <c r="M37" s="22"/>
      <c r="N37" s="22"/>
      <c r="O37" s="22"/>
      <c r="P37" s="22"/>
    </row>
    <row r="38" spans="1:16" ht="39" customHeight="1" x14ac:dyDescent="0.15">
      <c r="A38" s="22"/>
      <c r="B38" s="35"/>
      <c r="C38" s="1144" t="s">
        <v>529</v>
      </c>
      <c r="D38" s="1145"/>
      <c r="E38" s="1146"/>
      <c r="F38" s="36">
        <v>0.04</v>
      </c>
      <c r="G38" s="37">
        <v>0.11</v>
      </c>
      <c r="H38" s="37">
        <v>0.1</v>
      </c>
      <c r="I38" s="37">
        <v>0.09</v>
      </c>
      <c r="J38" s="38">
        <v>7.0000000000000007E-2</v>
      </c>
      <c r="K38" s="22"/>
      <c r="L38" s="22"/>
      <c r="M38" s="22"/>
      <c r="N38" s="22"/>
      <c r="O38" s="22"/>
      <c r="P38" s="22"/>
    </row>
    <row r="39" spans="1:16" ht="39" customHeight="1" x14ac:dyDescent="0.15">
      <c r="A39" s="22"/>
      <c r="B39" s="35"/>
      <c r="C39" s="1144" t="s">
        <v>530</v>
      </c>
      <c r="D39" s="1145"/>
      <c r="E39" s="1146"/>
      <c r="F39" s="36">
        <v>0</v>
      </c>
      <c r="G39" s="37">
        <v>0</v>
      </c>
      <c r="H39" s="37">
        <v>0</v>
      </c>
      <c r="I39" s="37">
        <v>0</v>
      </c>
      <c r="J39" s="38">
        <v>0</v>
      </c>
      <c r="K39" s="22"/>
      <c r="L39" s="22"/>
      <c r="M39" s="22"/>
      <c r="N39" s="22"/>
      <c r="O39" s="22"/>
      <c r="P39" s="22"/>
    </row>
    <row r="40" spans="1:16" ht="39" customHeight="1" x14ac:dyDescent="0.15">
      <c r="A40" s="22"/>
      <c r="B40" s="35"/>
      <c r="C40" s="1144"/>
      <c r="D40" s="1145"/>
      <c r="E40" s="1146"/>
      <c r="F40" s="36"/>
      <c r="G40" s="37"/>
      <c r="H40" s="37"/>
      <c r="I40" s="37"/>
      <c r="J40" s="38"/>
      <c r="K40" s="22"/>
      <c r="L40" s="22"/>
      <c r="M40" s="22"/>
      <c r="N40" s="22"/>
      <c r="O40" s="22"/>
      <c r="P40" s="22"/>
    </row>
    <row r="41" spans="1:16" ht="39" customHeight="1" x14ac:dyDescent="0.15">
      <c r="A41" s="22"/>
      <c r="B41" s="35"/>
      <c r="C41" s="1144"/>
      <c r="D41" s="1145"/>
      <c r="E41" s="1146"/>
      <c r="F41" s="36"/>
      <c r="G41" s="37"/>
      <c r="H41" s="37"/>
      <c r="I41" s="37"/>
      <c r="J41" s="38"/>
      <c r="K41" s="22"/>
      <c r="L41" s="22"/>
      <c r="M41" s="22"/>
      <c r="N41" s="22"/>
      <c r="O41" s="22"/>
      <c r="P41" s="22"/>
    </row>
    <row r="42" spans="1:16" ht="39" customHeight="1" x14ac:dyDescent="0.15">
      <c r="A42" s="22"/>
      <c r="B42" s="39"/>
      <c r="C42" s="1144" t="s">
        <v>531</v>
      </c>
      <c r="D42" s="1145"/>
      <c r="E42" s="1146"/>
      <c r="F42" s="36" t="s">
        <v>481</v>
      </c>
      <c r="G42" s="37" t="s">
        <v>481</v>
      </c>
      <c r="H42" s="37" t="s">
        <v>481</v>
      </c>
      <c r="I42" s="37" t="s">
        <v>481</v>
      </c>
      <c r="J42" s="38" t="s">
        <v>481</v>
      </c>
      <c r="K42" s="22"/>
      <c r="L42" s="22"/>
      <c r="M42" s="22"/>
      <c r="N42" s="22"/>
      <c r="O42" s="22"/>
      <c r="P42" s="22"/>
    </row>
    <row r="43" spans="1:16" ht="39" customHeight="1" thickBot="1" x14ac:dyDescent="0.2">
      <c r="A43" s="22"/>
      <c r="B43" s="40"/>
      <c r="C43" s="1147" t="s">
        <v>532</v>
      </c>
      <c r="D43" s="1148"/>
      <c r="E43" s="1149"/>
      <c r="F43" s="41">
        <v>0</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844</v>
      </c>
      <c r="L45" s="60">
        <v>764</v>
      </c>
      <c r="M45" s="60">
        <v>548</v>
      </c>
      <c r="N45" s="60">
        <v>556</v>
      </c>
      <c r="O45" s="61">
        <v>488</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481</v>
      </c>
      <c r="L46" s="64" t="s">
        <v>481</v>
      </c>
      <c r="M46" s="64" t="s">
        <v>481</v>
      </c>
      <c r="N46" s="64" t="s">
        <v>481</v>
      </c>
      <c r="O46" s="65" t="s">
        <v>481</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481</v>
      </c>
      <c r="L47" s="64" t="s">
        <v>481</v>
      </c>
      <c r="M47" s="64" t="s">
        <v>481</v>
      </c>
      <c r="N47" s="64" t="s">
        <v>481</v>
      </c>
      <c r="O47" s="65" t="s">
        <v>481</v>
      </c>
      <c r="P47" s="48"/>
      <c r="Q47" s="48"/>
      <c r="R47" s="48"/>
      <c r="S47" s="48"/>
      <c r="T47" s="48"/>
      <c r="U47" s="48"/>
    </row>
    <row r="48" spans="1:21" ht="30.75" customHeight="1" x14ac:dyDescent="0.15">
      <c r="A48" s="48"/>
      <c r="B48" s="1162"/>
      <c r="C48" s="1163"/>
      <c r="D48" s="62"/>
      <c r="E48" s="1154" t="s">
        <v>15</v>
      </c>
      <c r="F48" s="1154"/>
      <c r="G48" s="1154"/>
      <c r="H48" s="1154"/>
      <c r="I48" s="1154"/>
      <c r="J48" s="1155"/>
      <c r="K48" s="63">
        <v>191</v>
      </c>
      <c r="L48" s="64">
        <v>184</v>
      </c>
      <c r="M48" s="64">
        <v>200</v>
      </c>
      <c r="N48" s="64">
        <v>200</v>
      </c>
      <c r="O48" s="65">
        <v>181</v>
      </c>
      <c r="P48" s="48"/>
      <c r="Q48" s="48"/>
      <c r="R48" s="48"/>
      <c r="S48" s="48"/>
      <c r="T48" s="48"/>
      <c r="U48" s="48"/>
    </row>
    <row r="49" spans="1:21" ht="30.75" customHeight="1" x14ac:dyDescent="0.15">
      <c r="A49" s="48"/>
      <c r="B49" s="1162"/>
      <c r="C49" s="1163"/>
      <c r="D49" s="62"/>
      <c r="E49" s="1154" t="s">
        <v>16</v>
      </c>
      <c r="F49" s="1154"/>
      <c r="G49" s="1154"/>
      <c r="H49" s="1154"/>
      <c r="I49" s="1154"/>
      <c r="J49" s="1155"/>
      <c r="K49" s="63">
        <v>2</v>
      </c>
      <c r="L49" s="64">
        <v>1</v>
      </c>
      <c r="M49" s="64">
        <v>1</v>
      </c>
      <c r="N49" s="64">
        <v>1</v>
      </c>
      <c r="O49" s="65" t="s">
        <v>481</v>
      </c>
      <c r="P49" s="48"/>
      <c r="Q49" s="48"/>
      <c r="R49" s="48"/>
      <c r="S49" s="48"/>
      <c r="T49" s="48"/>
      <c r="U49" s="48"/>
    </row>
    <row r="50" spans="1:21" ht="30.75" customHeight="1" x14ac:dyDescent="0.15">
      <c r="A50" s="48"/>
      <c r="B50" s="1162"/>
      <c r="C50" s="1163"/>
      <c r="D50" s="62"/>
      <c r="E50" s="1154" t="s">
        <v>17</v>
      </c>
      <c r="F50" s="1154"/>
      <c r="G50" s="1154"/>
      <c r="H50" s="1154"/>
      <c r="I50" s="1154"/>
      <c r="J50" s="1155"/>
      <c r="K50" s="63">
        <v>17</v>
      </c>
      <c r="L50" s="64">
        <v>10</v>
      </c>
      <c r="M50" s="64">
        <v>8</v>
      </c>
      <c r="N50" s="64">
        <v>9</v>
      </c>
      <c r="O50" s="65">
        <v>11</v>
      </c>
      <c r="P50" s="48"/>
      <c r="Q50" s="48"/>
      <c r="R50" s="48"/>
      <c r="S50" s="48"/>
      <c r="T50" s="48"/>
      <c r="U50" s="48"/>
    </row>
    <row r="51" spans="1:21" ht="30.75" customHeight="1" x14ac:dyDescent="0.15">
      <c r="A51" s="48"/>
      <c r="B51" s="1164"/>
      <c r="C51" s="1165"/>
      <c r="D51" s="66"/>
      <c r="E51" s="1154" t="s">
        <v>18</v>
      </c>
      <c r="F51" s="1154"/>
      <c r="G51" s="1154"/>
      <c r="H51" s="1154"/>
      <c r="I51" s="1154"/>
      <c r="J51" s="1155"/>
      <c r="K51" s="63">
        <v>0</v>
      </c>
      <c r="L51" s="64">
        <v>0</v>
      </c>
      <c r="M51" s="64">
        <v>0</v>
      </c>
      <c r="N51" s="64">
        <v>2</v>
      </c>
      <c r="O51" s="65">
        <v>3</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680</v>
      </c>
      <c r="L52" s="64">
        <v>654</v>
      </c>
      <c r="M52" s="64">
        <v>565</v>
      </c>
      <c r="N52" s="64">
        <v>567</v>
      </c>
      <c r="O52" s="65">
        <v>551</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374</v>
      </c>
      <c r="L53" s="69">
        <v>305</v>
      </c>
      <c r="M53" s="69">
        <v>192</v>
      </c>
      <c r="N53" s="69">
        <v>201</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hokkaido</cp:lastModifiedBy>
  <cp:lastPrinted>2016-04-18T11:13:14Z</cp:lastPrinted>
  <dcterms:created xsi:type="dcterms:W3CDTF">2016-02-15T00:28:41Z</dcterms:created>
  <dcterms:modified xsi:type="dcterms:W3CDTF">2016-04-26T04:41:39Z</dcterms:modified>
  <cp:category/>
</cp:coreProperties>
</file>