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NTW001\Documents\05財政関係\各種報告もの\H25財政状況資料集\【財政状況資料集】_016080_様似町_2013\"/>
    </mc:Choice>
  </mc:AlternateContent>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BE35" i="9"/>
  <c r="AM35" i="9"/>
  <c r="C35" i="9"/>
  <c r="CO34" i="9"/>
  <c r="BW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BE34" i="9" l="1"/>
  <c r="AM34" i="9"/>
</calcChain>
</file>

<file path=xl/sharedStrings.xml><?xml version="1.0" encoding="utf-8"?>
<sst xmlns="http://schemas.openxmlformats.org/spreadsheetml/2006/main" count="963" uniqueCount="534">
  <si>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</si>
  <si>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</si>
  <si>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</si>
  <si>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</si>
  <si>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</si>
  <si>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</si>
  <si>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</si>
  <si>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</si>
  <si>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</si>
  <si>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</si>
  <si>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</si>
  <si>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</si>
  <si>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</si>
  <si>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</si>
  <si>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</si>
  <si>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</si>
  <si>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</si>
  <si>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</si>
  <si>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</si>
  <si>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</si>
  <si>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</si>
  <si>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</si>
  <si>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</si>
  <si>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</si>
  <si>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</si>
  <si>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</si>
  <si>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</si>
  <si>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</si>
  <si>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</si>
  <si>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</si>
  <si>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</si>
  <si>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</si>
  <si>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</si>
  <si>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</si>
  <si>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</si>
  <si>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</si>
  <si>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</si>
  <si>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</si>
  <si>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</si>
  <si>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</si>
  <si>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</si>
  <si>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</si>
  <si>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</si>
  <si>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</si>
  <si>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</si>
  <si>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</si>
  <si>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</si>
  <si>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</si>
  <si>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</si>
  <si>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</si>
  <si>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</si>
  <si>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</si>
  <si>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</si>
  <si>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</si>
  <si>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</si>
  <si>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</si>
  <si>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</si>
  <si>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</si>
  <si>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</si>
  <si>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</si>
  <si>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</si>
  <si>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</si>
  <si>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</si>
  <si>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</si>
  <si>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</si>
  <si>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</si>
  <si>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</si>
  <si>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北海道</t>
    <phoneticPr fontId="5"/>
  </si>
  <si>
    <t>市町村類型</t>
    <phoneticPr fontId="5"/>
  </si>
  <si>
    <t>Ⅱ－０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</si>
  <si>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</si>
  <si>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</si>
  <si>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</si>
  <si>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</si>
  <si>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</si>
  <si>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</si>
  <si>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</si>
  <si>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</si>
  <si>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</si>
  <si>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</si>
  <si>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</si>
  <si>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</si>
  <si>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様似町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</si>
  <si>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</si>
  <si>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</si>
  <si>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</si>
  <si>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</si>
  <si>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</si>
  <si>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</si>
  <si>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</si>
  <si>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</si>
  <si>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</si>
  <si>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</si>
  <si>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</si>
  <si>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</si>
  <si>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</si>
  <si>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</si>
  <si>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</si>
  <si>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</si>
  <si>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</si>
  <si>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</si>
  <si>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</si>
  <si>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</si>
  <si>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</si>
  <si>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</si>
  <si>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</si>
  <si>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</si>
  <si>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</si>
  <si>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-10.5</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</si>
  <si>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</si>
  <si>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</si>
  <si>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</si>
  <si>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</si>
  <si>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</si>
  <si>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</si>
  <si>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</si>
  <si>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</si>
  <si>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</si>
  <si>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</si>
  <si>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</si>
  <si>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</si>
  <si>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</si>
  <si>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</si>
  <si>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</si>
  <si>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</si>
  <si>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</si>
  <si>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</si>
  <si>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</si>
  <si>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</si>
  <si>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</si>
  <si>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</si>
  <si>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</si>
  <si>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</si>
  <si>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</si>
  <si>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</si>
  <si>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-2.3</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</si>
  <si>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</si>
  <si>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</si>
  <si>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</si>
  <si>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</si>
  <si>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</si>
  <si>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</si>
  <si>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</si>
  <si>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</si>
  <si>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</si>
  <si>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</si>
  <si>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</si>
  <si>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</si>
  <si>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</si>
  <si>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</si>
  <si>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</si>
  <si>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</si>
  <si>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</si>
  <si>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</si>
  <si>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</si>
  <si>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</si>
  <si>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</si>
  <si>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</si>
  <si>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</si>
  <si>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</si>
  <si>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</si>
  <si>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</si>
  <si>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</si>
  <si>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</si>
  <si>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</si>
  <si>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</si>
  <si>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</si>
  <si>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</si>
  <si>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</si>
  <si>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</si>
  <si>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</si>
  <si>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</si>
  <si>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</si>
  <si>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</si>
  <si>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</si>
  <si>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</si>
  <si>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</si>
  <si>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</si>
  <si>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</si>
  <si>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</si>
  <si>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</si>
  <si>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</si>
  <si>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</si>
  <si>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</si>
  <si>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</si>
  <si>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</si>
  <si>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</si>
  <si>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</si>
  <si>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</si>
  <si>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</si>
  <si>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</si>
  <si>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</si>
  <si>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</si>
  <si>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</si>
  <si>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</si>
  <si>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北海道様似町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</si>
  <si>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</si>
  <si>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</si>
  <si>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</si>
  <si>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</si>
  <si>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</si>
  <si>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</si>
  <si>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</si>
  <si>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</si>
  <si>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</si>
  <si>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</si>
  <si>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</si>
  <si>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</si>
  <si>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</si>
  <si>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</si>
  <si>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</si>
  <si>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</si>
  <si>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</si>
  <si>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</si>
  <si>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</si>
  <si>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</si>
  <si>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</si>
  <si>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</si>
  <si>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</si>
  <si>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</si>
  <si>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</si>
  <si>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</si>
  <si>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</si>
  <si>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</si>
  <si>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</si>
  <si>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</si>
  <si>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</si>
  <si>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</si>
  <si>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</si>
  <si>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</si>
  <si>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</si>
  <si>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</si>
  <si>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</si>
  <si>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</si>
  <si>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</si>
  <si>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</si>
  <si>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</si>
  <si>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</si>
  <si>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</si>
  <si>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</si>
  <si>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</si>
  <si>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</si>
  <si>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</si>
  <si>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</si>
  <si>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</si>
  <si>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</si>
  <si>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</si>
  <si>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</si>
  <si>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</si>
  <si>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</si>
  <si>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</si>
  <si>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</si>
  <si>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</si>
  <si>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</si>
  <si>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</si>
  <si>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</si>
  <si>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</si>
  <si>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</si>
  <si>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</si>
  <si>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</si>
  <si>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</si>
  <si>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</si>
  <si>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</si>
  <si>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</si>
  <si>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</si>
  <si>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</si>
  <si>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</si>
  <si>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</si>
  <si>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</si>
  <si>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</si>
  <si>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</si>
  <si>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</si>
  <si>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</si>
  <si>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</si>
  <si>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</si>
  <si>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</si>
  <si>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</si>
  <si>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</si>
  <si>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</si>
  <si>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</si>
  <si>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</si>
  <si>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</si>
  <si>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</si>
  <si>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</si>
  <si>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</si>
  <si>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</si>
  <si>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</si>
  <si>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</si>
  <si>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</si>
  <si>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</si>
  <si>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</si>
  <si>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</si>
  <si>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</si>
  <si>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</si>
  <si>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</si>
  <si>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</si>
  <si>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</si>
  <si>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</si>
  <si>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</si>
  <si>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</si>
  <si>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</si>
  <si>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</si>
  <si>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</si>
  <si>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</si>
  <si>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</si>
  <si>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</si>
  <si>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</si>
  <si>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</si>
  <si>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</si>
  <si>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</si>
  <si>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</si>
  <si>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</si>
  <si>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</si>
  <si>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</si>
  <si>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</si>
  <si>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</si>
  <si>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</si>
  <si>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</si>
  <si>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</si>
  <si>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</si>
  <si>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</si>
  <si>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</si>
  <si>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</si>
  <si>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</si>
  <si>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</si>
  <si>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</si>
  <si>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</si>
  <si>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</si>
  <si>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</si>
  <si>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</si>
  <si>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</si>
  <si>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</si>
  <si>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</si>
  <si>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</si>
  <si>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</si>
  <si>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</si>
  <si>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</si>
  <si>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</si>
  <si>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</si>
  <si>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</si>
  <si>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</si>
  <si>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</si>
  <si>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</si>
  <si>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</si>
  <si>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</si>
  <si>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</si>
  <si>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北海道様似町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</si>
  <si>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</si>
  <si>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</si>
  <si>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</si>
  <si>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</si>
  <si>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</si>
  <si>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</si>
  <si>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</si>
  <si>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</si>
  <si>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</si>
  <si>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</si>
  <si>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</si>
  <si>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</si>
  <si>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</si>
  <si>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</si>
  <si>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</si>
  <si>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</si>
  <si>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</si>
  <si>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</si>
  <si>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</si>
  <si>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</si>
  <si>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</si>
  <si>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</si>
  <si>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</si>
  <si>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</si>
  <si>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</si>
  <si>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</si>
  <si>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</si>
  <si>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</si>
  <si>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</si>
  <si>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</si>
  <si>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</si>
  <si>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</si>
  <si>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</si>
  <si>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</si>
  <si>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介護保険特別会計</t>
    <phoneticPr fontId="5"/>
  </si>
  <si>
    <t>後期高齢者医療特別会計</t>
    <phoneticPr fontId="5"/>
  </si>
  <si>
    <t>水道事業会計</t>
    <phoneticPr fontId="5"/>
  </si>
  <si>
    <t>法適用企業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</si>
  <si>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</si>
  <si>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</si>
  <si>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</si>
  <si>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</si>
  <si>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</si>
  <si>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</si>
  <si>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</si>
  <si>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</si>
  <si>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</si>
  <si>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</si>
  <si>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</si>
  <si>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</si>
  <si>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</si>
  <si>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</si>
  <si>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</si>
  <si>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</si>
  <si>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</si>
  <si>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</si>
  <si>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</si>
  <si>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</si>
  <si>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</si>
  <si>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</si>
  <si>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</si>
  <si>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</si>
  <si>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</si>
  <si>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</si>
  <si>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</si>
  <si>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</si>
  <si>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</si>
  <si>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</si>
  <si>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</si>
  <si>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</si>
  <si>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</si>
  <si>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</si>
  <si>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</si>
  <si>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</si>
  <si>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</si>
  <si>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</si>
  <si>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</si>
  <si>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</si>
  <si>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</si>
  <si>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</si>
  <si>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</si>
  <si>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</si>
  <si>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</si>
  <si>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</si>
  <si>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</si>
  <si>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</si>
  <si>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</si>
  <si>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</si>
  <si>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</si>
  <si>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</si>
  <si>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</si>
  <si>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</si>
  <si>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</si>
  <si>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</si>
  <si>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</si>
  <si>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</si>
  <si>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</si>
  <si>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</si>
  <si>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</si>
  <si>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</si>
  <si>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</si>
  <si>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</si>
  <si>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</si>
  <si>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</si>
  <si>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</si>
  <si>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</si>
  <si>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</si>
  <si>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</si>
  <si>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</si>
  <si>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</si>
  <si>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</si>
  <si>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</si>
  <si>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</si>
  <si>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</si>
  <si>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</si>
  <si>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</si>
  <si>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</si>
  <si>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</si>
  <si>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</si>
  <si>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</si>
  <si>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</si>
  <si>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</si>
  <si>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</si>
  <si>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</si>
  <si>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</si>
  <si>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</si>
  <si>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</si>
  <si>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</si>
  <si>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</si>
  <si>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</si>
  <si>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</si>
  <si>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</si>
  <si>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</si>
  <si>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</si>
  <si>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</si>
  <si>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</si>
  <si>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</si>
  <si>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</si>
  <si>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</si>
  <si>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</si>
  <si>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</si>
  <si>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</si>
  <si>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</si>
  <si>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</si>
  <si>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</si>
  <si>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</si>
  <si>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</si>
  <si>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</si>
  <si>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</si>
  <si>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</si>
  <si>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</si>
  <si>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</si>
  <si>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</si>
  <si>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</si>
  <si>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</si>
  <si>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</si>
  <si>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</si>
  <si>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</si>
  <si>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</si>
  <si>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</si>
  <si>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</si>
  <si>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</si>
  <si>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</si>
  <si>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</si>
  <si>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</si>
  <si>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</si>
  <si>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</si>
  <si>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</si>
  <si>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</si>
  <si>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</si>
  <si>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</si>
  <si>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</si>
  <si>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</si>
  <si>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水道事業会計</t>
  </si>
  <si>
    <t>国民健康保険事業特別会計</t>
  </si>
  <si>
    <t>一般会計</t>
  </si>
  <si>
    <t>下水道事業特別会計</t>
  </si>
  <si>
    <t>介護保険特別会計</t>
  </si>
  <si>
    <t>後期高齢者医療特別会計</t>
  </si>
  <si>
    <t>その他会計（赤字）</t>
  </si>
  <si>
    <t>その他会計（黒字）</t>
  </si>
  <si>
    <t>-</t>
    <phoneticPr fontId="2"/>
  </si>
  <si>
    <t>日高東部衛生組合</t>
    <rPh sb="0" eb="2">
      <t>ヒダカ</t>
    </rPh>
    <rPh sb="2" eb="4">
      <t>トウブ</t>
    </rPh>
    <rPh sb="4" eb="6">
      <t>エイセイ</t>
    </rPh>
    <rPh sb="6" eb="8">
      <t>クミアイ</t>
    </rPh>
    <phoneticPr fontId="2"/>
  </si>
  <si>
    <t>日高東部消防組合</t>
    <rPh sb="0" eb="2">
      <t>ヒダカ</t>
    </rPh>
    <rPh sb="2" eb="4">
      <t>トウブ</t>
    </rPh>
    <rPh sb="4" eb="6">
      <t>ショウボウ</t>
    </rPh>
    <rPh sb="6" eb="8">
      <t>クミアイ</t>
    </rPh>
    <phoneticPr fontId="2"/>
  </si>
  <si>
    <t>日高管内地方税滞納整理機構</t>
    <rPh sb="0" eb="2">
      <t>ヒダカ</t>
    </rPh>
    <rPh sb="2" eb="4">
      <t>カンナイ</t>
    </rPh>
    <rPh sb="4" eb="7">
      <t>チホウゼイ</t>
    </rPh>
    <rPh sb="7" eb="9">
      <t>タイノウ</t>
    </rPh>
    <rPh sb="9" eb="11">
      <t>セイリ</t>
    </rPh>
    <rPh sb="11" eb="13">
      <t>キコウ</t>
    </rPh>
    <phoneticPr fontId="2"/>
  </si>
  <si>
    <t>日高地区交通災害共済組合</t>
    <rPh sb="0" eb="2">
      <t>ヒダカ</t>
    </rPh>
    <rPh sb="2" eb="4">
      <t>チク</t>
    </rPh>
    <rPh sb="4" eb="6">
      <t>コウツウ</t>
    </rPh>
    <rPh sb="6" eb="8">
      <t>サイガイ</t>
    </rPh>
    <rPh sb="8" eb="10">
      <t>キョウサイ</t>
    </rPh>
    <rPh sb="10" eb="12">
      <t>クミアイ</t>
    </rPh>
    <phoneticPr fontId="2"/>
  </si>
  <si>
    <t>様似観光開発公社</t>
    <rPh sb="0" eb="2">
      <t>サマニ</t>
    </rPh>
    <rPh sb="2" eb="4">
      <t>カンコウ</t>
    </rPh>
    <rPh sb="4" eb="6">
      <t>カイハツ</t>
    </rPh>
    <rPh sb="6" eb="8">
      <t>コウシャ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</si>
</sst>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174443</c:v>
                </c:pt>
                <c:pt idx="1">
                  <c:v>192544</c:v>
                </c:pt>
                <c:pt idx="2">
                  <c:v>146140</c:v>
                </c:pt>
                <c:pt idx="3">
                  <c:v>146641</c:v>
                </c:pt>
                <c:pt idx="4">
                  <c:v>174587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156666</c:v>
                </c:pt>
                <c:pt idx="1">
                  <c:v>82951</c:v>
                </c:pt>
                <c:pt idx="2">
                  <c:v>87286</c:v>
                </c:pt>
                <c:pt idx="3">
                  <c:v>133720</c:v>
                </c:pt>
                <c:pt idx="4">
                  <c:v>506165</c:v>
                </c:pt>
              </c:numCache>
            </c:numRef>
          </c:val>
          <c:smooth val="0"/>
        </c:ser>
        <c:dLbls>
          <c:showLegendKey val="0"/>
          <c:showVal val="0"/>
          <c:showCatName val="0"/>
          <c:showSerName val="0"/>
          <c:showPercent val="0"/>
          <c:showBubbleSize val="0"/>
        </c:dLbls>
        <c:marker val="1"/>
        <c:smooth val="0"/>
        <c:axId val="243548368"/>
        <c:axId val="243548760"/>
      </c:lineChart>
      <c:catAx>
        <c:axId val="2435483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3548760"/>
        <c:crosses val="autoZero"/>
        <c:auto val="1"/>
        <c:lblAlgn val="ctr"/>
        <c:lblOffset val="100"/>
        <c:tickLblSkip val="1"/>
        <c:tickMarkSkip val="1"/>
        <c:noMultiLvlLbl val="0"/>
      </c:catAx>
      <c:valAx>
        <c:axId val="243548760"/>
        <c:scaling>
          <c:orientation val="minMax"/>
          <c:max val="7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35483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0.98</c:v>
                </c:pt>
                <c:pt idx="1">
                  <c:v>0.91</c:v>
                </c:pt>
                <c:pt idx="2">
                  <c:v>0.87</c:v>
                </c:pt>
                <c:pt idx="3">
                  <c:v>1.52</c:v>
                </c:pt>
                <c:pt idx="4">
                  <c:v>1.32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7.8</c:v>
                </c:pt>
                <c:pt idx="1">
                  <c:v>11.81</c:v>
                </c:pt>
                <c:pt idx="2">
                  <c:v>13.35</c:v>
                </c:pt>
                <c:pt idx="3">
                  <c:v>17.920000000000002</c:v>
                </c:pt>
                <c:pt idx="4">
                  <c:v>21.17</c:v>
                </c:pt>
              </c:numCache>
            </c:numRef>
          </c:val>
        </c:ser>
        <c:dLbls>
          <c:showLegendKey val="0"/>
          <c:showVal val="0"/>
          <c:showCatName val="0"/>
          <c:showSerName val="0"/>
          <c:showPercent val="0"/>
          <c:showBubbleSize val="0"/>
        </c:dLbls>
        <c:gapWidth val="250"/>
        <c:overlap val="100"/>
        <c:axId val="243549544"/>
        <c:axId val="2435499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0.72</c:v>
                </c:pt>
                <c:pt idx="1">
                  <c:v>4.32</c:v>
                </c:pt>
                <c:pt idx="2">
                  <c:v>1.04</c:v>
                </c:pt>
                <c:pt idx="3">
                  <c:v>5.09</c:v>
                </c:pt>
                <c:pt idx="4">
                  <c:v>2.98</c:v>
                </c:pt>
              </c:numCache>
            </c:numRef>
          </c:val>
          <c:smooth val="0"/>
        </c:ser>
        <c:dLbls>
          <c:showLegendKey val="0"/>
          <c:showVal val="0"/>
          <c:showCatName val="0"/>
          <c:showSerName val="0"/>
          <c:showPercent val="0"/>
          <c:showBubbleSize val="0"/>
        </c:dLbls>
        <c:marker val="1"/>
        <c:smooth val="0"/>
        <c:axId val="243549544"/>
        <c:axId val="243549936"/>
      </c:lineChart>
      <c:catAx>
        <c:axId val="243549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43549936"/>
        <c:crosses val="autoZero"/>
        <c:auto val="1"/>
        <c:lblAlgn val="ctr"/>
        <c:lblOffset val="100"/>
        <c:tickLblSkip val="1"/>
        <c:tickMarkSkip val="1"/>
        <c:noMultiLvlLbl val="0"/>
      </c:catAx>
      <c:valAx>
        <c:axId val="2435499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435495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0.16</c:v>
                </c:pt>
                <c:pt idx="2">
                  <c:v>#N/A</c:v>
                </c:pt>
                <c:pt idx="3">
                  <c:v>0.39</c:v>
                </c:pt>
                <c:pt idx="4">
                  <c:v>#N/A</c:v>
                </c:pt>
                <c:pt idx="5">
                  <c:v>0.19</c:v>
                </c:pt>
                <c:pt idx="6">
                  <c:v>#N/A</c:v>
                </c:pt>
                <c:pt idx="7">
                  <c:v>0.23</c:v>
                </c:pt>
                <c:pt idx="8">
                  <c:v>#N/A</c:v>
                </c:pt>
                <c:pt idx="9">
                  <c:v>0.03</c:v>
                </c:pt>
              </c:numCache>
            </c:numRef>
          </c:val>
        </c:ser>
        <c:ser>
          <c:idx val="6"/>
          <c:order val="6"/>
          <c:tx>
            <c:strRef>
              <c:f>データシート!$A$33</c:f>
              <c:strCache>
                <c:ptCount val="1"/>
                <c:pt idx="0">
                  <c:v>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0.11</c:v>
                </c:pt>
                <c:pt idx="2">
                  <c:v>#N/A</c:v>
                </c:pt>
                <c:pt idx="3">
                  <c:v>0.04</c:v>
                </c:pt>
                <c:pt idx="4">
                  <c:v>#N/A</c:v>
                </c:pt>
                <c:pt idx="5">
                  <c:v>0.12</c:v>
                </c:pt>
                <c:pt idx="6">
                  <c:v>#N/A</c:v>
                </c:pt>
                <c:pt idx="7">
                  <c:v>0.1</c:v>
                </c:pt>
                <c:pt idx="8">
                  <c:v>#N/A</c:v>
                </c:pt>
                <c:pt idx="9">
                  <c:v>0.1</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0.98</c:v>
                </c:pt>
                <c:pt idx="2">
                  <c:v>#N/A</c:v>
                </c:pt>
                <c:pt idx="3">
                  <c:v>0.91</c:v>
                </c:pt>
                <c:pt idx="4">
                  <c:v>#N/A</c:v>
                </c:pt>
                <c:pt idx="5">
                  <c:v>0.87</c:v>
                </c:pt>
                <c:pt idx="6">
                  <c:v>#N/A</c:v>
                </c:pt>
                <c:pt idx="7">
                  <c:v>1.52</c:v>
                </c:pt>
                <c:pt idx="8">
                  <c:v>#N/A</c:v>
                </c:pt>
                <c:pt idx="9">
                  <c:v>1.32</c:v>
                </c:pt>
              </c:numCache>
            </c:numRef>
          </c:val>
        </c:ser>
        <c:ser>
          <c:idx val="8"/>
          <c:order val="8"/>
          <c:tx>
            <c:strRef>
              <c:f>データシート!$A$35</c:f>
              <c:strCache>
                <c:ptCount val="1"/>
                <c:pt idx="0">
                  <c:v>国民健康保険事業特別会計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2.27</c:v>
                </c:pt>
                <c:pt idx="2">
                  <c:v>#N/A</c:v>
                </c:pt>
                <c:pt idx="3">
                  <c:v>3.63</c:v>
                </c:pt>
                <c:pt idx="4">
                  <c:v>#N/A</c:v>
                </c:pt>
                <c:pt idx="5">
                  <c:v>4.1500000000000004</c:v>
                </c:pt>
                <c:pt idx="6">
                  <c:v>#N/A</c:v>
                </c:pt>
                <c:pt idx="7">
                  <c:v>3.43</c:v>
                </c:pt>
                <c:pt idx="8">
                  <c:v>#N/A</c:v>
                </c:pt>
                <c:pt idx="9">
                  <c:v>2.96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4.72</c:v>
                </c:pt>
                <c:pt idx="2">
                  <c:v>#N/A</c:v>
                </c:pt>
                <c:pt idx="3">
                  <c:v>4.59</c:v>
                </c:pt>
                <c:pt idx="4">
                  <c:v>#N/A</c:v>
                </c:pt>
                <c:pt idx="5">
                  <c:v>4.41</c:v>
                </c:pt>
                <c:pt idx="6">
                  <c:v>#N/A</c:v>
                </c:pt>
                <c:pt idx="7">
                  <c:v>3.67</c:v>
                </c:pt>
                <c:pt idx="8">
                  <c:v>#N/A</c:v>
                </c:pt>
                <c:pt idx="9">
                  <c:v>3.14</c:v>
                </c:pt>
              </c:numCache>
            </c:numRef>
          </c:val>
        </c:ser>
        <c:dLbls>
          <c:showLegendKey val="0"/>
          <c:showVal val="0"/>
          <c:showCatName val="0"/>
          <c:showSerName val="0"/>
          <c:showPercent val="0"/>
          <c:showBubbleSize val="0"/>
        </c:dLbls>
        <c:gapWidth val="150"/>
        <c:overlap val="100"/>
        <c:axId val="261505512"/>
        <c:axId val="261505904"/>
      </c:barChart>
      <c:catAx>
        <c:axId val="2615055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1505904"/>
        <c:crosses val="autoZero"/>
        <c:auto val="1"/>
        <c:lblAlgn val="ctr"/>
        <c:lblOffset val="100"/>
        <c:tickLblSkip val="1"/>
        <c:tickMarkSkip val="1"/>
        <c:noMultiLvlLbl val="0"/>
      </c:catAx>
      <c:valAx>
        <c:axId val="26150590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150551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678</c:v>
                </c:pt>
                <c:pt idx="5">
                  <c:v>680</c:v>
                </c:pt>
                <c:pt idx="8">
                  <c:v>654</c:v>
                </c:pt>
                <c:pt idx="11">
                  <c:v>565</c:v>
                </c:pt>
                <c:pt idx="14">
                  <c:v>567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0</c:v>
                </c:pt>
                <c:pt idx="6">
                  <c:v>0</c:v>
                </c:pt>
                <c:pt idx="9">
                  <c:v>0</c:v>
                </c:pt>
                <c:pt idx="12">
                  <c:v>2</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45</c:v>
                </c:pt>
                <c:pt idx="3">
                  <c:v>17</c:v>
                </c:pt>
                <c:pt idx="6">
                  <c:v>10</c:v>
                </c:pt>
                <c:pt idx="9">
                  <c:v>8</c:v>
                </c:pt>
                <c:pt idx="12">
                  <c:v>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c:v>
                </c:pt>
                <c:pt idx="3">
                  <c:v>2</c:v>
                </c:pt>
                <c:pt idx="6">
                  <c:v>1</c:v>
                </c:pt>
                <c:pt idx="9">
                  <c:v>1</c:v>
                </c:pt>
                <c:pt idx="12">
                  <c:v>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155</c:v>
                </c:pt>
                <c:pt idx="3">
                  <c:v>191</c:v>
                </c:pt>
                <c:pt idx="6">
                  <c:v>184</c:v>
                </c:pt>
                <c:pt idx="9">
                  <c:v>200</c:v>
                </c:pt>
                <c:pt idx="12">
                  <c:v>200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904</c:v>
                </c:pt>
                <c:pt idx="3">
                  <c:v>844</c:v>
                </c:pt>
                <c:pt idx="6">
                  <c:v>764</c:v>
                </c:pt>
                <c:pt idx="9">
                  <c:v>548</c:v>
                </c:pt>
                <c:pt idx="12">
                  <c:v>556</c:v>
                </c:pt>
              </c:numCache>
            </c:numRef>
          </c:val>
        </c:ser>
        <c:dLbls>
          <c:showLegendKey val="0"/>
          <c:showVal val="0"/>
          <c:showCatName val="0"/>
          <c:showSerName val="0"/>
          <c:showPercent val="0"/>
          <c:showBubbleSize val="0"/>
        </c:dLbls>
        <c:gapWidth val="100"/>
        <c:overlap val="100"/>
        <c:axId val="261507080"/>
        <c:axId val="2615074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429</c:v>
                </c:pt>
                <c:pt idx="2">
                  <c:v>#N/A</c:v>
                </c:pt>
                <c:pt idx="3">
                  <c:v>#N/A</c:v>
                </c:pt>
                <c:pt idx="4">
                  <c:v>374</c:v>
                </c:pt>
                <c:pt idx="5">
                  <c:v>#N/A</c:v>
                </c:pt>
                <c:pt idx="6">
                  <c:v>#N/A</c:v>
                </c:pt>
                <c:pt idx="7">
                  <c:v>305</c:v>
                </c:pt>
                <c:pt idx="8">
                  <c:v>#N/A</c:v>
                </c:pt>
                <c:pt idx="9">
                  <c:v>#N/A</c:v>
                </c:pt>
                <c:pt idx="10">
                  <c:v>192</c:v>
                </c:pt>
                <c:pt idx="11">
                  <c:v>#N/A</c:v>
                </c:pt>
                <c:pt idx="12">
                  <c:v>#N/A</c:v>
                </c:pt>
                <c:pt idx="13">
                  <c:v>201</c:v>
                </c:pt>
                <c:pt idx="14">
                  <c:v>#N/A</c:v>
                </c:pt>
              </c:numCache>
            </c:numRef>
          </c:val>
          <c:smooth val="0"/>
        </c:ser>
        <c:dLbls>
          <c:showLegendKey val="0"/>
          <c:showVal val="0"/>
          <c:showCatName val="0"/>
          <c:showSerName val="0"/>
          <c:showPercent val="0"/>
          <c:showBubbleSize val="0"/>
        </c:dLbls>
        <c:marker val="1"/>
        <c:smooth val="0"/>
        <c:axId val="261507080"/>
        <c:axId val="261507472"/>
      </c:lineChart>
      <c:catAx>
        <c:axId val="2615070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1507472"/>
        <c:crosses val="autoZero"/>
        <c:auto val="1"/>
        <c:lblAlgn val="ctr"/>
        <c:lblOffset val="100"/>
        <c:tickLblSkip val="1"/>
        <c:tickMarkSkip val="1"/>
        <c:noMultiLvlLbl val="0"/>
      </c:catAx>
      <c:valAx>
        <c:axId val="2615074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15070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4944</c:v>
                </c:pt>
                <c:pt idx="5">
                  <c:v>4692</c:v>
                </c:pt>
                <c:pt idx="8">
                  <c:v>4490</c:v>
                </c:pt>
                <c:pt idx="11">
                  <c:v>4463</c:v>
                </c:pt>
                <c:pt idx="14">
                  <c:v>5662</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505</c:v>
                </c:pt>
                <c:pt idx="5">
                  <c:v>483</c:v>
                </c:pt>
                <c:pt idx="8">
                  <c:v>462</c:v>
                </c:pt>
                <c:pt idx="11">
                  <c:v>450</c:v>
                </c:pt>
                <c:pt idx="14">
                  <c:v>477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947</c:v>
                </c:pt>
                <c:pt idx="5">
                  <c:v>1208</c:v>
                </c:pt>
                <c:pt idx="8">
                  <c:v>1407</c:v>
                </c:pt>
                <c:pt idx="11">
                  <c:v>1686</c:v>
                </c:pt>
                <c:pt idx="14">
                  <c:v>1725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863</c:v>
                </c:pt>
                <c:pt idx="3">
                  <c:v>837</c:v>
                </c:pt>
                <c:pt idx="6">
                  <c:v>806</c:v>
                </c:pt>
                <c:pt idx="9">
                  <c:v>801</c:v>
                </c:pt>
                <c:pt idx="12">
                  <c:v>795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4</c:v>
                </c:pt>
                <c:pt idx="3">
                  <c:v>2</c:v>
                </c:pt>
                <c:pt idx="6">
                  <c:v>2</c:v>
                </c:pt>
                <c:pt idx="9">
                  <c:v>1</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2014</c:v>
                </c:pt>
                <c:pt idx="3">
                  <c:v>2120</c:v>
                </c:pt>
                <c:pt idx="6">
                  <c:v>2000</c:v>
                </c:pt>
                <c:pt idx="9">
                  <c:v>1924</c:v>
                </c:pt>
                <c:pt idx="12">
                  <c:v>1843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58</c:v>
                </c:pt>
                <c:pt idx="3">
                  <c:v>179</c:v>
                </c:pt>
                <c:pt idx="6">
                  <c:v>31</c:v>
                </c:pt>
                <c:pt idx="9">
                  <c:v>26</c:v>
                </c:pt>
                <c:pt idx="12">
                  <c:v>22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5508</c:v>
                </c:pt>
                <c:pt idx="3">
                  <c:v>5058</c:v>
                </c:pt>
                <c:pt idx="6">
                  <c:v>4775</c:v>
                </c:pt>
                <c:pt idx="9">
                  <c:v>4875</c:v>
                </c:pt>
                <c:pt idx="12">
                  <c:v>5709</c:v>
                </c:pt>
              </c:numCache>
            </c:numRef>
          </c:val>
        </c:ser>
        <c:dLbls>
          <c:showLegendKey val="0"/>
          <c:showVal val="0"/>
          <c:showCatName val="0"/>
          <c:showSerName val="0"/>
          <c:showPercent val="0"/>
          <c:showBubbleSize val="0"/>
        </c:dLbls>
        <c:gapWidth val="100"/>
        <c:overlap val="100"/>
        <c:axId val="261508256"/>
        <c:axId val="26150864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2051</c:v>
                </c:pt>
                <c:pt idx="2">
                  <c:v>#N/A</c:v>
                </c:pt>
                <c:pt idx="3">
                  <c:v>#N/A</c:v>
                </c:pt>
                <c:pt idx="4">
                  <c:v>1814</c:v>
                </c:pt>
                <c:pt idx="5">
                  <c:v>#N/A</c:v>
                </c:pt>
                <c:pt idx="6">
                  <c:v>#N/A</c:v>
                </c:pt>
                <c:pt idx="7">
                  <c:v>1255</c:v>
                </c:pt>
                <c:pt idx="8">
                  <c:v>#N/A</c:v>
                </c:pt>
                <c:pt idx="9">
                  <c:v>#N/A</c:v>
                </c:pt>
                <c:pt idx="10">
                  <c:v>1027</c:v>
                </c:pt>
                <c:pt idx="11">
                  <c:v>#N/A</c:v>
                </c:pt>
                <c:pt idx="12">
                  <c:v>#N/A</c:v>
                </c:pt>
                <c:pt idx="13">
                  <c:v>504</c:v>
                </c:pt>
                <c:pt idx="14">
                  <c:v>#N/A</c:v>
                </c:pt>
              </c:numCache>
            </c:numRef>
          </c:val>
          <c:smooth val="0"/>
        </c:ser>
        <c:dLbls>
          <c:showLegendKey val="0"/>
          <c:showVal val="0"/>
          <c:showCatName val="0"/>
          <c:showSerName val="0"/>
          <c:showPercent val="0"/>
          <c:showBubbleSize val="0"/>
        </c:dLbls>
        <c:marker val="1"/>
        <c:smooth val="0"/>
        <c:axId val="261508256"/>
        <c:axId val="261508648"/>
      </c:lineChart>
      <c:catAx>
        <c:axId val="261508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61508648"/>
        <c:crosses val="autoZero"/>
        <c:auto val="1"/>
        <c:lblAlgn val="ctr"/>
        <c:lblOffset val="100"/>
        <c:tickLblSkip val="1"/>
        <c:tickMarkSkip val="1"/>
        <c:noMultiLvlLbl val="0"/>
      </c:catAx>
      <c:valAx>
        <c:axId val="261508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1508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北海道様似町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4,811
4,799
364.36
6,178,142
6,054,359
37,511
2,843,348
5,708,760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21.5</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[0.17]</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77/111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0.25</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過疎化による人口減少及び高齢化に加えて、景気低迷による税収の減少などの影響から類似団体を下回っているため、町税収納率のさらなる向上に努めるとともに、歳出全般にわたり徹底した見直しを図る。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21872</xdr:rowOff>
    </xdr:from>
    <xdr:to>
      <xdr:col>7</xdr:col>
      <xdr:colOff>152400</xdr:colOff>
      <xdr:row>44</xdr:row>
      <xdr:rowOff>98072</xdr:rowOff>
    </xdr:to>
    <xdr:cxnSp macro="">
      <xdr:nvCxnSpPr>
        <xdr:cNvPr id="62" name="直線コネクタ 61"/>
        <xdr:cNvCxnSpPr/>
      </xdr:nvCxnSpPr>
      <xdr:spPr>
        <a:xfrm flipV="1">
          <a:off x="4953000" y="6194072"/>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70149</xdr:rowOff>
    </xdr:from>
    <xdr:ext cx="762000" cy="259045"/>
    <xdr:sp macro="" textlink="">
      <xdr:nvSpPr>
        <xdr:cNvPr id="63" name="財政力最小値テキスト"/>
        <xdr:cNvSpPr txBox="1"/>
      </xdr:nvSpPr>
      <xdr:spPr>
        <a:xfrm>
          <a:off x="5041900" y="761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0.11</a:t>
          </a:r>
          <a:endParaRPr kumimoji="1" lang="ja-JP" altLang="en-US" sz="1000" b="1">
            <a:latin typeface="ＭＳ Ｐゴシック"/>
          </a:endParaRPr>
        </a:p>
      </xdr:txBody>
    </xdr:sp>
    <xdr:clientData/>
  </xdr:oneCellAnchor>
  <xdr:twoCellAnchor>
    <xdr:from>
      <xdr:col>7</xdr:col>
      <xdr:colOff>63500</xdr:colOff>
      <xdr:row>44</xdr:row>
      <xdr:rowOff>98072</xdr:rowOff>
    </xdr:from>
    <xdr:to>
      <xdr:col>7</xdr:col>
      <xdr:colOff>241300</xdr:colOff>
      <xdr:row>44</xdr:row>
      <xdr:rowOff>98072</xdr:rowOff>
    </xdr:to>
    <xdr:cxnSp macro="">
      <xdr:nvCxnSpPr>
        <xdr:cNvPr id="64" name="直線コネクタ 63"/>
        <xdr:cNvCxnSpPr/>
      </xdr:nvCxnSpPr>
      <xdr:spPr>
        <a:xfrm>
          <a:off x="4864100" y="764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108249</xdr:rowOff>
    </xdr:from>
    <xdr:ext cx="762000" cy="259045"/>
    <xdr:sp macro="" textlink="">
      <xdr:nvSpPr>
        <xdr:cNvPr id="65" name="財政力最大値テキスト"/>
        <xdr:cNvSpPr txBox="1"/>
      </xdr:nvSpPr>
      <xdr:spPr>
        <a:xfrm>
          <a:off x="5041900" y="59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1.19</a:t>
          </a:r>
          <a:endParaRPr kumimoji="1" lang="ja-JP" altLang="en-US" sz="1000" b="1">
            <a:latin typeface="ＭＳ Ｐゴシック"/>
          </a:endParaRPr>
        </a:p>
      </xdr:txBody>
    </xdr:sp>
    <xdr:clientData/>
  </xdr:oneCellAnchor>
  <xdr:twoCellAnchor>
    <xdr:from>
      <xdr:col>7</xdr:col>
      <xdr:colOff>63500</xdr:colOff>
      <xdr:row>36</xdr:row>
      <xdr:rowOff>21872</xdr:rowOff>
    </xdr:from>
    <xdr:to>
      <xdr:col>7</xdr:col>
      <xdr:colOff>241300</xdr:colOff>
      <xdr:row>36</xdr:row>
      <xdr:rowOff>21872</xdr:rowOff>
    </xdr:to>
    <xdr:cxnSp macro="">
      <xdr:nvCxnSpPr>
        <xdr:cNvPr id="66" name="直線コネクタ 65"/>
        <xdr:cNvCxnSpPr/>
      </xdr:nvCxnSpPr>
      <xdr:spPr>
        <a:xfrm>
          <a:off x="4864100" y="6194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17639</xdr:rowOff>
    </xdr:from>
    <xdr:to>
      <xdr:col>7</xdr:col>
      <xdr:colOff>152400</xdr:colOff>
      <xdr:row>44</xdr:row>
      <xdr:rowOff>17639</xdr:rowOff>
    </xdr:to>
    <xdr:cxnSp macro="">
      <xdr:nvCxnSpPr>
        <xdr:cNvPr id="67" name="直線コネクタ 66"/>
        <xdr:cNvCxnSpPr/>
      </xdr:nvCxnSpPr>
      <xdr:spPr>
        <a:xfrm>
          <a:off x="4114800" y="75614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60977</xdr:rowOff>
    </xdr:from>
    <xdr:ext cx="762000" cy="259045"/>
    <xdr:sp macro="" textlink="">
      <xdr:nvSpPr>
        <xdr:cNvPr id="68" name="財政力平均値テキスト"/>
        <xdr:cNvSpPr txBox="1"/>
      </xdr:nvSpPr>
      <xdr:spPr>
        <a:xfrm>
          <a:off x="5041900" y="7261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4233</xdr:rowOff>
    </xdr:from>
    <xdr:to>
      <xdr:col>6</xdr:col>
      <xdr:colOff>0</xdr:colOff>
      <xdr:row>44</xdr:row>
      <xdr:rowOff>17639</xdr:rowOff>
    </xdr:to>
    <xdr:cxnSp macro="">
      <xdr:nvCxnSpPr>
        <xdr:cNvPr id="70" name="直線コネクタ 69"/>
        <xdr:cNvCxnSpPr/>
      </xdr:nvCxnSpPr>
      <xdr:spPr>
        <a:xfrm>
          <a:off x="3225800" y="7548033"/>
          <a:ext cx="8890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1" name="フローチャート : 判断 70"/>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156227</xdr:rowOff>
    </xdr:from>
    <xdr:ext cx="736600" cy="259045"/>
    <xdr:sp macro="" textlink="">
      <xdr:nvSpPr>
        <xdr:cNvPr id="72" name="テキスト ボックス 71"/>
        <xdr:cNvSpPr txBox="1"/>
      </xdr:nvSpPr>
      <xdr:spPr>
        <a:xfrm>
          <a:off x="3733800" y="718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0.24</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4233</xdr:rowOff>
    </xdr:from>
    <xdr:to>
      <xdr:col>4</xdr:col>
      <xdr:colOff>482600</xdr:colOff>
      <xdr:row>44</xdr:row>
      <xdr:rowOff>4233</xdr:rowOff>
    </xdr:to>
    <xdr:cxnSp macro="">
      <xdr:nvCxnSpPr>
        <xdr:cNvPr id="73" name="直線コネクタ 72"/>
        <xdr:cNvCxnSpPr/>
      </xdr:nvCxnSpPr>
      <xdr:spPr>
        <a:xfrm>
          <a:off x="2336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31045</xdr:rowOff>
    </xdr:from>
    <xdr:to>
      <xdr:col>4</xdr:col>
      <xdr:colOff>533400</xdr:colOff>
      <xdr:row>43</xdr:row>
      <xdr:rowOff>132645</xdr:rowOff>
    </xdr:to>
    <xdr:sp macro="" textlink="">
      <xdr:nvSpPr>
        <xdr:cNvPr id="74" name="フローチャート : 判断 73"/>
        <xdr:cNvSpPr/>
      </xdr:nvSpPr>
      <xdr:spPr>
        <a:xfrm>
          <a:off x="3175000" y="7403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142822</xdr:rowOff>
    </xdr:from>
    <xdr:ext cx="762000" cy="259045"/>
    <xdr:sp macro="" textlink="">
      <xdr:nvSpPr>
        <xdr:cNvPr id="75" name="テキスト ボックス 74"/>
        <xdr:cNvSpPr txBox="1"/>
      </xdr:nvSpPr>
      <xdr:spPr>
        <a:xfrm>
          <a:off x="2844800" y="71722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162278</xdr:rowOff>
    </xdr:from>
    <xdr:to>
      <xdr:col>3</xdr:col>
      <xdr:colOff>279400</xdr:colOff>
      <xdr:row>44</xdr:row>
      <xdr:rowOff>4233</xdr:rowOff>
    </xdr:to>
    <xdr:cxnSp macro="">
      <xdr:nvCxnSpPr>
        <xdr:cNvPr id="76" name="直線コネクタ 75"/>
        <xdr:cNvCxnSpPr/>
      </xdr:nvCxnSpPr>
      <xdr:spPr>
        <a:xfrm>
          <a:off x="1447800" y="753462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17639</xdr:rowOff>
    </xdr:from>
    <xdr:to>
      <xdr:col>3</xdr:col>
      <xdr:colOff>330200</xdr:colOff>
      <xdr:row>43</xdr:row>
      <xdr:rowOff>119239</xdr:rowOff>
    </xdr:to>
    <xdr:sp macro="" textlink="">
      <xdr:nvSpPr>
        <xdr:cNvPr id="77" name="フローチャート : 判断 76"/>
        <xdr:cNvSpPr/>
      </xdr:nvSpPr>
      <xdr:spPr>
        <a:xfrm>
          <a:off x="2286000" y="7389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129416</xdr:rowOff>
    </xdr:from>
    <xdr:ext cx="762000" cy="259045"/>
    <xdr:sp macro="" textlink="">
      <xdr:nvSpPr>
        <xdr:cNvPr id="78" name="テキスト ボックス 77"/>
        <xdr:cNvSpPr txBox="1"/>
      </xdr:nvSpPr>
      <xdr:spPr>
        <a:xfrm>
          <a:off x="1955800" y="7158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4233</xdr:rowOff>
    </xdr:from>
    <xdr:to>
      <xdr:col>2</xdr:col>
      <xdr:colOff>127000</xdr:colOff>
      <xdr:row>43</xdr:row>
      <xdr:rowOff>105833</xdr:rowOff>
    </xdr:to>
    <xdr:sp macro="" textlink="">
      <xdr:nvSpPr>
        <xdr:cNvPr id="79" name="フローチャート : 判断 78"/>
        <xdr:cNvSpPr/>
      </xdr:nvSpPr>
      <xdr:spPr>
        <a:xfrm>
          <a:off x="1397000" y="737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116010</xdr:rowOff>
    </xdr:from>
    <xdr:ext cx="762000" cy="259045"/>
    <xdr:sp macro="" textlink="">
      <xdr:nvSpPr>
        <xdr:cNvPr id="80" name="テキスト ボックス 79"/>
        <xdr:cNvSpPr txBox="1"/>
      </xdr:nvSpPr>
      <xdr:spPr>
        <a:xfrm>
          <a:off x="1066800" y="7145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138289</xdr:rowOff>
    </xdr:from>
    <xdr:to>
      <xdr:col>7</xdr:col>
      <xdr:colOff>203200</xdr:colOff>
      <xdr:row>44</xdr:row>
      <xdr:rowOff>68439</xdr:rowOff>
    </xdr:to>
    <xdr:sp macro="" textlink="">
      <xdr:nvSpPr>
        <xdr:cNvPr id="86" name="円/楕円 85"/>
        <xdr:cNvSpPr/>
      </xdr:nvSpPr>
      <xdr:spPr>
        <a:xfrm>
          <a:off x="49022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34166</xdr:rowOff>
    </xdr:from>
    <xdr:ext cx="762000" cy="259045"/>
    <xdr:sp macro="" textlink="">
      <xdr:nvSpPr>
        <xdr:cNvPr id="87" name="財政力該当値テキスト"/>
        <xdr:cNvSpPr txBox="1"/>
      </xdr:nvSpPr>
      <xdr:spPr>
        <a:xfrm>
          <a:off x="5041900" y="7406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138289</xdr:rowOff>
    </xdr:from>
    <xdr:to>
      <xdr:col>6</xdr:col>
      <xdr:colOff>50800</xdr:colOff>
      <xdr:row>44</xdr:row>
      <xdr:rowOff>68439</xdr:rowOff>
    </xdr:to>
    <xdr:sp macro="" textlink="">
      <xdr:nvSpPr>
        <xdr:cNvPr id="88" name="円/楕円 87"/>
        <xdr:cNvSpPr/>
      </xdr:nvSpPr>
      <xdr:spPr>
        <a:xfrm>
          <a:off x="4064000" y="7510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53216</xdr:rowOff>
    </xdr:from>
    <xdr:ext cx="736600" cy="259045"/>
    <xdr:sp macro="" textlink="">
      <xdr:nvSpPr>
        <xdr:cNvPr id="89" name="テキスト ボックス 88"/>
        <xdr:cNvSpPr txBox="1"/>
      </xdr:nvSpPr>
      <xdr:spPr>
        <a:xfrm>
          <a:off x="3733800" y="7597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0.17</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124883</xdr:rowOff>
    </xdr:from>
    <xdr:to>
      <xdr:col>4</xdr:col>
      <xdr:colOff>533400</xdr:colOff>
      <xdr:row>44</xdr:row>
      <xdr:rowOff>55033</xdr:rowOff>
    </xdr:to>
    <xdr:sp macro="" textlink="">
      <xdr:nvSpPr>
        <xdr:cNvPr id="90" name="円/楕円 89"/>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91" name="テキスト ボックス 90"/>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124883</xdr:rowOff>
    </xdr:from>
    <xdr:to>
      <xdr:col>3</xdr:col>
      <xdr:colOff>330200</xdr:colOff>
      <xdr:row>44</xdr:row>
      <xdr:rowOff>55033</xdr:rowOff>
    </xdr:to>
    <xdr:sp macro="" textlink="">
      <xdr:nvSpPr>
        <xdr:cNvPr id="92" name="円/楕円 91"/>
        <xdr:cNvSpPr/>
      </xdr:nvSpPr>
      <xdr:spPr>
        <a:xfrm>
          <a:off x="2286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39810</xdr:rowOff>
    </xdr:from>
    <xdr:ext cx="762000" cy="259045"/>
    <xdr:sp macro="" textlink="">
      <xdr:nvSpPr>
        <xdr:cNvPr id="93" name="テキスト ボックス 92"/>
        <xdr:cNvSpPr txBox="1"/>
      </xdr:nvSpPr>
      <xdr:spPr>
        <a:xfrm>
          <a:off x="1955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0.18</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111478</xdr:rowOff>
    </xdr:from>
    <xdr:to>
      <xdr:col>2</xdr:col>
      <xdr:colOff>127000</xdr:colOff>
      <xdr:row>44</xdr:row>
      <xdr:rowOff>41628</xdr:rowOff>
    </xdr:to>
    <xdr:sp macro="" textlink="">
      <xdr:nvSpPr>
        <xdr:cNvPr id="94" name="円/楕円 93"/>
        <xdr:cNvSpPr/>
      </xdr:nvSpPr>
      <xdr:spPr>
        <a:xfrm>
          <a:off x="1397000" y="748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26405</xdr:rowOff>
    </xdr:from>
    <xdr:ext cx="762000" cy="259045"/>
    <xdr:sp macro="" textlink="">
      <xdr:nvSpPr>
        <xdr:cNvPr id="95" name="テキスト ボックス 94"/>
        <xdr:cNvSpPr txBox="1"/>
      </xdr:nvSpPr>
      <xdr:spPr>
        <a:xfrm>
          <a:off x="1066800" y="757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[78.0%]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30/111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87.3</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ってはいるが、平成２５年度より着工した小学校の改築事業等の影響で前年度と比較して数値が上昇している。今後においても中学校の移転改築事業や特別養護老人ホームの移転改築度業などの大規模事業が予定されているため、今後、公債費は増加要因を孕んでいることから、職員配置の適正化による人件費の削減、施設の維持管理費の見直し等により、経常経費の削減を図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2" name="直線コネクタ 111"/>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3" name="テキスト ボックス 112"/>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4" name="直線コネクタ 113"/>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5" name="テキスト ボックス 114"/>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6" name="直線コネクタ 115"/>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8" name="直線コネクタ 117"/>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9" name="テキスト ボックス 118"/>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0" name="直線コネクタ 119"/>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1" name="テキスト ボックス 120"/>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118956</xdr:rowOff>
    </xdr:from>
    <xdr:to>
      <xdr:col>7</xdr:col>
      <xdr:colOff>152400</xdr:colOff>
      <xdr:row>67</xdr:row>
      <xdr:rowOff>35771</xdr:rowOff>
    </xdr:to>
    <xdr:cxnSp macro="">
      <xdr:nvCxnSpPr>
        <xdr:cNvPr id="125" name="直線コネクタ 124"/>
        <xdr:cNvCxnSpPr/>
      </xdr:nvCxnSpPr>
      <xdr:spPr>
        <a:xfrm flipV="1">
          <a:off x="4953000" y="10063056"/>
          <a:ext cx="0" cy="14598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7848</xdr:rowOff>
    </xdr:from>
    <xdr:ext cx="762000" cy="259045"/>
    <xdr:sp macro="" textlink="">
      <xdr:nvSpPr>
        <xdr:cNvPr id="126" name="財政構造の弾力性最小値テキスト"/>
        <xdr:cNvSpPr txBox="1"/>
      </xdr:nvSpPr>
      <xdr:spPr>
        <a:xfrm>
          <a:off x="5041900" y="114949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98.1</a:t>
          </a:r>
          <a:endParaRPr kumimoji="1" lang="ja-JP" altLang="en-US" sz="1000" b="1">
            <a:latin typeface="ＭＳ Ｐゴシック"/>
          </a:endParaRPr>
        </a:p>
      </xdr:txBody>
    </xdr:sp>
    <xdr:clientData/>
  </xdr:oneCellAnchor>
  <xdr:twoCellAnchor>
    <xdr:from>
      <xdr:col>7</xdr:col>
      <xdr:colOff>63500</xdr:colOff>
      <xdr:row>67</xdr:row>
      <xdr:rowOff>35771</xdr:rowOff>
    </xdr:from>
    <xdr:to>
      <xdr:col>7</xdr:col>
      <xdr:colOff>241300</xdr:colOff>
      <xdr:row>67</xdr:row>
      <xdr:rowOff>35771</xdr:rowOff>
    </xdr:to>
    <xdr:cxnSp macro="">
      <xdr:nvCxnSpPr>
        <xdr:cNvPr id="127" name="直線コネクタ 126"/>
        <xdr:cNvCxnSpPr/>
      </xdr:nvCxnSpPr>
      <xdr:spPr>
        <a:xfrm>
          <a:off x="4864100" y="115229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33883</xdr:rowOff>
    </xdr:from>
    <xdr:ext cx="762000" cy="259045"/>
    <xdr:sp macro="" textlink="">
      <xdr:nvSpPr>
        <xdr:cNvPr id="128" name="財政構造の弾力性最大値テキスト"/>
        <xdr:cNvSpPr txBox="1"/>
      </xdr:nvSpPr>
      <xdr:spPr>
        <a:xfrm>
          <a:off x="5041900" y="980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a:t>
          </a:r>
          <a:endParaRPr kumimoji="1" lang="ja-JP" altLang="en-US" sz="1000" b="1">
            <a:latin typeface="ＭＳ Ｐゴシック"/>
          </a:endParaRPr>
        </a:p>
      </xdr:txBody>
    </xdr:sp>
    <xdr:clientData/>
  </xdr:oneCellAnchor>
  <xdr:twoCellAnchor>
    <xdr:from>
      <xdr:col>7</xdr:col>
      <xdr:colOff>63500</xdr:colOff>
      <xdr:row>58</xdr:row>
      <xdr:rowOff>118956</xdr:rowOff>
    </xdr:from>
    <xdr:to>
      <xdr:col>7</xdr:col>
      <xdr:colOff>241300</xdr:colOff>
      <xdr:row>58</xdr:row>
      <xdr:rowOff>118956</xdr:rowOff>
    </xdr:to>
    <xdr:cxnSp macro="">
      <xdr:nvCxnSpPr>
        <xdr:cNvPr id="129" name="直線コネクタ 128"/>
        <xdr:cNvCxnSpPr/>
      </xdr:nvCxnSpPr>
      <xdr:spPr>
        <a:xfrm>
          <a:off x="4864100" y="10063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163619</xdr:rowOff>
    </xdr:from>
    <xdr:to>
      <xdr:col>7</xdr:col>
      <xdr:colOff>152400</xdr:colOff>
      <xdr:row>62</xdr:row>
      <xdr:rowOff>84667</xdr:rowOff>
    </xdr:to>
    <xdr:cxnSp macro="">
      <xdr:nvCxnSpPr>
        <xdr:cNvPr id="130" name="直線コネクタ 129"/>
        <xdr:cNvCxnSpPr/>
      </xdr:nvCxnSpPr>
      <xdr:spPr>
        <a:xfrm>
          <a:off x="4114800" y="10622069"/>
          <a:ext cx="838200" cy="9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126594</xdr:rowOff>
    </xdr:from>
    <xdr:ext cx="762000" cy="259045"/>
    <xdr:sp macro="" textlink="">
      <xdr:nvSpPr>
        <xdr:cNvPr id="131" name="財政構造の弾力性平均値テキスト"/>
        <xdr:cNvSpPr txBox="1"/>
      </xdr:nvSpPr>
      <xdr:spPr>
        <a:xfrm>
          <a:off x="5041900" y="1075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81.0</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154517</xdr:rowOff>
    </xdr:from>
    <xdr:to>
      <xdr:col>7</xdr:col>
      <xdr:colOff>203200</xdr:colOff>
      <xdr:row>63</xdr:row>
      <xdr:rowOff>84667</xdr:rowOff>
    </xdr:to>
    <xdr:sp macro="" textlink="">
      <xdr:nvSpPr>
        <xdr:cNvPr id="132" name="フローチャート : 判断 131"/>
        <xdr:cNvSpPr/>
      </xdr:nvSpPr>
      <xdr:spPr>
        <a:xfrm>
          <a:off x="4902200" y="1078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163619</xdr:rowOff>
    </xdr:from>
    <xdr:to>
      <xdr:col>6</xdr:col>
      <xdr:colOff>0</xdr:colOff>
      <xdr:row>63</xdr:row>
      <xdr:rowOff>33867</xdr:rowOff>
    </xdr:to>
    <xdr:cxnSp macro="">
      <xdr:nvCxnSpPr>
        <xdr:cNvPr id="133" name="直線コネクタ 132"/>
        <xdr:cNvCxnSpPr/>
      </xdr:nvCxnSpPr>
      <xdr:spPr>
        <a:xfrm flipV="1">
          <a:off x="3225800" y="10622069"/>
          <a:ext cx="889000" cy="213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150495</xdr:rowOff>
    </xdr:from>
    <xdr:to>
      <xdr:col>6</xdr:col>
      <xdr:colOff>50800</xdr:colOff>
      <xdr:row>63</xdr:row>
      <xdr:rowOff>80645</xdr:rowOff>
    </xdr:to>
    <xdr:sp macro="" textlink="">
      <xdr:nvSpPr>
        <xdr:cNvPr id="134" name="フローチャート : 判断 133"/>
        <xdr:cNvSpPr/>
      </xdr:nvSpPr>
      <xdr:spPr>
        <a:xfrm>
          <a:off x="4064000" y="10780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65422</xdr:rowOff>
    </xdr:from>
    <xdr:ext cx="736600" cy="259045"/>
    <xdr:sp macro="" textlink="">
      <xdr:nvSpPr>
        <xdr:cNvPr id="135" name="テキスト ボックス 134"/>
        <xdr:cNvSpPr txBox="1"/>
      </xdr:nvSpPr>
      <xdr:spPr>
        <a:xfrm>
          <a:off x="3733800" y="108667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33867</xdr:rowOff>
    </xdr:from>
    <xdr:to>
      <xdr:col>4</xdr:col>
      <xdr:colOff>482600</xdr:colOff>
      <xdr:row>63</xdr:row>
      <xdr:rowOff>66040</xdr:rowOff>
    </xdr:to>
    <xdr:cxnSp macro="">
      <xdr:nvCxnSpPr>
        <xdr:cNvPr id="136" name="直線コネクタ 135"/>
        <xdr:cNvCxnSpPr/>
      </xdr:nvCxnSpPr>
      <xdr:spPr>
        <a:xfrm flipV="1">
          <a:off x="2336800" y="1083521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71544</xdr:rowOff>
    </xdr:from>
    <xdr:to>
      <xdr:col>4</xdr:col>
      <xdr:colOff>533400</xdr:colOff>
      <xdr:row>64</xdr:row>
      <xdr:rowOff>1694</xdr:rowOff>
    </xdr:to>
    <xdr:sp macro="" textlink="">
      <xdr:nvSpPr>
        <xdr:cNvPr id="137" name="フローチャート : 判断 136"/>
        <xdr:cNvSpPr/>
      </xdr:nvSpPr>
      <xdr:spPr>
        <a:xfrm>
          <a:off x="31750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157921</xdr:rowOff>
    </xdr:from>
    <xdr:ext cx="762000" cy="259045"/>
    <xdr:sp macro="" textlink="">
      <xdr:nvSpPr>
        <xdr:cNvPr id="138" name="テキスト ボックス 137"/>
        <xdr:cNvSpPr txBox="1"/>
      </xdr:nvSpPr>
      <xdr:spPr>
        <a:xfrm>
          <a:off x="2844800" y="1095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66040</xdr:rowOff>
    </xdr:from>
    <xdr:to>
      <xdr:col>3</xdr:col>
      <xdr:colOff>279400</xdr:colOff>
      <xdr:row>65</xdr:row>
      <xdr:rowOff>635</xdr:rowOff>
    </xdr:to>
    <xdr:cxnSp macro="">
      <xdr:nvCxnSpPr>
        <xdr:cNvPr id="139" name="直線コネクタ 138"/>
        <xdr:cNvCxnSpPr/>
      </xdr:nvCxnSpPr>
      <xdr:spPr>
        <a:xfrm flipV="1">
          <a:off x="1447800" y="10867390"/>
          <a:ext cx="889000" cy="277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130387</xdr:rowOff>
    </xdr:from>
    <xdr:to>
      <xdr:col>3</xdr:col>
      <xdr:colOff>330200</xdr:colOff>
      <xdr:row>63</xdr:row>
      <xdr:rowOff>60537</xdr:rowOff>
    </xdr:to>
    <xdr:sp macro="" textlink="">
      <xdr:nvSpPr>
        <xdr:cNvPr id="140" name="フローチャート : 判断 139"/>
        <xdr:cNvSpPr/>
      </xdr:nvSpPr>
      <xdr:spPr>
        <a:xfrm>
          <a:off x="2286000" y="1076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70714</xdr:rowOff>
    </xdr:from>
    <xdr:ext cx="762000" cy="259045"/>
    <xdr:sp macro="" textlink="">
      <xdr:nvSpPr>
        <xdr:cNvPr id="141" name="テキスト ボックス 140"/>
        <xdr:cNvSpPr txBox="1"/>
      </xdr:nvSpPr>
      <xdr:spPr>
        <a:xfrm>
          <a:off x="1955800" y="1052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80.4</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135890</xdr:rowOff>
    </xdr:from>
    <xdr:to>
      <xdr:col>2</xdr:col>
      <xdr:colOff>127000</xdr:colOff>
      <xdr:row>64</xdr:row>
      <xdr:rowOff>66040</xdr:rowOff>
    </xdr:to>
    <xdr:sp macro="" textlink="">
      <xdr:nvSpPr>
        <xdr:cNvPr id="142" name="フローチャート : 判断 141"/>
        <xdr:cNvSpPr/>
      </xdr:nvSpPr>
      <xdr:spPr>
        <a:xfrm>
          <a:off x="1397000" y="109372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76217</xdr:rowOff>
    </xdr:from>
    <xdr:ext cx="762000" cy="259045"/>
    <xdr:sp macro="" textlink="">
      <xdr:nvSpPr>
        <xdr:cNvPr id="143" name="テキスト ボックス 142"/>
        <xdr:cNvSpPr txBox="1"/>
      </xdr:nvSpPr>
      <xdr:spPr>
        <a:xfrm>
          <a:off x="1066800" y="10706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33867</xdr:rowOff>
    </xdr:from>
    <xdr:to>
      <xdr:col>7</xdr:col>
      <xdr:colOff>203200</xdr:colOff>
      <xdr:row>62</xdr:row>
      <xdr:rowOff>135467</xdr:rowOff>
    </xdr:to>
    <xdr:sp macro="" textlink="">
      <xdr:nvSpPr>
        <xdr:cNvPr id="149" name="円/楕円 148"/>
        <xdr:cNvSpPr/>
      </xdr:nvSpPr>
      <xdr:spPr>
        <a:xfrm>
          <a:off x="4902200" y="1066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50394</xdr:rowOff>
    </xdr:from>
    <xdr:ext cx="762000" cy="259045"/>
    <xdr:sp macro="" textlink="">
      <xdr:nvSpPr>
        <xdr:cNvPr id="150" name="財政構造の弾力性該当値テキスト"/>
        <xdr:cNvSpPr txBox="1"/>
      </xdr:nvSpPr>
      <xdr:spPr>
        <a:xfrm>
          <a:off x="5041900" y="10508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112819</xdr:rowOff>
    </xdr:from>
    <xdr:to>
      <xdr:col>6</xdr:col>
      <xdr:colOff>50800</xdr:colOff>
      <xdr:row>62</xdr:row>
      <xdr:rowOff>42969</xdr:rowOff>
    </xdr:to>
    <xdr:sp macro="" textlink="">
      <xdr:nvSpPr>
        <xdr:cNvPr id="151" name="円/楕円 150"/>
        <xdr:cNvSpPr/>
      </xdr:nvSpPr>
      <xdr:spPr>
        <a:xfrm>
          <a:off x="4064000" y="10571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53146</xdr:rowOff>
    </xdr:from>
    <xdr:ext cx="736600" cy="259045"/>
    <xdr:sp macro="" textlink="">
      <xdr:nvSpPr>
        <xdr:cNvPr id="152" name="テキスト ボックス 151"/>
        <xdr:cNvSpPr txBox="1"/>
      </xdr:nvSpPr>
      <xdr:spPr>
        <a:xfrm>
          <a:off x="3733800" y="103401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154517</xdr:rowOff>
    </xdr:from>
    <xdr:to>
      <xdr:col>4</xdr:col>
      <xdr:colOff>533400</xdr:colOff>
      <xdr:row>63</xdr:row>
      <xdr:rowOff>84667</xdr:rowOff>
    </xdr:to>
    <xdr:sp macro="" textlink="">
      <xdr:nvSpPr>
        <xdr:cNvPr id="153" name="円/楕円 152"/>
        <xdr:cNvSpPr/>
      </xdr:nvSpPr>
      <xdr:spPr>
        <a:xfrm>
          <a:off x="3175000" y="1078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94844</xdr:rowOff>
    </xdr:from>
    <xdr:ext cx="762000" cy="259045"/>
    <xdr:sp macro="" textlink="">
      <xdr:nvSpPr>
        <xdr:cNvPr id="154" name="テキスト ボックス 153"/>
        <xdr:cNvSpPr txBox="1"/>
      </xdr:nvSpPr>
      <xdr:spPr>
        <a:xfrm>
          <a:off x="2844800" y="1055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81.0</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15240</xdr:rowOff>
    </xdr:from>
    <xdr:to>
      <xdr:col>3</xdr:col>
      <xdr:colOff>330200</xdr:colOff>
      <xdr:row>63</xdr:row>
      <xdr:rowOff>116840</xdr:rowOff>
    </xdr:to>
    <xdr:sp macro="" textlink="">
      <xdr:nvSpPr>
        <xdr:cNvPr id="155" name="円/楕円 154"/>
        <xdr:cNvSpPr/>
      </xdr:nvSpPr>
      <xdr:spPr>
        <a:xfrm>
          <a:off x="2286000" y="10816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101617</xdr:rowOff>
    </xdr:from>
    <xdr:ext cx="762000" cy="259045"/>
    <xdr:sp macro="" textlink="">
      <xdr:nvSpPr>
        <xdr:cNvPr id="156" name="テキスト ボックス 155"/>
        <xdr:cNvSpPr txBox="1"/>
      </xdr:nvSpPr>
      <xdr:spPr>
        <a:xfrm>
          <a:off x="1955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121285</xdr:rowOff>
    </xdr:from>
    <xdr:to>
      <xdr:col>2</xdr:col>
      <xdr:colOff>127000</xdr:colOff>
      <xdr:row>65</xdr:row>
      <xdr:rowOff>51435</xdr:rowOff>
    </xdr:to>
    <xdr:sp macro="" textlink="">
      <xdr:nvSpPr>
        <xdr:cNvPr id="157" name="円/楕円 156"/>
        <xdr:cNvSpPr/>
      </xdr:nvSpPr>
      <xdr:spPr>
        <a:xfrm>
          <a:off x="1397000" y="11094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36212</xdr:rowOff>
    </xdr:from>
    <xdr:ext cx="762000" cy="259045"/>
    <xdr:sp macro="" textlink="">
      <xdr:nvSpPr>
        <xdr:cNvPr id="158" name="テキスト ボックス 157"/>
        <xdr:cNvSpPr txBox="1"/>
      </xdr:nvSpPr>
      <xdr:spPr>
        <a:xfrm>
          <a:off x="1066800" y="1118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0" name="テキスト ボックス 159"/>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1" name="テキスト ボックス 160"/>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[306,104</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83/111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138,925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保育園・幼稚園の施設運営や維持管理、町道の維持などを直営で行っているため、平均より高い状況であることから、今後においても職員配置の適正化による人件費の削減、施設の維持管理費の見直し等により、経費の削減に努める。</a:t>
          </a: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5" name="直線コネクタ 174"/>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6" name="テキスト ボックス 175"/>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7" name="直線コネクタ 176"/>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8" name="テキスト ボックス 177"/>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9" name="直線コネクタ 178"/>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0" name="テキスト ボックス 179"/>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1" name="直線コネクタ 180"/>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2" name="テキスト ボックス 181"/>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3" name="直線コネクタ 182"/>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4" name="テキスト ボックス 183"/>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5" name="直線コネクタ 184"/>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6" name="テキスト ボックス 185"/>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55057</xdr:rowOff>
    </xdr:from>
    <xdr:to>
      <xdr:col>7</xdr:col>
      <xdr:colOff>152400</xdr:colOff>
      <xdr:row>89</xdr:row>
      <xdr:rowOff>7130</xdr:rowOff>
    </xdr:to>
    <xdr:cxnSp macro="">
      <xdr:nvCxnSpPr>
        <xdr:cNvPr id="190" name="直線コネクタ 189"/>
        <xdr:cNvCxnSpPr/>
      </xdr:nvCxnSpPr>
      <xdr:spPr>
        <a:xfrm flipV="1">
          <a:off x="4953000" y="13771057"/>
          <a:ext cx="0" cy="149512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150657</xdr:rowOff>
    </xdr:from>
    <xdr:ext cx="762000" cy="259045"/>
    <xdr:sp macro="" textlink="">
      <xdr:nvSpPr>
        <xdr:cNvPr id="191" name="人件費・物件費等の状況最小値テキスト"/>
        <xdr:cNvSpPr txBox="1"/>
      </xdr:nvSpPr>
      <xdr:spPr>
        <a:xfrm>
          <a:off x="5041900" y="15238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541,805</a:t>
          </a:r>
          <a:endParaRPr kumimoji="1" lang="ja-JP" altLang="en-US" sz="1000" b="1">
            <a:latin typeface="ＭＳ Ｐゴシック"/>
          </a:endParaRPr>
        </a:p>
      </xdr:txBody>
    </xdr:sp>
    <xdr:clientData/>
  </xdr:oneCellAnchor>
  <xdr:twoCellAnchor>
    <xdr:from>
      <xdr:col>7</xdr:col>
      <xdr:colOff>63500</xdr:colOff>
      <xdr:row>89</xdr:row>
      <xdr:rowOff>7130</xdr:rowOff>
    </xdr:from>
    <xdr:to>
      <xdr:col>7</xdr:col>
      <xdr:colOff>241300</xdr:colOff>
      <xdr:row>89</xdr:row>
      <xdr:rowOff>7130</xdr:rowOff>
    </xdr:to>
    <xdr:cxnSp macro="">
      <xdr:nvCxnSpPr>
        <xdr:cNvPr id="192" name="直線コネクタ 191"/>
        <xdr:cNvCxnSpPr/>
      </xdr:nvCxnSpPr>
      <xdr:spPr>
        <a:xfrm>
          <a:off x="4864100" y="15266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141434</xdr:rowOff>
    </xdr:from>
    <xdr:ext cx="762000" cy="259045"/>
    <xdr:sp macro="" textlink="">
      <xdr:nvSpPr>
        <xdr:cNvPr id="193" name="人件費・物件費等の状況最大値テキスト"/>
        <xdr:cNvSpPr txBox="1"/>
      </xdr:nvSpPr>
      <xdr:spPr>
        <a:xfrm>
          <a:off x="5041900" y="13514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108,077</a:t>
          </a:r>
          <a:endParaRPr kumimoji="1" lang="ja-JP" altLang="en-US" sz="1000" b="1">
            <a:latin typeface="ＭＳ Ｐゴシック"/>
          </a:endParaRPr>
        </a:p>
      </xdr:txBody>
    </xdr:sp>
    <xdr:clientData/>
  </xdr:oneCellAnchor>
  <xdr:twoCellAnchor>
    <xdr:from>
      <xdr:col>7</xdr:col>
      <xdr:colOff>63500</xdr:colOff>
      <xdr:row>80</xdr:row>
      <xdr:rowOff>55057</xdr:rowOff>
    </xdr:from>
    <xdr:to>
      <xdr:col>7</xdr:col>
      <xdr:colOff>241300</xdr:colOff>
      <xdr:row>80</xdr:row>
      <xdr:rowOff>55057</xdr:rowOff>
    </xdr:to>
    <xdr:cxnSp macro="">
      <xdr:nvCxnSpPr>
        <xdr:cNvPr id="194" name="直線コネクタ 193"/>
        <xdr:cNvCxnSpPr/>
      </xdr:nvCxnSpPr>
      <xdr:spPr>
        <a:xfrm>
          <a:off x="4864100" y="137710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135119</xdr:rowOff>
    </xdr:from>
    <xdr:to>
      <xdr:col>7</xdr:col>
      <xdr:colOff>152400</xdr:colOff>
      <xdr:row>84</xdr:row>
      <xdr:rowOff>51884</xdr:rowOff>
    </xdr:to>
    <xdr:cxnSp macro="">
      <xdr:nvCxnSpPr>
        <xdr:cNvPr id="195" name="直線コネクタ 194"/>
        <xdr:cNvCxnSpPr/>
      </xdr:nvCxnSpPr>
      <xdr:spPr>
        <a:xfrm>
          <a:off x="4114800" y="14365469"/>
          <a:ext cx="838200" cy="88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160022</xdr:rowOff>
    </xdr:from>
    <xdr:ext cx="762000" cy="259045"/>
    <xdr:sp macro="" textlink="">
      <xdr:nvSpPr>
        <xdr:cNvPr id="196" name="人件費・物件費等の状況平均値テキスト"/>
        <xdr:cNvSpPr txBox="1"/>
      </xdr:nvSpPr>
      <xdr:spPr>
        <a:xfrm>
          <a:off x="5041900" y="140474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247,943</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143495</xdr:rowOff>
    </xdr:from>
    <xdr:to>
      <xdr:col>7</xdr:col>
      <xdr:colOff>203200</xdr:colOff>
      <xdr:row>83</xdr:row>
      <xdr:rowOff>73645</xdr:rowOff>
    </xdr:to>
    <xdr:sp macro="" textlink="">
      <xdr:nvSpPr>
        <xdr:cNvPr id="197" name="フローチャート : 判断 196"/>
        <xdr:cNvSpPr/>
      </xdr:nvSpPr>
      <xdr:spPr>
        <a:xfrm>
          <a:off x="4902200" y="1420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106069</xdr:rowOff>
    </xdr:from>
    <xdr:to>
      <xdr:col>6</xdr:col>
      <xdr:colOff>0</xdr:colOff>
      <xdr:row>83</xdr:row>
      <xdr:rowOff>135119</xdr:rowOff>
    </xdr:to>
    <xdr:cxnSp macro="">
      <xdr:nvCxnSpPr>
        <xdr:cNvPr id="198" name="直線コネクタ 197"/>
        <xdr:cNvCxnSpPr/>
      </xdr:nvCxnSpPr>
      <xdr:spPr>
        <a:xfrm>
          <a:off x="3225800" y="14336419"/>
          <a:ext cx="889000" cy="2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118830</xdr:rowOff>
    </xdr:from>
    <xdr:to>
      <xdr:col>6</xdr:col>
      <xdr:colOff>50800</xdr:colOff>
      <xdr:row>83</xdr:row>
      <xdr:rowOff>48980</xdr:rowOff>
    </xdr:to>
    <xdr:sp macro="" textlink="">
      <xdr:nvSpPr>
        <xdr:cNvPr id="199" name="フローチャート : 判断 198"/>
        <xdr:cNvSpPr/>
      </xdr:nvSpPr>
      <xdr:spPr>
        <a:xfrm>
          <a:off x="4064000" y="14177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59157</xdr:rowOff>
    </xdr:from>
    <xdr:ext cx="736600" cy="259045"/>
    <xdr:sp macro="" textlink="">
      <xdr:nvSpPr>
        <xdr:cNvPr id="200" name="テキスト ボックス 199"/>
        <xdr:cNvSpPr txBox="1"/>
      </xdr:nvSpPr>
      <xdr:spPr>
        <a:xfrm>
          <a:off x="3733800" y="13946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240,788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62925</xdr:rowOff>
    </xdr:from>
    <xdr:to>
      <xdr:col>4</xdr:col>
      <xdr:colOff>482600</xdr:colOff>
      <xdr:row>83</xdr:row>
      <xdr:rowOff>106069</xdr:rowOff>
    </xdr:to>
    <xdr:cxnSp macro="">
      <xdr:nvCxnSpPr>
        <xdr:cNvPr id="201" name="直線コネクタ 200"/>
        <xdr:cNvCxnSpPr/>
      </xdr:nvCxnSpPr>
      <xdr:spPr>
        <a:xfrm>
          <a:off x="2336800" y="14293275"/>
          <a:ext cx="889000" cy="43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121760</xdr:rowOff>
    </xdr:from>
    <xdr:to>
      <xdr:col>4</xdr:col>
      <xdr:colOff>533400</xdr:colOff>
      <xdr:row>83</xdr:row>
      <xdr:rowOff>51910</xdr:rowOff>
    </xdr:to>
    <xdr:sp macro="" textlink="">
      <xdr:nvSpPr>
        <xdr:cNvPr id="202" name="フローチャート : 判断 201"/>
        <xdr:cNvSpPr/>
      </xdr:nvSpPr>
      <xdr:spPr>
        <a:xfrm>
          <a:off x="3175000" y="1418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62087</xdr:rowOff>
    </xdr:from>
    <xdr:ext cx="762000" cy="259045"/>
    <xdr:sp macro="" textlink="">
      <xdr:nvSpPr>
        <xdr:cNvPr id="203" name="テキスト ボックス 202"/>
        <xdr:cNvSpPr txBox="1"/>
      </xdr:nvSpPr>
      <xdr:spPr>
        <a:xfrm>
          <a:off x="2844800" y="13949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241,638</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21777</xdr:rowOff>
    </xdr:from>
    <xdr:to>
      <xdr:col>3</xdr:col>
      <xdr:colOff>279400</xdr:colOff>
      <xdr:row>83</xdr:row>
      <xdr:rowOff>62925</xdr:rowOff>
    </xdr:to>
    <xdr:cxnSp macro="">
      <xdr:nvCxnSpPr>
        <xdr:cNvPr id="204" name="直線コネクタ 203"/>
        <xdr:cNvCxnSpPr/>
      </xdr:nvCxnSpPr>
      <xdr:spPr>
        <a:xfrm>
          <a:off x="1447800" y="14252127"/>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72656</xdr:rowOff>
    </xdr:from>
    <xdr:to>
      <xdr:col>3</xdr:col>
      <xdr:colOff>330200</xdr:colOff>
      <xdr:row>83</xdr:row>
      <xdr:rowOff>2806</xdr:rowOff>
    </xdr:to>
    <xdr:sp macro="" textlink="">
      <xdr:nvSpPr>
        <xdr:cNvPr id="205" name="フローチャート : 判断 204"/>
        <xdr:cNvSpPr/>
      </xdr:nvSpPr>
      <xdr:spPr>
        <a:xfrm>
          <a:off x="2286000" y="14131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12983</xdr:rowOff>
    </xdr:from>
    <xdr:ext cx="762000" cy="259045"/>
    <xdr:sp macro="" textlink="">
      <xdr:nvSpPr>
        <xdr:cNvPr id="206" name="テキスト ボックス 205"/>
        <xdr:cNvSpPr txBox="1"/>
      </xdr:nvSpPr>
      <xdr:spPr>
        <a:xfrm>
          <a:off x="1955800" y="13900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227,393</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52569</xdr:rowOff>
    </xdr:from>
    <xdr:to>
      <xdr:col>2</xdr:col>
      <xdr:colOff>127000</xdr:colOff>
      <xdr:row>82</xdr:row>
      <xdr:rowOff>154169</xdr:rowOff>
    </xdr:to>
    <xdr:sp macro="" textlink="">
      <xdr:nvSpPr>
        <xdr:cNvPr id="207" name="フローチャート : 判断 206"/>
        <xdr:cNvSpPr/>
      </xdr:nvSpPr>
      <xdr:spPr>
        <a:xfrm>
          <a:off x="1397000" y="14111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164346</xdr:rowOff>
    </xdr:from>
    <xdr:ext cx="762000" cy="259045"/>
    <xdr:sp macro="" textlink="">
      <xdr:nvSpPr>
        <xdr:cNvPr id="208" name="テキスト ボックス 207"/>
        <xdr:cNvSpPr txBox="1"/>
      </xdr:nvSpPr>
      <xdr:spPr>
        <a:xfrm>
          <a:off x="1066800" y="138803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221,566</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84</xdr:row>
      <xdr:rowOff>1084</xdr:rowOff>
    </xdr:from>
    <xdr:to>
      <xdr:col>7</xdr:col>
      <xdr:colOff>203200</xdr:colOff>
      <xdr:row>84</xdr:row>
      <xdr:rowOff>102684</xdr:rowOff>
    </xdr:to>
    <xdr:sp macro="" textlink="">
      <xdr:nvSpPr>
        <xdr:cNvPr id="214" name="円/楕円 213"/>
        <xdr:cNvSpPr/>
      </xdr:nvSpPr>
      <xdr:spPr>
        <a:xfrm>
          <a:off x="4902200" y="14402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144611</xdr:rowOff>
    </xdr:from>
    <xdr:ext cx="762000" cy="259045"/>
    <xdr:sp macro="" textlink="">
      <xdr:nvSpPr>
        <xdr:cNvPr id="215" name="人件費・物件費等の状況該当値テキスト"/>
        <xdr:cNvSpPr txBox="1"/>
      </xdr:nvSpPr>
      <xdr:spPr>
        <a:xfrm>
          <a:off x="5041900" y="14374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306,104</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84319</xdr:rowOff>
    </xdr:from>
    <xdr:to>
      <xdr:col>6</xdr:col>
      <xdr:colOff>50800</xdr:colOff>
      <xdr:row>84</xdr:row>
      <xdr:rowOff>14469</xdr:rowOff>
    </xdr:to>
    <xdr:sp macro="" textlink="">
      <xdr:nvSpPr>
        <xdr:cNvPr id="216" name="円/楕円 215"/>
        <xdr:cNvSpPr/>
      </xdr:nvSpPr>
      <xdr:spPr>
        <a:xfrm>
          <a:off x="4064000" y="14314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170696</xdr:rowOff>
    </xdr:from>
    <xdr:ext cx="736600" cy="259045"/>
    <xdr:sp macro="" textlink="">
      <xdr:nvSpPr>
        <xdr:cNvPr id="217" name="テキスト ボックス 216"/>
        <xdr:cNvSpPr txBox="1"/>
      </xdr:nvSpPr>
      <xdr:spPr>
        <a:xfrm>
          <a:off x="3733800" y="144010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280,513</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55269</xdr:rowOff>
    </xdr:from>
    <xdr:to>
      <xdr:col>4</xdr:col>
      <xdr:colOff>533400</xdr:colOff>
      <xdr:row>83</xdr:row>
      <xdr:rowOff>156869</xdr:rowOff>
    </xdr:to>
    <xdr:sp macro="" textlink="">
      <xdr:nvSpPr>
        <xdr:cNvPr id="218" name="円/楕円 217"/>
        <xdr:cNvSpPr/>
      </xdr:nvSpPr>
      <xdr:spPr>
        <a:xfrm>
          <a:off x="3175000" y="14285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141646</xdr:rowOff>
    </xdr:from>
    <xdr:ext cx="762000" cy="259045"/>
    <xdr:sp macro="" textlink="">
      <xdr:nvSpPr>
        <xdr:cNvPr id="219" name="テキスト ボックス 218"/>
        <xdr:cNvSpPr txBox="1"/>
      </xdr:nvSpPr>
      <xdr:spPr>
        <a:xfrm>
          <a:off x="2844800" y="14371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272,086</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12125</xdr:rowOff>
    </xdr:from>
    <xdr:to>
      <xdr:col>3</xdr:col>
      <xdr:colOff>330200</xdr:colOff>
      <xdr:row>83</xdr:row>
      <xdr:rowOff>113725</xdr:rowOff>
    </xdr:to>
    <xdr:sp macro="" textlink="">
      <xdr:nvSpPr>
        <xdr:cNvPr id="220" name="円/楕円 219"/>
        <xdr:cNvSpPr/>
      </xdr:nvSpPr>
      <xdr:spPr>
        <a:xfrm>
          <a:off x="2286000" y="14242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98502</xdr:rowOff>
    </xdr:from>
    <xdr:ext cx="762000" cy="259045"/>
    <xdr:sp macro="" textlink="">
      <xdr:nvSpPr>
        <xdr:cNvPr id="221" name="テキスト ボックス 220"/>
        <xdr:cNvSpPr txBox="1"/>
      </xdr:nvSpPr>
      <xdr:spPr>
        <a:xfrm>
          <a:off x="1955800" y="14328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259,570</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142427</xdr:rowOff>
    </xdr:from>
    <xdr:to>
      <xdr:col>2</xdr:col>
      <xdr:colOff>127000</xdr:colOff>
      <xdr:row>83</xdr:row>
      <xdr:rowOff>72577</xdr:rowOff>
    </xdr:to>
    <xdr:sp macro="" textlink="">
      <xdr:nvSpPr>
        <xdr:cNvPr id="222" name="円/楕円 221"/>
        <xdr:cNvSpPr/>
      </xdr:nvSpPr>
      <xdr:spPr>
        <a:xfrm>
          <a:off x="1397000" y="14201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57354</xdr:rowOff>
    </xdr:from>
    <xdr:ext cx="762000" cy="259045"/>
    <xdr:sp macro="" textlink="">
      <xdr:nvSpPr>
        <xdr:cNvPr id="223" name="テキスト ボックス 222"/>
        <xdr:cNvSpPr txBox="1"/>
      </xdr:nvSpPr>
      <xdr:spPr>
        <a:xfrm>
          <a:off x="1066800" y="14287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247,633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[95.9]</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46/111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国の臨時特例措置や職員構成の変化に伴う経験年数階層の変動により、年ごとに数値の増減はあるものの、給与水準の適正化を図っているところであり、類似団体平均との比較においても同等の水準で推移し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44450</xdr:rowOff>
    </xdr:from>
    <xdr:to>
      <xdr:col>24</xdr:col>
      <xdr:colOff>558800</xdr:colOff>
      <xdr:row>88</xdr:row>
      <xdr:rowOff>40216</xdr:rowOff>
    </xdr:to>
    <xdr:cxnSp macro="">
      <xdr:nvCxnSpPr>
        <xdr:cNvPr id="252" name="直線コネクタ 251"/>
        <xdr:cNvCxnSpPr/>
      </xdr:nvCxnSpPr>
      <xdr:spPr>
        <a:xfrm flipV="1">
          <a:off x="17018000" y="13760450"/>
          <a:ext cx="0" cy="13673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12293</xdr:rowOff>
    </xdr:from>
    <xdr:ext cx="762000" cy="259045"/>
    <xdr:sp macro="" textlink="">
      <xdr:nvSpPr>
        <xdr:cNvPr id="253" name="給与水準   （国との比較）最小値テキスト"/>
        <xdr:cNvSpPr txBox="1"/>
      </xdr:nvSpPr>
      <xdr:spPr>
        <a:xfrm>
          <a:off x="17106900" y="15099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101.5</a:t>
          </a:r>
          <a:endParaRPr kumimoji="1" lang="ja-JP" altLang="en-US" sz="1000" b="1">
            <a:latin typeface="ＭＳ Ｐゴシック"/>
          </a:endParaRPr>
        </a:p>
      </xdr:txBody>
    </xdr:sp>
    <xdr:clientData/>
  </xdr:oneCellAnchor>
  <xdr:twoCellAnchor>
    <xdr:from>
      <xdr:col>24</xdr:col>
      <xdr:colOff>469900</xdr:colOff>
      <xdr:row>88</xdr:row>
      <xdr:rowOff>40216</xdr:rowOff>
    </xdr:from>
    <xdr:to>
      <xdr:col>24</xdr:col>
      <xdr:colOff>647700</xdr:colOff>
      <xdr:row>88</xdr:row>
      <xdr:rowOff>40216</xdr:rowOff>
    </xdr:to>
    <xdr:cxnSp macro="">
      <xdr:nvCxnSpPr>
        <xdr:cNvPr id="254" name="直線コネクタ 253"/>
        <xdr:cNvCxnSpPr/>
      </xdr:nvCxnSpPr>
      <xdr:spPr>
        <a:xfrm>
          <a:off x="16929100" y="15127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130827</xdr:rowOff>
    </xdr:from>
    <xdr:ext cx="762000" cy="259045"/>
    <xdr:sp macro="" textlink="">
      <xdr:nvSpPr>
        <xdr:cNvPr id="255" name="給与水準   （国との比較）最大値テキスト"/>
        <xdr:cNvSpPr txBox="1"/>
      </xdr:nvSpPr>
      <xdr:spPr>
        <a:xfrm>
          <a:off x="17106900" y="1350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84.5</a:t>
          </a:r>
          <a:endParaRPr kumimoji="1" lang="ja-JP" altLang="en-US" sz="1000" b="1">
            <a:latin typeface="ＭＳ Ｐゴシック"/>
          </a:endParaRPr>
        </a:p>
      </xdr:txBody>
    </xdr:sp>
    <xdr:clientData/>
  </xdr:oneCellAnchor>
  <xdr:twoCellAnchor>
    <xdr:from>
      <xdr:col>24</xdr:col>
      <xdr:colOff>469900</xdr:colOff>
      <xdr:row>80</xdr:row>
      <xdr:rowOff>44450</xdr:rowOff>
    </xdr:from>
    <xdr:to>
      <xdr:col>24</xdr:col>
      <xdr:colOff>647700</xdr:colOff>
      <xdr:row>80</xdr:row>
      <xdr:rowOff>44450</xdr:rowOff>
    </xdr:to>
    <xdr:cxnSp macro="">
      <xdr:nvCxnSpPr>
        <xdr:cNvPr id="256" name="直線コネクタ 255"/>
        <xdr:cNvCxnSpPr/>
      </xdr:nvCxnSpPr>
      <xdr:spPr>
        <a:xfrm>
          <a:off x="16929100" y="1376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104139</xdr:rowOff>
    </xdr:from>
    <xdr:to>
      <xdr:col>24</xdr:col>
      <xdr:colOff>558800</xdr:colOff>
      <xdr:row>89</xdr:row>
      <xdr:rowOff>77893</xdr:rowOff>
    </xdr:to>
    <xdr:cxnSp macro="">
      <xdr:nvCxnSpPr>
        <xdr:cNvPr id="257" name="直線コネクタ 256"/>
        <xdr:cNvCxnSpPr/>
      </xdr:nvCxnSpPr>
      <xdr:spPr>
        <a:xfrm flipV="1">
          <a:off x="16179800" y="14677389"/>
          <a:ext cx="838200" cy="6595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53781</xdr:rowOff>
    </xdr:from>
    <xdr:ext cx="762000" cy="259045"/>
    <xdr:sp macro="" textlink="">
      <xdr:nvSpPr>
        <xdr:cNvPr id="258" name="給与水準   （国との比較）平均値テキスト"/>
        <xdr:cNvSpPr txBox="1"/>
      </xdr:nvSpPr>
      <xdr:spPr>
        <a:xfrm>
          <a:off x="17106900" y="14455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95.7</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37254</xdr:rowOff>
    </xdr:from>
    <xdr:to>
      <xdr:col>24</xdr:col>
      <xdr:colOff>609600</xdr:colOff>
      <xdr:row>85</xdr:row>
      <xdr:rowOff>138854</xdr:rowOff>
    </xdr:to>
    <xdr:sp macro="" textlink="">
      <xdr:nvSpPr>
        <xdr:cNvPr id="259" name="フローチャート : 判断 258"/>
        <xdr:cNvSpPr/>
      </xdr:nvSpPr>
      <xdr:spPr>
        <a:xfrm>
          <a:off x="16967200" y="1461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45720</xdr:rowOff>
    </xdr:from>
    <xdr:to>
      <xdr:col>23</xdr:col>
      <xdr:colOff>406400</xdr:colOff>
      <xdr:row>89</xdr:row>
      <xdr:rowOff>77893</xdr:rowOff>
    </xdr:to>
    <xdr:cxnSp macro="">
      <xdr:nvCxnSpPr>
        <xdr:cNvPr id="260" name="直線コネクタ 259"/>
        <xdr:cNvCxnSpPr/>
      </xdr:nvCxnSpPr>
      <xdr:spPr>
        <a:xfrm>
          <a:off x="15290800" y="15304770"/>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134196</xdr:rowOff>
    </xdr:from>
    <xdr:to>
      <xdr:col>23</xdr:col>
      <xdr:colOff>457200</xdr:colOff>
      <xdr:row>89</xdr:row>
      <xdr:rowOff>64346</xdr:rowOff>
    </xdr:to>
    <xdr:sp macro="" textlink="">
      <xdr:nvSpPr>
        <xdr:cNvPr id="261" name="フローチャート : 判断 260"/>
        <xdr:cNvSpPr/>
      </xdr:nvSpPr>
      <xdr:spPr>
        <a:xfrm>
          <a:off x="16129000" y="15221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74523</xdr:rowOff>
    </xdr:from>
    <xdr:ext cx="736600" cy="259045"/>
    <xdr:sp macro="" textlink="">
      <xdr:nvSpPr>
        <xdr:cNvPr id="262" name="テキスト ボックス 261"/>
        <xdr:cNvSpPr txBox="1"/>
      </xdr:nvSpPr>
      <xdr:spPr>
        <a:xfrm>
          <a:off x="15798800" y="149906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103.3</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120227</xdr:rowOff>
    </xdr:from>
    <xdr:to>
      <xdr:col>22</xdr:col>
      <xdr:colOff>203200</xdr:colOff>
      <xdr:row>89</xdr:row>
      <xdr:rowOff>45720</xdr:rowOff>
    </xdr:to>
    <xdr:cxnSp macro="">
      <xdr:nvCxnSpPr>
        <xdr:cNvPr id="263" name="直線コネクタ 262"/>
        <xdr:cNvCxnSpPr/>
      </xdr:nvCxnSpPr>
      <xdr:spPr>
        <a:xfrm>
          <a:off x="14401800" y="14693477"/>
          <a:ext cx="889000" cy="61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118111</xdr:rowOff>
    </xdr:from>
    <xdr:to>
      <xdr:col>22</xdr:col>
      <xdr:colOff>254000</xdr:colOff>
      <xdr:row>89</xdr:row>
      <xdr:rowOff>48261</xdr:rowOff>
    </xdr:to>
    <xdr:sp macro="" textlink="">
      <xdr:nvSpPr>
        <xdr:cNvPr id="264" name="フローチャート : 判断 263"/>
        <xdr:cNvSpPr/>
      </xdr:nvSpPr>
      <xdr:spPr>
        <a:xfrm>
          <a:off x="15240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58438</xdr:rowOff>
    </xdr:from>
    <xdr:ext cx="762000" cy="259045"/>
    <xdr:sp macro="" textlink="">
      <xdr:nvSpPr>
        <xdr:cNvPr id="265" name="テキスト ボックス 264"/>
        <xdr:cNvSpPr txBox="1"/>
      </xdr:nvSpPr>
      <xdr:spPr>
        <a:xfrm>
          <a:off x="14909800" y="14974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112184</xdr:rowOff>
    </xdr:from>
    <xdr:to>
      <xdr:col>21</xdr:col>
      <xdr:colOff>0</xdr:colOff>
      <xdr:row>85</xdr:row>
      <xdr:rowOff>120227</xdr:rowOff>
    </xdr:to>
    <xdr:cxnSp macro="">
      <xdr:nvCxnSpPr>
        <xdr:cNvPr id="266" name="直線コネクタ 265"/>
        <xdr:cNvCxnSpPr/>
      </xdr:nvCxnSpPr>
      <xdr:spPr>
        <a:xfrm>
          <a:off x="13512800" y="14685434"/>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144357</xdr:rowOff>
    </xdr:from>
    <xdr:to>
      <xdr:col>21</xdr:col>
      <xdr:colOff>50800</xdr:colOff>
      <xdr:row>85</xdr:row>
      <xdr:rowOff>74507</xdr:rowOff>
    </xdr:to>
    <xdr:sp macro="" textlink="">
      <xdr:nvSpPr>
        <xdr:cNvPr id="267" name="フローチャート : 判断 266"/>
        <xdr:cNvSpPr/>
      </xdr:nvSpPr>
      <xdr:spPr>
        <a:xfrm>
          <a:off x="14351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84684</xdr:rowOff>
    </xdr:from>
    <xdr:ext cx="762000" cy="259045"/>
    <xdr:sp macro="" textlink="">
      <xdr:nvSpPr>
        <xdr:cNvPr id="268" name="テキスト ボックス 267"/>
        <xdr:cNvSpPr txBox="1"/>
      </xdr:nvSpPr>
      <xdr:spPr>
        <a:xfrm>
          <a:off x="14020800" y="14315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128270</xdr:rowOff>
    </xdr:from>
    <xdr:to>
      <xdr:col>19</xdr:col>
      <xdr:colOff>533400</xdr:colOff>
      <xdr:row>85</xdr:row>
      <xdr:rowOff>58420</xdr:rowOff>
    </xdr:to>
    <xdr:sp macro="" textlink="">
      <xdr:nvSpPr>
        <xdr:cNvPr id="269" name="フローチャート : 判断 268"/>
        <xdr:cNvSpPr/>
      </xdr:nvSpPr>
      <xdr:spPr>
        <a:xfrm>
          <a:off x="13462000" y="1453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68597</xdr:rowOff>
    </xdr:from>
    <xdr:ext cx="762000" cy="259045"/>
    <xdr:sp macro="" textlink="">
      <xdr:nvSpPr>
        <xdr:cNvPr id="270" name="テキスト ボックス 269"/>
        <xdr:cNvSpPr txBox="1"/>
      </xdr:nvSpPr>
      <xdr:spPr>
        <a:xfrm>
          <a:off x="13131800" y="1429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53339</xdr:rowOff>
    </xdr:from>
    <xdr:to>
      <xdr:col>24</xdr:col>
      <xdr:colOff>609600</xdr:colOff>
      <xdr:row>85</xdr:row>
      <xdr:rowOff>154939</xdr:rowOff>
    </xdr:to>
    <xdr:sp macro="" textlink="">
      <xdr:nvSpPr>
        <xdr:cNvPr id="276" name="円/楕円 275"/>
        <xdr:cNvSpPr/>
      </xdr:nvSpPr>
      <xdr:spPr>
        <a:xfrm>
          <a:off x="169672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25416</xdr:rowOff>
    </xdr:from>
    <xdr:ext cx="762000" cy="259045"/>
    <xdr:sp macro="" textlink="">
      <xdr:nvSpPr>
        <xdr:cNvPr id="277" name="給与水準   （国との比較）該当値テキスト"/>
        <xdr:cNvSpPr txBox="1"/>
      </xdr:nvSpPr>
      <xdr:spPr>
        <a:xfrm>
          <a:off x="17106900" y="14598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95.9</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27093</xdr:rowOff>
    </xdr:from>
    <xdr:to>
      <xdr:col>23</xdr:col>
      <xdr:colOff>457200</xdr:colOff>
      <xdr:row>89</xdr:row>
      <xdr:rowOff>128693</xdr:rowOff>
    </xdr:to>
    <xdr:sp macro="" textlink="">
      <xdr:nvSpPr>
        <xdr:cNvPr id="278" name="円/楕円 277"/>
        <xdr:cNvSpPr/>
      </xdr:nvSpPr>
      <xdr:spPr>
        <a:xfrm>
          <a:off x="16129000" y="1528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113470</xdr:rowOff>
    </xdr:from>
    <xdr:ext cx="736600" cy="259045"/>
    <xdr:sp macro="" textlink="">
      <xdr:nvSpPr>
        <xdr:cNvPr id="279" name="テキスト ボックス 278"/>
        <xdr:cNvSpPr txBox="1"/>
      </xdr:nvSpPr>
      <xdr:spPr>
        <a:xfrm>
          <a:off x="15798800" y="15372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166370</xdr:rowOff>
    </xdr:from>
    <xdr:to>
      <xdr:col>22</xdr:col>
      <xdr:colOff>254000</xdr:colOff>
      <xdr:row>89</xdr:row>
      <xdr:rowOff>96520</xdr:rowOff>
    </xdr:to>
    <xdr:sp macro="" textlink="">
      <xdr:nvSpPr>
        <xdr:cNvPr id="280" name="円/楕円 279"/>
        <xdr:cNvSpPr/>
      </xdr:nvSpPr>
      <xdr:spPr>
        <a:xfrm>
          <a:off x="15240000" y="1525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81297</xdr:rowOff>
    </xdr:from>
    <xdr:ext cx="762000" cy="259045"/>
    <xdr:sp macro="" textlink="">
      <xdr:nvSpPr>
        <xdr:cNvPr id="281" name="テキスト ボックス 280"/>
        <xdr:cNvSpPr txBox="1"/>
      </xdr:nvSpPr>
      <xdr:spPr>
        <a:xfrm>
          <a:off x="14909800" y="15340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69427</xdr:rowOff>
    </xdr:from>
    <xdr:to>
      <xdr:col>21</xdr:col>
      <xdr:colOff>50800</xdr:colOff>
      <xdr:row>85</xdr:row>
      <xdr:rowOff>171027</xdr:rowOff>
    </xdr:to>
    <xdr:sp macro="" textlink="">
      <xdr:nvSpPr>
        <xdr:cNvPr id="282" name="円/楕円 281"/>
        <xdr:cNvSpPr/>
      </xdr:nvSpPr>
      <xdr:spPr>
        <a:xfrm>
          <a:off x="14351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155804</xdr:rowOff>
    </xdr:from>
    <xdr:ext cx="762000" cy="259045"/>
    <xdr:sp macro="" textlink="">
      <xdr:nvSpPr>
        <xdr:cNvPr id="283" name="テキスト ボックス 282"/>
        <xdr:cNvSpPr txBox="1"/>
      </xdr:nvSpPr>
      <xdr:spPr>
        <a:xfrm>
          <a:off x="14020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61384</xdr:rowOff>
    </xdr:from>
    <xdr:to>
      <xdr:col>19</xdr:col>
      <xdr:colOff>533400</xdr:colOff>
      <xdr:row>85</xdr:row>
      <xdr:rowOff>162984</xdr:rowOff>
    </xdr:to>
    <xdr:sp macro="" textlink="">
      <xdr:nvSpPr>
        <xdr:cNvPr id="284" name="円/楕円 283"/>
        <xdr:cNvSpPr/>
      </xdr:nvSpPr>
      <xdr:spPr>
        <a:xfrm>
          <a:off x="13462000" y="14634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147761</xdr:rowOff>
    </xdr:from>
    <xdr:ext cx="762000" cy="259045"/>
    <xdr:sp macro="" textlink="">
      <xdr:nvSpPr>
        <xdr:cNvPr id="285" name="テキスト ボックス 284"/>
        <xdr:cNvSpPr txBox="1"/>
      </xdr:nvSpPr>
      <xdr:spPr>
        <a:xfrm>
          <a:off x="13131800" y="14721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[19.75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95/111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8.14</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較しても依然として高い数値のまま横ばで推移しているが、「人口１人当たり人件費・物件費等決算額の分析欄」にも記載のとおり、保育園・幼稚園の施設運営や維持管理、町道の維持などを直営で行っていることが要因に挙げられる。</a:t>
          </a:r>
        </a:p>
        <a:p>
          <a:r>
            <a:rPr kumimoji="1" lang="ja-JP" altLang="en-US" sz="1300">
              <a:latin typeface="ＭＳ Ｐゴシック"/>
            </a:rPr>
            <a:t>　今後においても職員配置の適正化等の取り組みを行い、更なる効率的な行政運営を図る。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45865</xdr:rowOff>
    </xdr:from>
    <xdr:to>
      <xdr:col>24</xdr:col>
      <xdr:colOff>558800</xdr:colOff>
      <xdr:row>67</xdr:row>
      <xdr:rowOff>2794</xdr:rowOff>
    </xdr:to>
    <xdr:cxnSp macro="">
      <xdr:nvCxnSpPr>
        <xdr:cNvPr id="317" name="直線コネクタ 316"/>
        <xdr:cNvCxnSpPr/>
      </xdr:nvCxnSpPr>
      <xdr:spPr>
        <a:xfrm flipV="1">
          <a:off x="17018000" y="10161415"/>
          <a:ext cx="0" cy="13285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146321</xdr:rowOff>
    </xdr:from>
    <xdr:ext cx="762000" cy="259045"/>
    <xdr:sp macro="" textlink="">
      <xdr:nvSpPr>
        <xdr:cNvPr id="318" name="定員管理の状況最小値テキスト"/>
        <xdr:cNvSpPr txBox="1"/>
      </xdr:nvSpPr>
      <xdr:spPr>
        <a:xfrm>
          <a:off x="17106900" y="1146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27.58</a:t>
          </a:r>
          <a:endParaRPr kumimoji="1" lang="ja-JP" altLang="en-US" sz="1000" b="1">
            <a:latin typeface="ＭＳ Ｐゴシック"/>
          </a:endParaRPr>
        </a:p>
      </xdr:txBody>
    </xdr:sp>
    <xdr:clientData/>
  </xdr:oneCellAnchor>
  <xdr:twoCellAnchor>
    <xdr:from>
      <xdr:col>24</xdr:col>
      <xdr:colOff>469900</xdr:colOff>
      <xdr:row>67</xdr:row>
      <xdr:rowOff>2794</xdr:rowOff>
    </xdr:from>
    <xdr:to>
      <xdr:col>24</xdr:col>
      <xdr:colOff>647700</xdr:colOff>
      <xdr:row>67</xdr:row>
      <xdr:rowOff>2794</xdr:rowOff>
    </xdr:to>
    <xdr:cxnSp macro="">
      <xdr:nvCxnSpPr>
        <xdr:cNvPr id="319" name="直線コネクタ 318"/>
        <xdr:cNvCxnSpPr/>
      </xdr:nvCxnSpPr>
      <xdr:spPr>
        <a:xfrm>
          <a:off x="16929100" y="114899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132242</xdr:rowOff>
    </xdr:from>
    <xdr:ext cx="762000" cy="259045"/>
    <xdr:sp macro="" textlink="">
      <xdr:nvSpPr>
        <xdr:cNvPr id="320" name="定員管理の状況最大値テキスト"/>
        <xdr:cNvSpPr txBox="1"/>
      </xdr:nvSpPr>
      <xdr:spPr>
        <a:xfrm>
          <a:off x="17106900" y="990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8.31</a:t>
          </a:r>
          <a:endParaRPr kumimoji="1" lang="ja-JP" altLang="en-US" sz="1000" b="1">
            <a:latin typeface="ＭＳ Ｐゴシック"/>
          </a:endParaRPr>
        </a:p>
      </xdr:txBody>
    </xdr:sp>
    <xdr:clientData/>
  </xdr:oneCellAnchor>
  <xdr:twoCellAnchor>
    <xdr:from>
      <xdr:col>24</xdr:col>
      <xdr:colOff>469900</xdr:colOff>
      <xdr:row>59</xdr:row>
      <xdr:rowOff>45865</xdr:rowOff>
    </xdr:from>
    <xdr:to>
      <xdr:col>24</xdr:col>
      <xdr:colOff>647700</xdr:colOff>
      <xdr:row>59</xdr:row>
      <xdr:rowOff>45865</xdr:rowOff>
    </xdr:to>
    <xdr:cxnSp macro="">
      <xdr:nvCxnSpPr>
        <xdr:cNvPr id="321" name="直線コネクタ 320"/>
        <xdr:cNvCxnSpPr/>
      </xdr:nvCxnSpPr>
      <xdr:spPr>
        <a:xfrm>
          <a:off x="16929100" y="101614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102580</xdr:rowOff>
    </xdr:from>
    <xdr:to>
      <xdr:col>24</xdr:col>
      <xdr:colOff>558800</xdr:colOff>
      <xdr:row>63</xdr:row>
      <xdr:rowOff>148772</xdr:rowOff>
    </xdr:to>
    <xdr:cxnSp macro="">
      <xdr:nvCxnSpPr>
        <xdr:cNvPr id="322" name="直線コネクタ 321"/>
        <xdr:cNvCxnSpPr/>
      </xdr:nvCxnSpPr>
      <xdr:spPr>
        <a:xfrm>
          <a:off x="16179800" y="10903930"/>
          <a:ext cx="838200" cy="461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133367</xdr:rowOff>
    </xdr:from>
    <xdr:ext cx="762000" cy="259045"/>
    <xdr:sp macro="" textlink="">
      <xdr:nvSpPr>
        <xdr:cNvPr id="323" name="定員管理の状況平均値テキスト"/>
        <xdr:cNvSpPr txBox="1"/>
      </xdr:nvSpPr>
      <xdr:spPr>
        <a:xfrm>
          <a:off x="17106900" y="104203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15.05</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116840</xdr:rowOff>
    </xdr:from>
    <xdr:to>
      <xdr:col>24</xdr:col>
      <xdr:colOff>609600</xdr:colOff>
      <xdr:row>62</xdr:row>
      <xdr:rowOff>46990</xdr:rowOff>
    </xdr:to>
    <xdr:sp macro="" textlink="">
      <xdr:nvSpPr>
        <xdr:cNvPr id="324" name="フローチャート : 判断 323"/>
        <xdr:cNvSpPr/>
      </xdr:nvSpPr>
      <xdr:spPr>
        <a:xfrm>
          <a:off x="16967200" y="1057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89481</xdr:rowOff>
    </xdr:from>
    <xdr:to>
      <xdr:col>23</xdr:col>
      <xdr:colOff>406400</xdr:colOff>
      <xdr:row>63</xdr:row>
      <xdr:rowOff>102580</xdr:rowOff>
    </xdr:to>
    <xdr:cxnSp macro="">
      <xdr:nvCxnSpPr>
        <xdr:cNvPr id="325" name="直線コネクタ 324"/>
        <xdr:cNvCxnSpPr/>
      </xdr:nvCxnSpPr>
      <xdr:spPr>
        <a:xfrm>
          <a:off x="15290800" y="10890831"/>
          <a:ext cx="889000" cy="13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107877</xdr:rowOff>
    </xdr:from>
    <xdr:to>
      <xdr:col>23</xdr:col>
      <xdr:colOff>457200</xdr:colOff>
      <xdr:row>62</xdr:row>
      <xdr:rowOff>38027</xdr:rowOff>
    </xdr:to>
    <xdr:sp macro="" textlink="">
      <xdr:nvSpPr>
        <xdr:cNvPr id="326" name="フローチャート : 判断 325"/>
        <xdr:cNvSpPr/>
      </xdr:nvSpPr>
      <xdr:spPr>
        <a:xfrm>
          <a:off x="16129000" y="10566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48204</xdr:rowOff>
    </xdr:from>
    <xdr:ext cx="736600" cy="259045"/>
    <xdr:sp macro="" textlink="">
      <xdr:nvSpPr>
        <xdr:cNvPr id="327" name="テキスト ボックス 326"/>
        <xdr:cNvSpPr txBox="1"/>
      </xdr:nvSpPr>
      <xdr:spPr>
        <a:xfrm>
          <a:off x="15798800" y="103352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14.92</a:t>
          </a:r>
          <a:endParaRPr kumimoji="1" lang="ja-JP" altLang="en-US" sz="1000" b="1">
            <a:solidFill>
              <a:srgbClr val="000080"/>
            </a:solidFill>
            <a:latin typeface="ＭＳ Ｐゴシック"/>
          </a:endParaRPr>
        </a:p>
      </xdr:txBody>
    </xdr:sp>
    <xdr:clientData/>
  </xdr:oneCellAnchor>
  <xdr:twoCellAnchor>
    <xdr:from>
      <xdr:col>21</xdr:col>
      <xdr:colOff>0</xdr:colOff>
      <xdr:row>63</xdr:row>
      <xdr:rowOff>52251</xdr:rowOff>
    </xdr:from>
    <xdr:to>
      <xdr:col>22</xdr:col>
      <xdr:colOff>203200</xdr:colOff>
      <xdr:row>63</xdr:row>
      <xdr:rowOff>89481</xdr:rowOff>
    </xdr:to>
    <xdr:cxnSp macro="">
      <xdr:nvCxnSpPr>
        <xdr:cNvPr id="328" name="直線コネクタ 327"/>
        <xdr:cNvCxnSpPr/>
      </xdr:nvCxnSpPr>
      <xdr:spPr>
        <a:xfrm>
          <a:off x="14401800" y="10853601"/>
          <a:ext cx="889000" cy="37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103741</xdr:rowOff>
    </xdr:from>
    <xdr:to>
      <xdr:col>22</xdr:col>
      <xdr:colOff>254000</xdr:colOff>
      <xdr:row>62</xdr:row>
      <xdr:rowOff>33891</xdr:rowOff>
    </xdr:to>
    <xdr:sp macro="" textlink="">
      <xdr:nvSpPr>
        <xdr:cNvPr id="329" name="フローチャート : 判断 328"/>
        <xdr:cNvSpPr/>
      </xdr:nvSpPr>
      <xdr:spPr>
        <a:xfrm>
          <a:off x="15240000" y="10562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44068</xdr:rowOff>
    </xdr:from>
    <xdr:ext cx="762000" cy="259045"/>
    <xdr:sp macro="" textlink="">
      <xdr:nvSpPr>
        <xdr:cNvPr id="330" name="テキスト ボックス 329"/>
        <xdr:cNvSpPr txBox="1"/>
      </xdr:nvSpPr>
      <xdr:spPr>
        <a:xfrm>
          <a:off x="14909800" y="10331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14.86</a:t>
          </a:r>
          <a:endParaRPr kumimoji="1" lang="ja-JP" altLang="en-US" sz="1000" b="1">
            <a:solidFill>
              <a:srgbClr val="000080"/>
            </a:solidFill>
            <a:latin typeface="ＭＳ Ｐゴシック"/>
          </a:endParaRPr>
        </a:p>
      </xdr:txBody>
    </xdr:sp>
    <xdr:clientData/>
  </xdr:oneCellAnchor>
  <xdr:twoCellAnchor>
    <xdr:from>
      <xdr:col>19</xdr:col>
      <xdr:colOff>482600</xdr:colOff>
      <xdr:row>63</xdr:row>
      <xdr:rowOff>52251</xdr:rowOff>
    </xdr:from>
    <xdr:to>
      <xdr:col>21</xdr:col>
      <xdr:colOff>0</xdr:colOff>
      <xdr:row>63</xdr:row>
      <xdr:rowOff>68797</xdr:rowOff>
    </xdr:to>
    <xdr:cxnSp macro="">
      <xdr:nvCxnSpPr>
        <xdr:cNvPr id="331" name="直線コネクタ 330"/>
        <xdr:cNvCxnSpPr/>
      </xdr:nvCxnSpPr>
      <xdr:spPr>
        <a:xfrm flipV="1">
          <a:off x="13512800" y="10853601"/>
          <a:ext cx="889000" cy="165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80990</xdr:rowOff>
    </xdr:from>
    <xdr:to>
      <xdr:col>21</xdr:col>
      <xdr:colOff>50800</xdr:colOff>
      <xdr:row>62</xdr:row>
      <xdr:rowOff>11140</xdr:rowOff>
    </xdr:to>
    <xdr:sp macro="" textlink="">
      <xdr:nvSpPr>
        <xdr:cNvPr id="332" name="フローチャート : 判断 331"/>
        <xdr:cNvSpPr/>
      </xdr:nvSpPr>
      <xdr:spPr>
        <a:xfrm>
          <a:off x="14351000" y="10539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21317</xdr:rowOff>
    </xdr:from>
    <xdr:ext cx="762000" cy="259045"/>
    <xdr:sp macro="" textlink="">
      <xdr:nvSpPr>
        <xdr:cNvPr id="333" name="テキスト ボックス 332"/>
        <xdr:cNvSpPr txBox="1"/>
      </xdr:nvSpPr>
      <xdr:spPr>
        <a:xfrm>
          <a:off x="14020800" y="10308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67201</xdr:rowOff>
    </xdr:from>
    <xdr:to>
      <xdr:col>19</xdr:col>
      <xdr:colOff>533400</xdr:colOff>
      <xdr:row>61</xdr:row>
      <xdr:rowOff>168801</xdr:rowOff>
    </xdr:to>
    <xdr:sp macro="" textlink="">
      <xdr:nvSpPr>
        <xdr:cNvPr id="334" name="フローチャート : 判断 333"/>
        <xdr:cNvSpPr/>
      </xdr:nvSpPr>
      <xdr:spPr>
        <a:xfrm>
          <a:off x="13462000" y="10525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7528</xdr:rowOff>
    </xdr:from>
    <xdr:ext cx="762000" cy="259045"/>
    <xdr:sp macro="" textlink="">
      <xdr:nvSpPr>
        <xdr:cNvPr id="335" name="テキスト ボックス 334"/>
        <xdr:cNvSpPr txBox="1"/>
      </xdr:nvSpPr>
      <xdr:spPr>
        <a:xfrm>
          <a:off x="13131800" y="10294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14.33</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97972</xdr:rowOff>
    </xdr:from>
    <xdr:to>
      <xdr:col>24</xdr:col>
      <xdr:colOff>609600</xdr:colOff>
      <xdr:row>64</xdr:row>
      <xdr:rowOff>28122</xdr:rowOff>
    </xdr:to>
    <xdr:sp macro="" textlink="">
      <xdr:nvSpPr>
        <xdr:cNvPr id="341" name="円/楕円 340"/>
        <xdr:cNvSpPr/>
      </xdr:nvSpPr>
      <xdr:spPr>
        <a:xfrm>
          <a:off x="16967200" y="10899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70049</xdr:rowOff>
    </xdr:from>
    <xdr:ext cx="762000" cy="259045"/>
    <xdr:sp macro="" textlink="">
      <xdr:nvSpPr>
        <xdr:cNvPr id="342" name="定員管理の状況該当値テキスト"/>
        <xdr:cNvSpPr txBox="1"/>
      </xdr:nvSpPr>
      <xdr:spPr>
        <a:xfrm>
          <a:off x="17106900" y="108713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19.75</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51780</xdr:rowOff>
    </xdr:from>
    <xdr:to>
      <xdr:col>23</xdr:col>
      <xdr:colOff>457200</xdr:colOff>
      <xdr:row>63</xdr:row>
      <xdr:rowOff>153380</xdr:rowOff>
    </xdr:to>
    <xdr:sp macro="" textlink="">
      <xdr:nvSpPr>
        <xdr:cNvPr id="343" name="円/楕円 342"/>
        <xdr:cNvSpPr/>
      </xdr:nvSpPr>
      <xdr:spPr>
        <a:xfrm>
          <a:off x="16129000" y="10853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138157</xdr:rowOff>
    </xdr:from>
    <xdr:ext cx="736600" cy="259045"/>
    <xdr:sp macro="" textlink="">
      <xdr:nvSpPr>
        <xdr:cNvPr id="344" name="テキスト ボックス 343"/>
        <xdr:cNvSpPr txBox="1"/>
      </xdr:nvSpPr>
      <xdr:spPr>
        <a:xfrm>
          <a:off x="15798800" y="10939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19.08</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38681</xdr:rowOff>
    </xdr:from>
    <xdr:to>
      <xdr:col>22</xdr:col>
      <xdr:colOff>254000</xdr:colOff>
      <xdr:row>63</xdr:row>
      <xdr:rowOff>140281</xdr:rowOff>
    </xdr:to>
    <xdr:sp macro="" textlink="">
      <xdr:nvSpPr>
        <xdr:cNvPr id="345" name="円/楕円 344"/>
        <xdr:cNvSpPr/>
      </xdr:nvSpPr>
      <xdr:spPr>
        <a:xfrm>
          <a:off x="15240000" y="10840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125058</xdr:rowOff>
    </xdr:from>
    <xdr:ext cx="762000" cy="259045"/>
    <xdr:sp macro="" textlink="">
      <xdr:nvSpPr>
        <xdr:cNvPr id="346" name="テキスト ボックス 345"/>
        <xdr:cNvSpPr txBox="1"/>
      </xdr:nvSpPr>
      <xdr:spPr>
        <a:xfrm>
          <a:off x="14909800" y="10926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18.89</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1451</xdr:rowOff>
    </xdr:from>
    <xdr:to>
      <xdr:col>21</xdr:col>
      <xdr:colOff>50800</xdr:colOff>
      <xdr:row>63</xdr:row>
      <xdr:rowOff>103051</xdr:rowOff>
    </xdr:to>
    <xdr:sp macro="" textlink="">
      <xdr:nvSpPr>
        <xdr:cNvPr id="347" name="円/楕円 346"/>
        <xdr:cNvSpPr/>
      </xdr:nvSpPr>
      <xdr:spPr>
        <a:xfrm>
          <a:off x="14351000" y="10802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87828</xdr:rowOff>
    </xdr:from>
    <xdr:ext cx="762000" cy="259045"/>
    <xdr:sp macro="" textlink="">
      <xdr:nvSpPr>
        <xdr:cNvPr id="348" name="テキスト ボックス 347"/>
        <xdr:cNvSpPr txBox="1"/>
      </xdr:nvSpPr>
      <xdr:spPr>
        <a:xfrm>
          <a:off x="14020800" y="108891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18.35</a:t>
          </a:r>
          <a:endParaRPr kumimoji="1" lang="ja-JP" altLang="en-US" sz="1000" b="1">
            <a:solidFill>
              <a:srgbClr val="FF0000"/>
            </a:solidFill>
            <a:latin typeface="ＭＳ Ｐゴシック"/>
          </a:endParaRPr>
        </a:p>
      </xdr:txBody>
    </xdr:sp>
    <xdr:clientData/>
  </xdr:oneCellAnchor>
  <xdr:twoCellAnchor>
    <xdr:from>
      <xdr:col>19</xdr:col>
      <xdr:colOff>431800</xdr:colOff>
      <xdr:row>63</xdr:row>
      <xdr:rowOff>17997</xdr:rowOff>
    </xdr:from>
    <xdr:to>
      <xdr:col>19</xdr:col>
      <xdr:colOff>533400</xdr:colOff>
      <xdr:row>63</xdr:row>
      <xdr:rowOff>119597</xdr:rowOff>
    </xdr:to>
    <xdr:sp macro="" textlink="">
      <xdr:nvSpPr>
        <xdr:cNvPr id="349" name="円/楕円 348"/>
        <xdr:cNvSpPr/>
      </xdr:nvSpPr>
      <xdr:spPr>
        <a:xfrm>
          <a:off x="13462000" y="108193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63</xdr:row>
      <xdr:rowOff>104374</xdr:rowOff>
    </xdr:from>
    <xdr:ext cx="762000" cy="259045"/>
    <xdr:sp macro="" textlink="">
      <xdr:nvSpPr>
        <xdr:cNvPr id="350" name="テキスト ボックス 349"/>
        <xdr:cNvSpPr txBox="1"/>
      </xdr:nvSpPr>
      <xdr:spPr>
        <a:xfrm>
          <a:off x="13131800" y="10905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55/111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将来負担比率の分析欄」に記載のとおり、過去の積極的な社会資本整備により類似団体平均を上回っていたが、公債費の償還に伴い年々順調に減少し、平成２５年度には北海道平均と同等の水準まで改善された。今後においても収支均衡を図りながら健全な財政運営に努め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7" name="直線コネクタ 366"/>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8" name="テキスト ボックス 367"/>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9" name="直線コネクタ 36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0" name="テキスト ボックス 36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71" name="直線コネクタ 370"/>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2" name="テキスト ボックス 371"/>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3" name="直線コネクタ 372"/>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4"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82867</xdr:rowOff>
    </xdr:from>
    <xdr:to>
      <xdr:col>24</xdr:col>
      <xdr:colOff>558800</xdr:colOff>
      <xdr:row>44</xdr:row>
      <xdr:rowOff>56515</xdr:rowOff>
    </xdr:to>
    <xdr:cxnSp macro="">
      <xdr:nvCxnSpPr>
        <xdr:cNvPr id="375" name="直線コネクタ 374"/>
        <xdr:cNvCxnSpPr/>
      </xdr:nvCxnSpPr>
      <xdr:spPr>
        <a:xfrm flipV="1">
          <a:off x="17018000" y="6255067"/>
          <a:ext cx="0" cy="1345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28592</xdr:rowOff>
    </xdr:from>
    <xdr:ext cx="762000" cy="259045"/>
    <xdr:sp macro="" textlink="">
      <xdr:nvSpPr>
        <xdr:cNvPr id="376" name="公債費負担の状況最小値テキスト"/>
        <xdr:cNvSpPr txBox="1"/>
      </xdr:nvSpPr>
      <xdr:spPr>
        <a:xfrm>
          <a:off x="17106900" y="7572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20.2</a:t>
          </a:r>
          <a:endParaRPr kumimoji="1" lang="ja-JP" altLang="en-US" sz="1000" b="1">
            <a:latin typeface="ＭＳ Ｐゴシック"/>
          </a:endParaRPr>
        </a:p>
      </xdr:txBody>
    </xdr:sp>
    <xdr:clientData/>
  </xdr:oneCellAnchor>
  <xdr:twoCellAnchor>
    <xdr:from>
      <xdr:col>24</xdr:col>
      <xdr:colOff>469900</xdr:colOff>
      <xdr:row>44</xdr:row>
      <xdr:rowOff>56515</xdr:rowOff>
    </xdr:from>
    <xdr:to>
      <xdr:col>24</xdr:col>
      <xdr:colOff>647700</xdr:colOff>
      <xdr:row>44</xdr:row>
      <xdr:rowOff>56515</xdr:rowOff>
    </xdr:to>
    <xdr:cxnSp macro="">
      <xdr:nvCxnSpPr>
        <xdr:cNvPr id="377" name="直線コネクタ 376"/>
        <xdr:cNvCxnSpPr/>
      </xdr:nvCxnSpPr>
      <xdr:spPr>
        <a:xfrm>
          <a:off x="16929100" y="76003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169244</xdr:rowOff>
    </xdr:from>
    <xdr:ext cx="762000" cy="259045"/>
    <xdr:sp macro="" textlink="">
      <xdr:nvSpPr>
        <xdr:cNvPr id="378" name="公債費負担の状況最大値テキスト"/>
        <xdr:cNvSpPr txBox="1"/>
      </xdr:nvSpPr>
      <xdr:spPr>
        <a:xfrm>
          <a:off x="17106900" y="5998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24</xdr:col>
      <xdr:colOff>469900</xdr:colOff>
      <xdr:row>36</xdr:row>
      <xdr:rowOff>82867</xdr:rowOff>
    </xdr:from>
    <xdr:to>
      <xdr:col>24</xdr:col>
      <xdr:colOff>647700</xdr:colOff>
      <xdr:row>36</xdr:row>
      <xdr:rowOff>82867</xdr:rowOff>
    </xdr:to>
    <xdr:cxnSp macro="">
      <xdr:nvCxnSpPr>
        <xdr:cNvPr id="379" name="直線コネクタ 378"/>
        <xdr:cNvCxnSpPr/>
      </xdr:nvCxnSpPr>
      <xdr:spPr>
        <a:xfrm>
          <a:off x="16929100" y="62550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127000</xdr:rowOff>
    </xdr:from>
    <xdr:to>
      <xdr:col>24</xdr:col>
      <xdr:colOff>558800</xdr:colOff>
      <xdr:row>41</xdr:row>
      <xdr:rowOff>100330</xdr:rowOff>
    </xdr:to>
    <xdr:cxnSp macro="">
      <xdr:nvCxnSpPr>
        <xdr:cNvPr id="380" name="直線コネクタ 379"/>
        <xdr:cNvCxnSpPr/>
      </xdr:nvCxnSpPr>
      <xdr:spPr>
        <a:xfrm flipV="1">
          <a:off x="16179800" y="6985000"/>
          <a:ext cx="8382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80662</xdr:rowOff>
    </xdr:from>
    <xdr:ext cx="762000" cy="259045"/>
    <xdr:sp macro="" textlink="">
      <xdr:nvSpPr>
        <xdr:cNvPr id="381" name="公債費負担の状況平均値テキスト"/>
        <xdr:cNvSpPr txBox="1"/>
      </xdr:nvSpPr>
      <xdr:spPr>
        <a:xfrm>
          <a:off x="17106900" y="67672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64135</xdr:rowOff>
    </xdr:from>
    <xdr:to>
      <xdr:col>24</xdr:col>
      <xdr:colOff>609600</xdr:colOff>
      <xdr:row>40</xdr:row>
      <xdr:rowOff>165735</xdr:rowOff>
    </xdr:to>
    <xdr:sp macro="" textlink="">
      <xdr:nvSpPr>
        <xdr:cNvPr id="382" name="フローチャート : 判断 381"/>
        <xdr:cNvSpPr/>
      </xdr:nvSpPr>
      <xdr:spPr>
        <a:xfrm>
          <a:off x="16967200" y="6922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100330</xdr:rowOff>
    </xdr:from>
    <xdr:to>
      <xdr:col>23</xdr:col>
      <xdr:colOff>406400</xdr:colOff>
      <xdr:row>42</xdr:row>
      <xdr:rowOff>152082</xdr:rowOff>
    </xdr:to>
    <xdr:cxnSp macro="">
      <xdr:nvCxnSpPr>
        <xdr:cNvPr id="383" name="直線コネクタ 382"/>
        <xdr:cNvCxnSpPr/>
      </xdr:nvCxnSpPr>
      <xdr:spPr>
        <a:xfrm flipV="1">
          <a:off x="15290800" y="7129780"/>
          <a:ext cx="889000" cy="223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124460</xdr:rowOff>
    </xdr:from>
    <xdr:to>
      <xdr:col>23</xdr:col>
      <xdr:colOff>457200</xdr:colOff>
      <xdr:row>41</xdr:row>
      <xdr:rowOff>54610</xdr:rowOff>
    </xdr:to>
    <xdr:sp macro="" textlink="">
      <xdr:nvSpPr>
        <xdr:cNvPr id="384" name="フローチャート : 判断 383"/>
        <xdr:cNvSpPr/>
      </xdr:nvSpPr>
      <xdr:spPr>
        <a:xfrm>
          <a:off x="16129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64787</xdr:rowOff>
    </xdr:from>
    <xdr:ext cx="736600" cy="259045"/>
    <xdr:sp macro="" textlink="">
      <xdr:nvSpPr>
        <xdr:cNvPr id="385" name="テキスト ボックス 384"/>
        <xdr:cNvSpPr txBox="1"/>
      </xdr:nvSpPr>
      <xdr:spPr>
        <a:xfrm>
          <a:off x="15798800" y="6751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152082</xdr:rowOff>
    </xdr:from>
    <xdr:to>
      <xdr:col>22</xdr:col>
      <xdr:colOff>203200</xdr:colOff>
      <xdr:row>43</xdr:row>
      <xdr:rowOff>113347</xdr:rowOff>
    </xdr:to>
    <xdr:cxnSp macro="">
      <xdr:nvCxnSpPr>
        <xdr:cNvPr id="386" name="直線コネクタ 385"/>
        <xdr:cNvCxnSpPr/>
      </xdr:nvCxnSpPr>
      <xdr:spPr>
        <a:xfrm flipV="1">
          <a:off x="14401800" y="7352982"/>
          <a:ext cx="889000" cy="132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37465</xdr:rowOff>
    </xdr:from>
    <xdr:to>
      <xdr:col>22</xdr:col>
      <xdr:colOff>254000</xdr:colOff>
      <xdr:row>41</xdr:row>
      <xdr:rowOff>139065</xdr:rowOff>
    </xdr:to>
    <xdr:sp macro="" textlink="">
      <xdr:nvSpPr>
        <xdr:cNvPr id="387" name="フローチャート : 判断 386"/>
        <xdr:cNvSpPr/>
      </xdr:nvSpPr>
      <xdr:spPr>
        <a:xfrm>
          <a:off x="15240000" y="7066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149242</xdr:rowOff>
    </xdr:from>
    <xdr:ext cx="762000" cy="259045"/>
    <xdr:sp macro="" textlink="">
      <xdr:nvSpPr>
        <xdr:cNvPr id="388" name="テキスト ボックス 387"/>
        <xdr:cNvSpPr txBox="1"/>
      </xdr:nvSpPr>
      <xdr:spPr>
        <a:xfrm>
          <a:off x="14909800" y="6835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113347</xdr:rowOff>
    </xdr:from>
    <xdr:to>
      <xdr:col>21</xdr:col>
      <xdr:colOff>0</xdr:colOff>
      <xdr:row>44</xdr:row>
      <xdr:rowOff>80645</xdr:rowOff>
    </xdr:to>
    <xdr:cxnSp macro="">
      <xdr:nvCxnSpPr>
        <xdr:cNvPr id="389" name="直線コネクタ 388"/>
        <xdr:cNvCxnSpPr/>
      </xdr:nvCxnSpPr>
      <xdr:spPr>
        <a:xfrm flipV="1">
          <a:off x="13512800" y="7485697"/>
          <a:ext cx="889000" cy="138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115888</xdr:rowOff>
    </xdr:from>
    <xdr:to>
      <xdr:col>21</xdr:col>
      <xdr:colOff>50800</xdr:colOff>
      <xdr:row>42</xdr:row>
      <xdr:rowOff>46038</xdr:rowOff>
    </xdr:to>
    <xdr:sp macro="" textlink="">
      <xdr:nvSpPr>
        <xdr:cNvPr id="390" name="フローチャート : 判断 389"/>
        <xdr:cNvSpPr/>
      </xdr:nvSpPr>
      <xdr:spPr>
        <a:xfrm>
          <a:off x="14351000" y="714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56215</xdr:rowOff>
    </xdr:from>
    <xdr:ext cx="762000" cy="259045"/>
    <xdr:sp macro="" textlink="">
      <xdr:nvSpPr>
        <xdr:cNvPr id="391" name="テキスト ボックス 390"/>
        <xdr:cNvSpPr txBox="1"/>
      </xdr:nvSpPr>
      <xdr:spPr>
        <a:xfrm>
          <a:off x="14020800" y="691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22860</xdr:rowOff>
    </xdr:from>
    <xdr:to>
      <xdr:col>19</xdr:col>
      <xdr:colOff>533400</xdr:colOff>
      <xdr:row>42</xdr:row>
      <xdr:rowOff>124460</xdr:rowOff>
    </xdr:to>
    <xdr:sp macro="" textlink="">
      <xdr:nvSpPr>
        <xdr:cNvPr id="392" name="フローチャート : 判断 391"/>
        <xdr:cNvSpPr/>
      </xdr:nvSpPr>
      <xdr:spPr>
        <a:xfrm>
          <a:off x="13462000" y="7223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134637</xdr:rowOff>
    </xdr:from>
    <xdr:ext cx="762000" cy="259045"/>
    <xdr:sp macro="" textlink="">
      <xdr:nvSpPr>
        <xdr:cNvPr id="393" name="テキスト ボックス 392"/>
        <xdr:cNvSpPr txBox="1"/>
      </xdr:nvSpPr>
      <xdr:spPr>
        <a:xfrm>
          <a:off x="13131800" y="699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4" name="テキスト ボックス 393"/>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5" name="テキスト ボックス 394"/>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6" name="テキスト ボックス 395"/>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7" name="テキスト ボックス 396"/>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8" name="テキスト ボックス 397"/>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76200</xdr:rowOff>
    </xdr:from>
    <xdr:to>
      <xdr:col>24</xdr:col>
      <xdr:colOff>609600</xdr:colOff>
      <xdr:row>41</xdr:row>
      <xdr:rowOff>6350</xdr:rowOff>
    </xdr:to>
    <xdr:sp macro="" textlink="">
      <xdr:nvSpPr>
        <xdr:cNvPr id="399" name="円/楕円 398"/>
        <xdr:cNvSpPr/>
      </xdr:nvSpPr>
      <xdr:spPr>
        <a:xfrm>
          <a:off x="169672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48277</xdr:rowOff>
    </xdr:from>
    <xdr:ext cx="762000" cy="259045"/>
    <xdr:sp macro="" textlink="">
      <xdr:nvSpPr>
        <xdr:cNvPr id="400" name="公債費負担の状況該当値テキスト"/>
        <xdr:cNvSpPr txBox="1"/>
      </xdr:nvSpPr>
      <xdr:spPr>
        <a:xfrm>
          <a:off x="17106900" y="690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49530</xdr:rowOff>
    </xdr:from>
    <xdr:to>
      <xdr:col>23</xdr:col>
      <xdr:colOff>457200</xdr:colOff>
      <xdr:row>41</xdr:row>
      <xdr:rowOff>151130</xdr:rowOff>
    </xdr:to>
    <xdr:sp macro="" textlink="">
      <xdr:nvSpPr>
        <xdr:cNvPr id="401" name="円/楕円 400"/>
        <xdr:cNvSpPr/>
      </xdr:nvSpPr>
      <xdr:spPr>
        <a:xfrm>
          <a:off x="16129000" y="707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135907</xdr:rowOff>
    </xdr:from>
    <xdr:ext cx="736600" cy="259045"/>
    <xdr:sp macro="" textlink="">
      <xdr:nvSpPr>
        <xdr:cNvPr id="402" name="テキスト ボックス 401"/>
        <xdr:cNvSpPr txBox="1"/>
      </xdr:nvSpPr>
      <xdr:spPr>
        <a:xfrm>
          <a:off x="15798800" y="7165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101282</xdr:rowOff>
    </xdr:from>
    <xdr:to>
      <xdr:col>22</xdr:col>
      <xdr:colOff>254000</xdr:colOff>
      <xdr:row>43</xdr:row>
      <xdr:rowOff>31432</xdr:rowOff>
    </xdr:to>
    <xdr:sp macro="" textlink="">
      <xdr:nvSpPr>
        <xdr:cNvPr id="403" name="円/楕円 402"/>
        <xdr:cNvSpPr/>
      </xdr:nvSpPr>
      <xdr:spPr>
        <a:xfrm>
          <a:off x="15240000" y="730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16209</xdr:rowOff>
    </xdr:from>
    <xdr:ext cx="762000" cy="259045"/>
    <xdr:sp macro="" textlink="">
      <xdr:nvSpPr>
        <xdr:cNvPr id="404" name="テキスト ボックス 403"/>
        <xdr:cNvSpPr txBox="1"/>
      </xdr:nvSpPr>
      <xdr:spPr>
        <a:xfrm>
          <a:off x="14909800" y="7388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62547</xdr:rowOff>
    </xdr:from>
    <xdr:to>
      <xdr:col>21</xdr:col>
      <xdr:colOff>50800</xdr:colOff>
      <xdr:row>43</xdr:row>
      <xdr:rowOff>164147</xdr:rowOff>
    </xdr:to>
    <xdr:sp macro="" textlink="">
      <xdr:nvSpPr>
        <xdr:cNvPr id="405" name="円/楕円 404"/>
        <xdr:cNvSpPr/>
      </xdr:nvSpPr>
      <xdr:spPr>
        <a:xfrm>
          <a:off x="14351000" y="7434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148924</xdr:rowOff>
    </xdr:from>
    <xdr:ext cx="762000" cy="259045"/>
    <xdr:sp macro="" textlink="">
      <xdr:nvSpPr>
        <xdr:cNvPr id="406" name="テキスト ボックス 405"/>
        <xdr:cNvSpPr txBox="1"/>
      </xdr:nvSpPr>
      <xdr:spPr>
        <a:xfrm>
          <a:off x="14020800" y="7521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29845</xdr:rowOff>
    </xdr:from>
    <xdr:to>
      <xdr:col>19</xdr:col>
      <xdr:colOff>533400</xdr:colOff>
      <xdr:row>44</xdr:row>
      <xdr:rowOff>131445</xdr:rowOff>
    </xdr:to>
    <xdr:sp macro="" textlink="">
      <xdr:nvSpPr>
        <xdr:cNvPr id="407" name="円/楕円 406"/>
        <xdr:cNvSpPr/>
      </xdr:nvSpPr>
      <xdr:spPr>
        <a:xfrm>
          <a:off x="13462000" y="757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116222</xdr:rowOff>
    </xdr:from>
    <xdr:ext cx="762000" cy="259045"/>
    <xdr:sp macro="" textlink="">
      <xdr:nvSpPr>
        <xdr:cNvPr id="408" name="テキスト ボックス 407"/>
        <xdr:cNvSpPr txBox="1"/>
      </xdr:nvSpPr>
      <xdr:spPr>
        <a:xfrm>
          <a:off x="13131800" y="7660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9" name="正方形/長方形 408"/>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0" name="テキスト ボックス 409"/>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1" name="テキスト ボックス 410"/>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[21.5%]</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2" name="正方形/長方形 411"/>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3" name="正方形/長方形 412"/>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67/111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4" name="正方形/長方形 413"/>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5" name="正方形/長方形 414"/>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6" name="正方形/長方形 415"/>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7" name="正方形/長方形 416"/>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8" name="正方形/長方形 417"/>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9" name="正方形/長方形 418"/>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0" name="正方形/長方形 419"/>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1" name="テキスト ボックス 420"/>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aseline="0">
              <a:latin typeface="ＭＳ Ｐゴシック"/>
            </a:rPr>
            <a:t>　過去の積極的な社会資本整備により類似団体平均を大きく上回っているが、公債費の償還に伴い年々順調に減少している。今後においても収支均衡を図りながら健全な財政運営に努める。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2" name="テキスト ボックス 421"/>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3" name="直線コネクタ 422"/>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4" name="テキスト ボックス 423"/>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22</xdr:row>
      <xdr:rowOff>127000</xdr:rowOff>
    </xdr:from>
    <xdr:to>
      <xdr:col>26</xdr:col>
      <xdr:colOff>76200</xdr:colOff>
      <xdr:row>22</xdr:row>
      <xdr:rowOff>127000</xdr:rowOff>
    </xdr:to>
    <xdr:cxnSp macro="">
      <xdr:nvCxnSpPr>
        <xdr:cNvPr id="425" name="直線コネクタ 424"/>
        <xdr:cNvCxnSpPr/>
      </xdr:nvCxnSpPr>
      <xdr:spPr>
        <a:xfrm>
          <a:off x="12827000" y="389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156227</xdr:rowOff>
    </xdr:from>
    <xdr:ext cx="762000" cy="259045"/>
    <xdr:sp macro="" textlink="">
      <xdr:nvSpPr>
        <xdr:cNvPr id="426" name="テキスト ボックス 425"/>
        <xdr:cNvSpPr txBox="1"/>
      </xdr:nvSpPr>
      <xdr:spPr>
        <a:xfrm>
          <a:off x="12065000" y="375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19</xdr:row>
      <xdr:rowOff>158750</xdr:rowOff>
    </xdr:from>
    <xdr:to>
      <xdr:col>26</xdr:col>
      <xdr:colOff>76200</xdr:colOff>
      <xdr:row>19</xdr:row>
      <xdr:rowOff>158750</xdr:rowOff>
    </xdr:to>
    <xdr:cxnSp macro="">
      <xdr:nvCxnSpPr>
        <xdr:cNvPr id="427" name="直線コネクタ 426"/>
        <xdr:cNvCxnSpPr/>
      </xdr:nvCxnSpPr>
      <xdr:spPr>
        <a:xfrm>
          <a:off x="12827000" y="341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16527</xdr:rowOff>
    </xdr:from>
    <xdr:ext cx="762000" cy="259045"/>
    <xdr:sp macro="" textlink="">
      <xdr:nvSpPr>
        <xdr:cNvPr id="428" name="テキスト ボックス 427"/>
        <xdr:cNvSpPr txBox="1"/>
      </xdr:nvSpPr>
      <xdr:spPr>
        <a:xfrm>
          <a:off x="12065000" y="327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17</xdr:row>
      <xdr:rowOff>19050</xdr:rowOff>
    </xdr:from>
    <xdr:to>
      <xdr:col>26</xdr:col>
      <xdr:colOff>76200</xdr:colOff>
      <xdr:row>17</xdr:row>
      <xdr:rowOff>19050</xdr:rowOff>
    </xdr:to>
    <xdr:cxnSp macro="">
      <xdr:nvCxnSpPr>
        <xdr:cNvPr id="429" name="直線コネクタ 428"/>
        <xdr:cNvCxnSpPr/>
      </xdr:nvCxnSpPr>
      <xdr:spPr>
        <a:xfrm>
          <a:off x="12827000" y="293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48277</xdr:rowOff>
    </xdr:from>
    <xdr:ext cx="762000" cy="259045"/>
    <xdr:sp macro="" textlink="">
      <xdr:nvSpPr>
        <xdr:cNvPr id="430" name="テキスト ボックス 429"/>
        <xdr:cNvSpPr txBox="1"/>
      </xdr:nvSpPr>
      <xdr:spPr>
        <a:xfrm>
          <a:off x="12065000" y="279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14</xdr:row>
      <xdr:rowOff>50800</xdr:rowOff>
    </xdr:from>
    <xdr:to>
      <xdr:col>26</xdr:col>
      <xdr:colOff>76200</xdr:colOff>
      <xdr:row>14</xdr:row>
      <xdr:rowOff>50800</xdr:rowOff>
    </xdr:to>
    <xdr:cxnSp macro="">
      <xdr:nvCxnSpPr>
        <xdr:cNvPr id="431" name="直線コネクタ 430"/>
        <xdr:cNvCxnSpPr/>
      </xdr:nvCxnSpPr>
      <xdr:spPr>
        <a:xfrm>
          <a:off x="12827000" y="245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13</xdr:row>
      <xdr:rowOff>80027</xdr:rowOff>
    </xdr:from>
    <xdr:ext cx="762000" cy="259045"/>
    <xdr:sp macro="" textlink="">
      <xdr:nvSpPr>
        <xdr:cNvPr id="432" name="テキスト ボックス 431"/>
        <xdr:cNvSpPr txBox="1"/>
      </xdr:nvSpPr>
      <xdr:spPr>
        <a:xfrm>
          <a:off x="12065000" y="230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3" name="直線コネクタ 43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52730</xdr:rowOff>
    </xdr:from>
    <xdr:to>
      <xdr:col>24</xdr:col>
      <xdr:colOff>558800</xdr:colOff>
      <xdr:row>23</xdr:row>
      <xdr:rowOff>914</xdr:rowOff>
    </xdr:to>
    <xdr:cxnSp macro="">
      <xdr:nvCxnSpPr>
        <xdr:cNvPr id="435" name="直線コネクタ 434"/>
        <xdr:cNvCxnSpPr/>
      </xdr:nvCxnSpPr>
      <xdr:spPr>
        <a:xfrm flipV="1">
          <a:off x="17018000" y="2453030"/>
          <a:ext cx="0" cy="149123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144441</xdr:rowOff>
    </xdr:from>
    <xdr:ext cx="762000" cy="259045"/>
    <xdr:sp macro="" textlink="">
      <xdr:nvSpPr>
        <xdr:cNvPr id="436" name="将来負担の状況最小値テキスト"/>
        <xdr:cNvSpPr txBox="1"/>
      </xdr:nvSpPr>
      <xdr:spPr>
        <a:xfrm>
          <a:off x="17106900" y="391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154.7</a:t>
          </a:r>
          <a:endParaRPr kumimoji="1" lang="ja-JP" altLang="en-US" sz="1000" b="1">
            <a:latin typeface="ＭＳ Ｐゴシック"/>
          </a:endParaRPr>
        </a:p>
      </xdr:txBody>
    </xdr:sp>
    <xdr:clientData/>
  </xdr:oneCellAnchor>
  <xdr:twoCellAnchor>
    <xdr:from>
      <xdr:col>24</xdr:col>
      <xdr:colOff>469900</xdr:colOff>
      <xdr:row>23</xdr:row>
      <xdr:rowOff>914</xdr:rowOff>
    </xdr:from>
    <xdr:to>
      <xdr:col>24</xdr:col>
      <xdr:colOff>647700</xdr:colOff>
      <xdr:row>23</xdr:row>
      <xdr:rowOff>914</xdr:rowOff>
    </xdr:to>
    <xdr:cxnSp macro="">
      <xdr:nvCxnSpPr>
        <xdr:cNvPr id="437" name="直線コネクタ 436"/>
        <xdr:cNvCxnSpPr/>
      </xdr:nvCxnSpPr>
      <xdr:spPr>
        <a:xfrm>
          <a:off x="16929100" y="39442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130827</xdr:rowOff>
    </xdr:from>
    <xdr:ext cx="762000" cy="259045"/>
    <xdr:sp macro="" textlink="">
      <xdr:nvSpPr>
        <xdr:cNvPr id="438" name="将来負担の状況最大値テキスト"/>
        <xdr:cNvSpPr txBox="1"/>
      </xdr:nvSpPr>
      <xdr:spPr>
        <a:xfrm>
          <a:off x="17106900" y="235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14</xdr:row>
      <xdr:rowOff>52730</xdr:rowOff>
    </xdr:from>
    <xdr:to>
      <xdr:col>24</xdr:col>
      <xdr:colOff>647700</xdr:colOff>
      <xdr:row>14</xdr:row>
      <xdr:rowOff>52730</xdr:rowOff>
    </xdr:to>
    <xdr:cxnSp macro="">
      <xdr:nvCxnSpPr>
        <xdr:cNvPr id="439" name="直線コネクタ 438"/>
        <xdr:cNvCxnSpPr/>
      </xdr:nvCxnSpPr>
      <xdr:spPr>
        <a:xfrm>
          <a:off x="16929100" y="245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15</xdr:row>
      <xdr:rowOff>86868</xdr:rowOff>
    </xdr:from>
    <xdr:to>
      <xdr:col>24</xdr:col>
      <xdr:colOff>558800</xdr:colOff>
      <xdr:row>16</xdr:row>
      <xdr:rowOff>129692</xdr:rowOff>
    </xdr:to>
    <xdr:cxnSp macro="">
      <xdr:nvCxnSpPr>
        <xdr:cNvPr id="440" name="直線コネクタ 439"/>
        <xdr:cNvCxnSpPr/>
      </xdr:nvCxnSpPr>
      <xdr:spPr>
        <a:xfrm flipV="1">
          <a:off x="16179800" y="2658618"/>
          <a:ext cx="838200" cy="2142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16527</xdr:rowOff>
    </xdr:from>
    <xdr:ext cx="762000" cy="259045"/>
    <xdr:sp macro="" textlink="">
      <xdr:nvSpPr>
        <xdr:cNvPr id="441" name="将来負担の状況平均値テキスト"/>
        <xdr:cNvSpPr txBox="1"/>
      </xdr:nvSpPr>
      <xdr:spPr>
        <a:xfrm>
          <a:off x="17106900" y="2245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0</xdr:rowOff>
    </xdr:from>
    <xdr:to>
      <xdr:col>24</xdr:col>
      <xdr:colOff>609600</xdr:colOff>
      <xdr:row>14</xdr:row>
      <xdr:rowOff>101600</xdr:rowOff>
    </xdr:to>
    <xdr:sp macro="" textlink="">
      <xdr:nvSpPr>
        <xdr:cNvPr id="442" name="フローチャート : 判断 441"/>
        <xdr:cNvSpPr/>
      </xdr:nvSpPr>
      <xdr:spPr>
        <a:xfrm>
          <a:off x="16967200" y="240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129692</xdr:rowOff>
    </xdr:from>
    <xdr:to>
      <xdr:col>23</xdr:col>
      <xdr:colOff>406400</xdr:colOff>
      <xdr:row>17</xdr:row>
      <xdr:rowOff>65380</xdr:rowOff>
    </xdr:to>
    <xdr:cxnSp macro="">
      <xdr:nvCxnSpPr>
        <xdr:cNvPr id="443" name="直線コネクタ 442"/>
        <xdr:cNvCxnSpPr/>
      </xdr:nvCxnSpPr>
      <xdr:spPr>
        <a:xfrm flipV="1">
          <a:off x="15290800" y="2872892"/>
          <a:ext cx="889000" cy="1071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55016</xdr:rowOff>
    </xdr:from>
    <xdr:to>
      <xdr:col>23</xdr:col>
      <xdr:colOff>457200</xdr:colOff>
      <xdr:row>14</xdr:row>
      <xdr:rowOff>156616</xdr:rowOff>
    </xdr:to>
    <xdr:sp macro="" textlink="">
      <xdr:nvSpPr>
        <xdr:cNvPr id="444" name="フローチャート : 判断 443"/>
        <xdr:cNvSpPr/>
      </xdr:nvSpPr>
      <xdr:spPr>
        <a:xfrm>
          <a:off x="16129000" y="2455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166793</xdr:rowOff>
    </xdr:from>
    <xdr:ext cx="736600" cy="259045"/>
    <xdr:sp macro="" textlink="">
      <xdr:nvSpPr>
        <xdr:cNvPr id="445" name="テキスト ボックス 444"/>
        <xdr:cNvSpPr txBox="1"/>
      </xdr:nvSpPr>
      <xdr:spPr>
        <a:xfrm>
          <a:off x="15798800" y="222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5.7</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65380</xdr:rowOff>
    </xdr:from>
    <xdr:to>
      <xdr:col>22</xdr:col>
      <xdr:colOff>203200</xdr:colOff>
      <xdr:row>18</xdr:row>
      <xdr:rowOff>105308</xdr:rowOff>
    </xdr:to>
    <xdr:cxnSp macro="">
      <xdr:nvCxnSpPr>
        <xdr:cNvPr id="446" name="直線コネクタ 445"/>
        <xdr:cNvCxnSpPr/>
      </xdr:nvCxnSpPr>
      <xdr:spPr>
        <a:xfrm flipV="1">
          <a:off x="14401800" y="2980030"/>
          <a:ext cx="889000" cy="211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24486</xdr:rowOff>
    </xdr:from>
    <xdr:to>
      <xdr:col>22</xdr:col>
      <xdr:colOff>254000</xdr:colOff>
      <xdr:row>15</xdr:row>
      <xdr:rowOff>126086</xdr:rowOff>
    </xdr:to>
    <xdr:sp macro="" textlink="">
      <xdr:nvSpPr>
        <xdr:cNvPr id="447" name="フローチャート : 判断 446"/>
        <xdr:cNvSpPr/>
      </xdr:nvSpPr>
      <xdr:spPr>
        <a:xfrm>
          <a:off x="15240000" y="2596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136263</xdr:rowOff>
    </xdr:from>
    <xdr:ext cx="762000" cy="259045"/>
    <xdr:sp macro="" textlink="">
      <xdr:nvSpPr>
        <xdr:cNvPr id="448" name="テキスト ボックス 447"/>
        <xdr:cNvSpPr txBox="1"/>
      </xdr:nvSpPr>
      <xdr:spPr>
        <a:xfrm>
          <a:off x="14909800" y="2365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105308</xdr:rowOff>
    </xdr:from>
    <xdr:to>
      <xdr:col>21</xdr:col>
      <xdr:colOff>0</xdr:colOff>
      <xdr:row>19</xdr:row>
      <xdr:rowOff>77673</xdr:rowOff>
    </xdr:to>
    <xdr:cxnSp macro="">
      <xdr:nvCxnSpPr>
        <xdr:cNvPr id="449" name="直線コネクタ 448"/>
        <xdr:cNvCxnSpPr/>
      </xdr:nvCxnSpPr>
      <xdr:spPr>
        <a:xfrm flipV="1">
          <a:off x="13512800" y="3191408"/>
          <a:ext cx="889000" cy="1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13259</xdr:rowOff>
    </xdr:from>
    <xdr:to>
      <xdr:col>21</xdr:col>
      <xdr:colOff>50800</xdr:colOff>
      <xdr:row>16</xdr:row>
      <xdr:rowOff>114859</xdr:rowOff>
    </xdr:to>
    <xdr:sp macro="" textlink="">
      <xdr:nvSpPr>
        <xdr:cNvPr id="450" name="フローチャート : 判断 449"/>
        <xdr:cNvSpPr/>
      </xdr:nvSpPr>
      <xdr:spPr>
        <a:xfrm>
          <a:off x="14351000" y="27564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125036</xdr:rowOff>
    </xdr:from>
    <xdr:ext cx="762000" cy="259045"/>
    <xdr:sp macro="" textlink="">
      <xdr:nvSpPr>
        <xdr:cNvPr id="451" name="テキスト ボックス 450"/>
        <xdr:cNvSpPr txBox="1"/>
      </xdr:nvSpPr>
      <xdr:spPr>
        <a:xfrm>
          <a:off x="14020800" y="25253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36.9</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12649</xdr:rowOff>
    </xdr:from>
    <xdr:to>
      <xdr:col>19</xdr:col>
      <xdr:colOff>533400</xdr:colOff>
      <xdr:row>17</xdr:row>
      <xdr:rowOff>114249</xdr:rowOff>
    </xdr:to>
    <xdr:sp macro="" textlink="">
      <xdr:nvSpPr>
        <xdr:cNvPr id="452" name="フローチャート : 判断 451"/>
        <xdr:cNvSpPr/>
      </xdr:nvSpPr>
      <xdr:spPr>
        <a:xfrm>
          <a:off x="13462000" y="2927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124426</xdr:rowOff>
    </xdr:from>
    <xdr:ext cx="762000" cy="259045"/>
    <xdr:sp macro="" textlink="">
      <xdr:nvSpPr>
        <xdr:cNvPr id="453" name="テキスト ボックス 452"/>
        <xdr:cNvSpPr txBox="1"/>
      </xdr:nvSpPr>
      <xdr:spPr>
        <a:xfrm>
          <a:off x="13131800" y="2696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4" name="テキスト ボックス 45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5" name="テキスト ボックス 45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6" name="テキスト ボックス 45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7" name="テキスト ボックス 45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8" name="テキスト ボックス 45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15</xdr:row>
      <xdr:rowOff>36068</xdr:rowOff>
    </xdr:from>
    <xdr:to>
      <xdr:col>24</xdr:col>
      <xdr:colOff>609600</xdr:colOff>
      <xdr:row>15</xdr:row>
      <xdr:rowOff>137668</xdr:rowOff>
    </xdr:to>
    <xdr:sp macro="" textlink="">
      <xdr:nvSpPr>
        <xdr:cNvPr id="459" name="円/楕円 458"/>
        <xdr:cNvSpPr/>
      </xdr:nvSpPr>
      <xdr:spPr>
        <a:xfrm>
          <a:off x="16967200" y="2607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8145</xdr:rowOff>
    </xdr:from>
    <xdr:ext cx="762000" cy="259045"/>
    <xdr:sp macro="" textlink="">
      <xdr:nvSpPr>
        <xdr:cNvPr id="460" name="将来負担の状況該当値テキスト"/>
        <xdr:cNvSpPr txBox="1"/>
      </xdr:nvSpPr>
      <xdr:spPr>
        <a:xfrm>
          <a:off x="17106900" y="25798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21.5</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78892</xdr:rowOff>
    </xdr:from>
    <xdr:to>
      <xdr:col>23</xdr:col>
      <xdr:colOff>457200</xdr:colOff>
      <xdr:row>17</xdr:row>
      <xdr:rowOff>9042</xdr:rowOff>
    </xdr:to>
    <xdr:sp macro="" textlink="">
      <xdr:nvSpPr>
        <xdr:cNvPr id="461" name="円/楕円 460"/>
        <xdr:cNvSpPr/>
      </xdr:nvSpPr>
      <xdr:spPr>
        <a:xfrm>
          <a:off x="16129000" y="2822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165269</xdr:rowOff>
    </xdr:from>
    <xdr:ext cx="736600" cy="259045"/>
    <xdr:sp macro="" textlink="">
      <xdr:nvSpPr>
        <xdr:cNvPr id="462" name="テキスト ボックス 461"/>
        <xdr:cNvSpPr txBox="1"/>
      </xdr:nvSpPr>
      <xdr:spPr>
        <a:xfrm>
          <a:off x="15798800" y="29084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43.7</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14580</xdr:rowOff>
    </xdr:from>
    <xdr:to>
      <xdr:col>22</xdr:col>
      <xdr:colOff>254000</xdr:colOff>
      <xdr:row>17</xdr:row>
      <xdr:rowOff>116180</xdr:rowOff>
    </xdr:to>
    <xdr:sp macro="" textlink="">
      <xdr:nvSpPr>
        <xdr:cNvPr id="463" name="円/楕円 462"/>
        <xdr:cNvSpPr/>
      </xdr:nvSpPr>
      <xdr:spPr>
        <a:xfrm>
          <a:off x="15240000" y="292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100957</xdr:rowOff>
    </xdr:from>
    <xdr:ext cx="762000" cy="259045"/>
    <xdr:sp macro="" textlink="">
      <xdr:nvSpPr>
        <xdr:cNvPr id="464" name="テキスト ボックス 463"/>
        <xdr:cNvSpPr txBox="1"/>
      </xdr:nvSpPr>
      <xdr:spPr>
        <a:xfrm>
          <a:off x="14909800" y="3015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54.8</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54508</xdr:rowOff>
    </xdr:from>
    <xdr:to>
      <xdr:col>21</xdr:col>
      <xdr:colOff>50800</xdr:colOff>
      <xdr:row>18</xdr:row>
      <xdr:rowOff>156108</xdr:rowOff>
    </xdr:to>
    <xdr:sp macro="" textlink="">
      <xdr:nvSpPr>
        <xdr:cNvPr id="465" name="円/楕円 464"/>
        <xdr:cNvSpPr/>
      </xdr:nvSpPr>
      <xdr:spPr>
        <a:xfrm>
          <a:off x="14351000" y="3140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140885</xdr:rowOff>
    </xdr:from>
    <xdr:ext cx="762000" cy="259045"/>
    <xdr:sp macro="" textlink="">
      <xdr:nvSpPr>
        <xdr:cNvPr id="466" name="テキスト ボックス 465"/>
        <xdr:cNvSpPr txBox="1"/>
      </xdr:nvSpPr>
      <xdr:spPr>
        <a:xfrm>
          <a:off x="14020800" y="322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76.7</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26873</xdr:rowOff>
    </xdr:from>
    <xdr:to>
      <xdr:col>19</xdr:col>
      <xdr:colOff>533400</xdr:colOff>
      <xdr:row>19</xdr:row>
      <xdr:rowOff>128473</xdr:rowOff>
    </xdr:to>
    <xdr:sp macro="" textlink="">
      <xdr:nvSpPr>
        <xdr:cNvPr id="467" name="円/楕円 466"/>
        <xdr:cNvSpPr/>
      </xdr:nvSpPr>
      <xdr:spPr>
        <a:xfrm>
          <a:off x="13462000" y="328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19</xdr:row>
      <xdr:rowOff>113250</xdr:rowOff>
    </xdr:from>
    <xdr:ext cx="762000" cy="259045"/>
    <xdr:sp macro="" textlink="">
      <xdr:nvSpPr>
        <xdr:cNvPr id="468" name="テキスト ボックス 467"/>
        <xdr:cNvSpPr txBox="1"/>
      </xdr:nvSpPr>
      <xdr:spPr>
        <a:xfrm>
          <a:off x="13131800" y="3370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北海道様似町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4,811
4,799
364.36
6,178,142
6,054,359
37,511
2,843,348
5,708,760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10.0
21.5</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96/111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と比べて高い水準となっているが、主な要因としては基幹産業である農林水産業などの第１次産業をはじめ、第２次、第３次産業も含まれる産業形態であり、各分野にわたり担当職員の専任配置が必要となっていることと、幼稚園・保育園を町直営で行っているため職員数が多くなっている。</a:t>
          </a:r>
        </a:p>
        <a:p>
          <a:r>
            <a:rPr kumimoji="1" lang="ja-JP" altLang="en-US" sz="1300">
              <a:latin typeface="ＭＳ Ｐゴシック"/>
            </a:rPr>
            <a:t>　また、行財政改革の取組として新規採用職員の採用抑制を行っていたことにより、職員の平均年齢が上昇していることも比率の高い要因に挙げられる。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140716</xdr:rowOff>
    </xdr:from>
    <xdr:to>
      <xdr:col>7</xdr:col>
      <xdr:colOff>15875</xdr:colOff>
      <xdr:row>40</xdr:row>
      <xdr:rowOff>136144</xdr:rowOff>
    </xdr:to>
    <xdr:cxnSp macro="">
      <xdr:nvCxnSpPr>
        <xdr:cNvPr id="58" name="直線コネクタ 57"/>
        <xdr:cNvCxnSpPr/>
      </xdr:nvCxnSpPr>
      <xdr:spPr>
        <a:xfrm flipV="1">
          <a:off x="4826000" y="5970016"/>
          <a:ext cx="0" cy="10241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108221</xdr:rowOff>
    </xdr:from>
    <xdr:ext cx="762000" cy="259045"/>
    <xdr:sp macro="" textlink="">
      <xdr:nvSpPr>
        <xdr:cNvPr id="59" name="人件費最小値テキスト"/>
        <xdr:cNvSpPr txBox="1"/>
      </xdr:nvSpPr>
      <xdr:spPr>
        <a:xfrm>
          <a:off x="4914900" y="6966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37.7</a:t>
          </a:r>
          <a:endParaRPr kumimoji="1" lang="ja-JP" altLang="en-US" sz="1000" b="1">
            <a:latin typeface="ＭＳ Ｐゴシック"/>
          </a:endParaRPr>
        </a:p>
      </xdr:txBody>
    </xdr:sp>
    <xdr:clientData/>
  </xdr:oneCellAnchor>
  <xdr:twoCellAnchor>
    <xdr:from>
      <xdr:col>6</xdr:col>
      <xdr:colOff>612775</xdr:colOff>
      <xdr:row>40</xdr:row>
      <xdr:rowOff>136144</xdr:rowOff>
    </xdr:from>
    <xdr:to>
      <xdr:col>7</xdr:col>
      <xdr:colOff>104775</xdr:colOff>
      <xdr:row>40</xdr:row>
      <xdr:rowOff>136144</xdr:rowOff>
    </xdr:to>
    <xdr:cxnSp macro="">
      <xdr:nvCxnSpPr>
        <xdr:cNvPr id="60" name="直線コネクタ 59"/>
        <xdr:cNvCxnSpPr/>
      </xdr:nvCxnSpPr>
      <xdr:spPr>
        <a:xfrm>
          <a:off x="4737100" y="6994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55643</xdr:rowOff>
    </xdr:from>
    <xdr:ext cx="762000" cy="259045"/>
    <xdr:sp macro="" textlink="">
      <xdr:nvSpPr>
        <xdr:cNvPr id="61" name="人件費最大値テキスト"/>
        <xdr:cNvSpPr txBox="1"/>
      </xdr:nvSpPr>
      <xdr:spPr>
        <a:xfrm>
          <a:off x="4914900" y="5713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15.3</a:t>
          </a:r>
          <a:endParaRPr kumimoji="1" lang="ja-JP" altLang="en-US" sz="1000" b="1">
            <a:latin typeface="ＭＳ Ｐゴシック"/>
          </a:endParaRPr>
        </a:p>
      </xdr:txBody>
    </xdr:sp>
    <xdr:clientData/>
  </xdr:oneCellAnchor>
  <xdr:twoCellAnchor>
    <xdr:from>
      <xdr:col>6</xdr:col>
      <xdr:colOff>612775</xdr:colOff>
      <xdr:row>34</xdr:row>
      <xdr:rowOff>140716</xdr:rowOff>
    </xdr:from>
    <xdr:to>
      <xdr:col>7</xdr:col>
      <xdr:colOff>104775</xdr:colOff>
      <xdr:row>34</xdr:row>
      <xdr:rowOff>140716</xdr:rowOff>
    </xdr:to>
    <xdr:cxnSp macro="">
      <xdr:nvCxnSpPr>
        <xdr:cNvPr id="62" name="直線コネクタ 61"/>
        <xdr:cNvCxnSpPr/>
      </xdr:nvCxnSpPr>
      <xdr:spPr>
        <a:xfrm>
          <a:off x="4737100" y="59700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156718</xdr:rowOff>
    </xdr:from>
    <xdr:to>
      <xdr:col>7</xdr:col>
      <xdr:colOff>15875</xdr:colOff>
      <xdr:row>38</xdr:row>
      <xdr:rowOff>3556</xdr:rowOff>
    </xdr:to>
    <xdr:cxnSp macro="">
      <xdr:nvCxnSpPr>
        <xdr:cNvPr id="63" name="直線コネクタ 62"/>
        <xdr:cNvCxnSpPr/>
      </xdr:nvCxnSpPr>
      <xdr:spPr>
        <a:xfrm>
          <a:off x="3987800" y="6500368"/>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106443</xdr:rowOff>
    </xdr:from>
    <xdr:ext cx="762000" cy="259045"/>
    <xdr:sp macro="" textlink="">
      <xdr:nvSpPr>
        <xdr:cNvPr id="64" name="人件費平均値テキスト"/>
        <xdr:cNvSpPr txBox="1"/>
      </xdr:nvSpPr>
      <xdr:spPr>
        <a:xfrm>
          <a:off x="4914900" y="6107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89916</xdr:rowOff>
    </xdr:from>
    <xdr:to>
      <xdr:col>7</xdr:col>
      <xdr:colOff>66675</xdr:colOff>
      <xdr:row>37</xdr:row>
      <xdr:rowOff>20066</xdr:rowOff>
    </xdr:to>
    <xdr:sp macro="" textlink="">
      <xdr:nvSpPr>
        <xdr:cNvPr id="65" name="フローチャート : 判断 64"/>
        <xdr:cNvSpPr/>
      </xdr:nvSpPr>
      <xdr:spPr>
        <a:xfrm>
          <a:off x="4775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156718</xdr:rowOff>
    </xdr:from>
    <xdr:to>
      <xdr:col>5</xdr:col>
      <xdr:colOff>549275</xdr:colOff>
      <xdr:row>38</xdr:row>
      <xdr:rowOff>35560</xdr:rowOff>
    </xdr:to>
    <xdr:cxnSp macro="">
      <xdr:nvCxnSpPr>
        <xdr:cNvPr id="66" name="直線コネクタ 65"/>
        <xdr:cNvCxnSpPr/>
      </xdr:nvCxnSpPr>
      <xdr:spPr>
        <a:xfrm flipV="1">
          <a:off x="3098800" y="650036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103632</xdr:rowOff>
    </xdr:from>
    <xdr:to>
      <xdr:col>5</xdr:col>
      <xdr:colOff>600075</xdr:colOff>
      <xdr:row>37</xdr:row>
      <xdr:rowOff>33782</xdr:rowOff>
    </xdr:to>
    <xdr:sp macro="" textlink="">
      <xdr:nvSpPr>
        <xdr:cNvPr id="67" name="フローチャート : 判断 66"/>
        <xdr:cNvSpPr/>
      </xdr:nvSpPr>
      <xdr:spPr>
        <a:xfrm>
          <a:off x="3937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43959</xdr:rowOff>
    </xdr:from>
    <xdr:ext cx="736600" cy="259045"/>
    <xdr:sp macro="" textlink="">
      <xdr:nvSpPr>
        <xdr:cNvPr id="68" name="テキスト ボックス 67"/>
        <xdr:cNvSpPr txBox="1"/>
      </xdr:nvSpPr>
      <xdr:spPr>
        <a:xfrm>
          <a:off x="3606800" y="6044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8128</xdr:rowOff>
    </xdr:from>
    <xdr:to>
      <xdr:col>4</xdr:col>
      <xdr:colOff>346075</xdr:colOff>
      <xdr:row>38</xdr:row>
      <xdr:rowOff>35560</xdr:rowOff>
    </xdr:to>
    <xdr:cxnSp macro="">
      <xdr:nvCxnSpPr>
        <xdr:cNvPr id="69" name="直線コネクタ 68"/>
        <xdr:cNvCxnSpPr/>
      </xdr:nvCxnSpPr>
      <xdr:spPr>
        <a:xfrm>
          <a:off x="2209800" y="652322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144780</xdr:rowOff>
    </xdr:from>
    <xdr:to>
      <xdr:col>4</xdr:col>
      <xdr:colOff>396875</xdr:colOff>
      <xdr:row>37</xdr:row>
      <xdr:rowOff>74930</xdr:rowOff>
    </xdr:to>
    <xdr:sp macro="" textlink="">
      <xdr:nvSpPr>
        <xdr:cNvPr id="70" name="フローチャート : 判断 69"/>
        <xdr:cNvSpPr/>
      </xdr:nvSpPr>
      <xdr:spPr>
        <a:xfrm>
          <a:off x="3048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85107</xdr:rowOff>
    </xdr:from>
    <xdr:ext cx="762000" cy="259045"/>
    <xdr:sp macro="" textlink="">
      <xdr:nvSpPr>
        <xdr:cNvPr id="71" name="テキスト ボックス 70"/>
        <xdr:cNvSpPr txBox="1"/>
      </xdr:nvSpPr>
      <xdr:spPr>
        <a:xfrm>
          <a:off x="2717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8128</xdr:rowOff>
    </xdr:from>
    <xdr:to>
      <xdr:col>3</xdr:col>
      <xdr:colOff>142875</xdr:colOff>
      <xdr:row>38</xdr:row>
      <xdr:rowOff>140716</xdr:rowOff>
    </xdr:to>
    <xdr:cxnSp macro="">
      <xdr:nvCxnSpPr>
        <xdr:cNvPr id="72" name="直線コネクタ 71"/>
        <xdr:cNvCxnSpPr/>
      </xdr:nvCxnSpPr>
      <xdr:spPr>
        <a:xfrm flipV="1">
          <a:off x="1320800" y="6523228"/>
          <a:ext cx="889000" cy="132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94488</xdr:rowOff>
    </xdr:from>
    <xdr:to>
      <xdr:col>3</xdr:col>
      <xdr:colOff>193675</xdr:colOff>
      <xdr:row>37</xdr:row>
      <xdr:rowOff>24638</xdr:rowOff>
    </xdr:to>
    <xdr:sp macro="" textlink="">
      <xdr:nvSpPr>
        <xdr:cNvPr id="73" name="フローチャート : 判断 72"/>
        <xdr:cNvSpPr/>
      </xdr:nvSpPr>
      <xdr:spPr>
        <a:xfrm>
          <a:off x="2159000" y="6266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34815</xdr:rowOff>
    </xdr:from>
    <xdr:ext cx="762000" cy="259045"/>
    <xdr:sp macro="" textlink="">
      <xdr:nvSpPr>
        <xdr:cNvPr id="74" name="テキスト ボックス 73"/>
        <xdr:cNvSpPr txBox="1"/>
      </xdr:nvSpPr>
      <xdr:spPr>
        <a:xfrm>
          <a:off x="1828800" y="603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22.9</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163068</xdr:rowOff>
    </xdr:from>
    <xdr:to>
      <xdr:col>1</xdr:col>
      <xdr:colOff>676275</xdr:colOff>
      <xdr:row>37</xdr:row>
      <xdr:rowOff>93218</xdr:rowOff>
    </xdr:to>
    <xdr:sp macro="" textlink="">
      <xdr:nvSpPr>
        <xdr:cNvPr id="75" name="フローチャート : 判断 74"/>
        <xdr:cNvSpPr/>
      </xdr:nvSpPr>
      <xdr:spPr>
        <a:xfrm>
          <a:off x="12700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103395</xdr:rowOff>
    </xdr:from>
    <xdr:ext cx="762000" cy="259045"/>
    <xdr:sp macro="" textlink="">
      <xdr:nvSpPr>
        <xdr:cNvPr id="76" name="テキスト ボックス 75"/>
        <xdr:cNvSpPr txBox="1"/>
      </xdr:nvSpPr>
      <xdr:spPr>
        <a:xfrm>
          <a:off x="939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124206</xdr:rowOff>
    </xdr:from>
    <xdr:to>
      <xdr:col>7</xdr:col>
      <xdr:colOff>66675</xdr:colOff>
      <xdr:row>38</xdr:row>
      <xdr:rowOff>54356</xdr:rowOff>
    </xdr:to>
    <xdr:sp macro="" textlink="">
      <xdr:nvSpPr>
        <xdr:cNvPr id="82" name="円/楕円 81"/>
        <xdr:cNvSpPr/>
      </xdr:nvSpPr>
      <xdr:spPr>
        <a:xfrm>
          <a:off x="4775200" y="6467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96283</xdr:rowOff>
    </xdr:from>
    <xdr:ext cx="762000" cy="259045"/>
    <xdr:sp macro="" textlink="">
      <xdr:nvSpPr>
        <xdr:cNvPr id="83" name="人件費該当値テキスト"/>
        <xdr:cNvSpPr txBox="1"/>
      </xdr:nvSpPr>
      <xdr:spPr>
        <a:xfrm>
          <a:off x="4914900" y="643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105918</xdr:rowOff>
    </xdr:from>
    <xdr:to>
      <xdr:col>5</xdr:col>
      <xdr:colOff>600075</xdr:colOff>
      <xdr:row>38</xdr:row>
      <xdr:rowOff>36068</xdr:rowOff>
    </xdr:to>
    <xdr:sp macro="" textlink="">
      <xdr:nvSpPr>
        <xdr:cNvPr id="84" name="円/楕円 83"/>
        <xdr:cNvSpPr/>
      </xdr:nvSpPr>
      <xdr:spPr>
        <a:xfrm>
          <a:off x="3937000" y="6449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20845</xdr:rowOff>
    </xdr:from>
    <xdr:ext cx="736600" cy="259045"/>
    <xdr:sp macro="" textlink="">
      <xdr:nvSpPr>
        <xdr:cNvPr id="85" name="テキスト ボックス 84"/>
        <xdr:cNvSpPr txBox="1"/>
      </xdr:nvSpPr>
      <xdr:spPr>
        <a:xfrm>
          <a:off x="3606800" y="6535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156210</xdr:rowOff>
    </xdr:from>
    <xdr:to>
      <xdr:col>4</xdr:col>
      <xdr:colOff>396875</xdr:colOff>
      <xdr:row>38</xdr:row>
      <xdr:rowOff>86360</xdr:rowOff>
    </xdr:to>
    <xdr:sp macro="" textlink="">
      <xdr:nvSpPr>
        <xdr:cNvPr id="86" name="円/楕円 85"/>
        <xdr:cNvSpPr/>
      </xdr:nvSpPr>
      <xdr:spPr>
        <a:xfrm>
          <a:off x="3048000" y="6499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71137</xdr:rowOff>
    </xdr:from>
    <xdr:ext cx="762000" cy="259045"/>
    <xdr:sp macro="" textlink="">
      <xdr:nvSpPr>
        <xdr:cNvPr id="87" name="テキスト ボックス 86"/>
        <xdr:cNvSpPr txBox="1"/>
      </xdr:nvSpPr>
      <xdr:spPr>
        <a:xfrm>
          <a:off x="2717800" y="658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28.0</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128778</xdr:rowOff>
    </xdr:from>
    <xdr:to>
      <xdr:col>3</xdr:col>
      <xdr:colOff>193675</xdr:colOff>
      <xdr:row>38</xdr:row>
      <xdr:rowOff>58928</xdr:rowOff>
    </xdr:to>
    <xdr:sp macro="" textlink="">
      <xdr:nvSpPr>
        <xdr:cNvPr id="88" name="円/楕円 87"/>
        <xdr:cNvSpPr/>
      </xdr:nvSpPr>
      <xdr:spPr>
        <a:xfrm>
          <a:off x="2159000" y="6472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43705</xdr:rowOff>
    </xdr:from>
    <xdr:ext cx="762000" cy="259045"/>
    <xdr:sp macro="" textlink="">
      <xdr:nvSpPr>
        <xdr:cNvPr id="89" name="テキスト ボックス 88"/>
        <xdr:cNvSpPr txBox="1"/>
      </xdr:nvSpPr>
      <xdr:spPr>
        <a:xfrm>
          <a:off x="1828800" y="6558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89916</xdr:rowOff>
    </xdr:from>
    <xdr:to>
      <xdr:col>1</xdr:col>
      <xdr:colOff>676275</xdr:colOff>
      <xdr:row>39</xdr:row>
      <xdr:rowOff>20066</xdr:rowOff>
    </xdr:to>
    <xdr:sp macro="" textlink="">
      <xdr:nvSpPr>
        <xdr:cNvPr id="90" name="円/楕円 89"/>
        <xdr:cNvSpPr/>
      </xdr:nvSpPr>
      <xdr:spPr>
        <a:xfrm>
          <a:off x="1270000" y="660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4843</xdr:rowOff>
    </xdr:from>
    <xdr:ext cx="762000" cy="259045"/>
    <xdr:sp macro="" textlink="">
      <xdr:nvSpPr>
        <xdr:cNvPr id="91" name="テキスト ボックス 90"/>
        <xdr:cNvSpPr txBox="1"/>
      </xdr:nvSpPr>
      <xdr:spPr>
        <a:xfrm>
          <a:off x="939800" y="6691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89/111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原油高騰に伴う燃料費の増加や施設の維持管理に係る委託料の増があるものの、類似団体平均とほぼ同等で推移しており、今後も経費節減に努め、物件費の抑制を図る。</a:t>
          </a: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6" name="直線コネクタ 105"/>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7" name="テキスト ボックス 106"/>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8" name="直線コネクタ 107"/>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9" name="テキスト ボックス 108"/>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0" name="直線コネクタ 109"/>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1" name="テキスト ボックス 110"/>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2" name="直線コネクタ 111"/>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3" name="テキスト ボックス 112"/>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4" name="直線コネクタ 113"/>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37846</xdr:rowOff>
    </xdr:from>
    <xdr:to>
      <xdr:col>24</xdr:col>
      <xdr:colOff>31750</xdr:colOff>
      <xdr:row>21</xdr:row>
      <xdr:rowOff>88138</xdr:rowOff>
    </xdr:to>
    <xdr:cxnSp macro="">
      <xdr:nvCxnSpPr>
        <xdr:cNvPr id="116" name="直線コネクタ 115"/>
        <xdr:cNvCxnSpPr/>
      </xdr:nvCxnSpPr>
      <xdr:spPr>
        <a:xfrm flipV="1">
          <a:off x="16510000" y="2609596"/>
          <a:ext cx="0" cy="10789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60215</xdr:rowOff>
    </xdr:from>
    <xdr:ext cx="762000" cy="259045"/>
    <xdr:sp macro="" textlink="">
      <xdr:nvSpPr>
        <xdr:cNvPr id="117" name="物件費最小値テキスト"/>
        <xdr:cNvSpPr txBox="1"/>
      </xdr:nvSpPr>
      <xdr:spPr>
        <a:xfrm>
          <a:off x="16598900" y="366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30.4</a:t>
          </a:r>
          <a:endParaRPr kumimoji="1" lang="ja-JP" altLang="en-US" sz="1000" b="1">
            <a:latin typeface="ＭＳ Ｐゴシック"/>
          </a:endParaRPr>
        </a:p>
      </xdr:txBody>
    </xdr:sp>
    <xdr:clientData/>
  </xdr:oneCellAnchor>
  <xdr:twoCellAnchor>
    <xdr:from>
      <xdr:col>23</xdr:col>
      <xdr:colOff>628650</xdr:colOff>
      <xdr:row>21</xdr:row>
      <xdr:rowOff>88138</xdr:rowOff>
    </xdr:from>
    <xdr:to>
      <xdr:col>24</xdr:col>
      <xdr:colOff>120650</xdr:colOff>
      <xdr:row>21</xdr:row>
      <xdr:rowOff>88138</xdr:rowOff>
    </xdr:to>
    <xdr:cxnSp macro="">
      <xdr:nvCxnSpPr>
        <xdr:cNvPr id="118" name="直線コネクタ 117"/>
        <xdr:cNvCxnSpPr/>
      </xdr:nvCxnSpPr>
      <xdr:spPr>
        <a:xfrm>
          <a:off x="16421100" y="36885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124223</xdr:rowOff>
    </xdr:from>
    <xdr:ext cx="762000" cy="259045"/>
    <xdr:sp macro="" textlink="">
      <xdr:nvSpPr>
        <xdr:cNvPr id="119" name="物件費最大値テキスト"/>
        <xdr:cNvSpPr txBox="1"/>
      </xdr:nvSpPr>
      <xdr:spPr>
        <a:xfrm>
          <a:off x="16598900" y="2353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15</xdr:row>
      <xdr:rowOff>37846</xdr:rowOff>
    </xdr:from>
    <xdr:to>
      <xdr:col>24</xdr:col>
      <xdr:colOff>120650</xdr:colOff>
      <xdr:row>15</xdr:row>
      <xdr:rowOff>37846</xdr:rowOff>
    </xdr:to>
    <xdr:cxnSp macro="">
      <xdr:nvCxnSpPr>
        <xdr:cNvPr id="120" name="直線コネクタ 119"/>
        <xdr:cNvCxnSpPr/>
      </xdr:nvCxnSpPr>
      <xdr:spPr>
        <a:xfrm>
          <a:off x="16421100" y="2609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159004</xdr:rowOff>
    </xdr:from>
    <xdr:to>
      <xdr:col>24</xdr:col>
      <xdr:colOff>31750</xdr:colOff>
      <xdr:row>17</xdr:row>
      <xdr:rowOff>28702</xdr:rowOff>
    </xdr:to>
    <xdr:cxnSp macro="">
      <xdr:nvCxnSpPr>
        <xdr:cNvPr id="121" name="直線コネクタ 120"/>
        <xdr:cNvCxnSpPr/>
      </xdr:nvCxnSpPr>
      <xdr:spPr>
        <a:xfrm>
          <a:off x="15671800" y="290220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69867</xdr:rowOff>
    </xdr:from>
    <xdr:ext cx="762000" cy="259045"/>
    <xdr:sp macro="" textlink="">
      <xdr:nvSpPr>
        <xdr:cNvPr id="122" name="物件費平均値テキスト"/>
        <xdr:cNvSpPr txBox="1"/>
      </xdr:nvSpPr>
      <xdr:spPr>
        <a:xfrm>
          <a:off x="16598900" y="2641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53340</xdr:rowOff>
    </xdr:from>
    <xdr:to>
      <xdr:col>24</xdr:col>
      <xdr:colOff>82550</xdr:colOff>
      <xdr:row>16</xdr:row>
      <xdr:rowOff>154940</xdr:rowOff>
    </xdr:to>
    <xdr:sp macro="" textlink="">
      <xdr:nvSpPr>
        <xdr:cNvPr id="123" name="フローチャート : 判断 122"/>
        <xdr:cNvSpPr/>
      </xdr:nvSpPr>
      <xdr:spPr>
        <a:xfrm>
          <a:off x="164592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122428</xdr:rowOff>
    </xdr:from>
    <xdr:to>
      <xdr:col>22</xdr:col>
      <xdr:colOff>565150</xdr:colOff>
      <xdr:row>16</xdr:row>
      <xdr:rowOff>159004</xdr:rowOff>
    </xdr:to>
    <xdr:cxnSp macro="">
      <xdr:nvCxnSpPr>
        <xdr:cNvPr id="124" name="直線コネクタ 123"/>
        <xdr:cNvCxnSpPr/>
      </xdr:nvCxnSpPr>
      <xdr:spPr>
        <a:xfrm>
          <a:off x="14782800" y="286562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30480</xdr:rowOff>
    </xdr:from>
    <xdr:to>
      <xdr:col>22</xdr:col>
      <xdr:colOff>615950</xdr:colOff>
      <xdr:row>16</xdr:row>
      <xdr:rowOff>132080</xdr:rowOff>
    </xdr:to>
    <xdr:sp macro="" textlink="">
      <xdr:nvSpPr>
        <xdr:cNvPr id="125" name="フローチャート : 判断 124"/>
        <xdr:cNvSpPr/>
      </xdr:nvSpPr>
      <xdr:spPr>
        <a:xfrm>
          <a:off x="15621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142257</xdr:rowOff>
    </xdr:from>
    <xdr:ext cx="736600" cy="259045"/>
    <xdr:sp macro="" textlink="">
      <xdr:nvSpPr>
        <xdr:cNvPr id="126" name="テキスト ボックス 125"/>
        <xdr:cNvSpPr txBox="1"/>
      </xdr:nvSpPr>
      <xdr:spPr>
        <a:xfrm>
          <a:off x="15290800" y="2542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58420</xdr:rowOff>
    </xdr:from>
    <xdr:to>
      <xdr:col>21</xdr:col>
      <xdr:colOff>361950</xdr:colOff>
      <xdr:row>16</xdr:row>
      <xdr:rowOff>122428</xdr:rowOff>
    </xdr:to>
    <xdr:cxnSp macro="">
      <xdr:nvCxnSpPr>
        <xdr:cNvPr id="127" name="直線コネクタ 126"/>
        <xdr:cNvCxnSpPr/>
      </xdr:nvCxnSpPr>
      <xdr:spPr>
        <a:xfrm>
          <a:off x="13893800" y="2801620"/>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21336</xdr:rowOff>
    </xdr:from>
    <xdr:to>
      <xdr:col>21</xdr:col>
      <xdr:colOff>412750</xdr:colOff>
      <xdr:row>16</xdr:row>
      <xdr:rowOff>122936</xdr:rowOff>
    </xdr:to>
    <xdr:sp macro="" textlink="">
      <xdr:nvSpPr>
        <xdr:cNvPr id="128" name="フローチャート : 判断 127"/>
        <xdr:cNvSpPr/>
      </xdr:nvSpPr>
      <xdr:spPr>
        <a:xfrm>
          <a:off x="14732000" y="2764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133113</xdr:rowOff>
    </xdr:from>
    <xdr:ext cx="762000" cy="259045"/>
    <xdr:sp macro="" textlink="">
      <xdr:nvSpPr>
        <xdr:cNvPr id="129" name="テキスト ボックス 128"/>
        <xdr:cNvSpPr txBox="1"/>
      </xdr:nvSpPr>
      <xdr:spPr>
        <a:xfrm>
          <a:off x="14401800" y="2533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58420</xdr:rowOff>
    </xdr:from>
    <xdr:to>
      <xdr:col>20</xdr:col>
      <xdr:colOff>158750</xdr:colOff>
      <xdr:row>16</xdr:row>
      <xdr:rowOff>62992</xdr:rowOff>
    </xdr:to>
    <xdr:cxnSp macro="">
      <xdr:nvCxnSpPr>
        <xdr:cNvPr id="130" name="直線コネクタ 129"/>
        <xdr:cNvCxnSpPr/>
      </xdr:nvCxnSpPr>
      <xdr:spPr>
        <a:xfrm flipV="1">
          <a:off x="13004800" y="28016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165354</xdr:rowOff>
    </xdr:from>
    <xdr:to>
      <xdr:col>20</xdr:col>
      <xdr:colOff>209550</xdr:colOff>
      <xdr:row>16</xdr:row>
      <xdr:rowOff>95504</xdr:rowOff>
    </xdr:to>
    <xdr:sp macro="" textlink="">
      <xdr:nvSpPr>
        <xdr:cNvPr id="131" name="フローチャート : 判断 130"/>
        <xdr:cNvSpPr/>
      </xdr:nvSpPr>
      <xdr:spPr>
        <a:xfrm>
          <a:off x="13843000" y="2737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105681</xdr:rowOff>
    </xdr:from>
    <xdr:ext cx="762000" cy="259045"/>
    <xdr:sp macro="" textlink="">
      <xdr:nvSpPr>
        <xdr:cNvPr id="132" name="テキスト ボックス 131"/>
        <xdr:cNvSpPr txBox="1"/>
      </xdr:nvSpPr>
      <xdr:spPr>
        <a:xfrm>
          <a:off x="13512800" y="2505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169926</xdr:rowOff>
    </xdr:from>
    <xdr:to>
      <xdr:col>19</xdr:col>
      <xdr:colOff>6350</xdr:colOff>
      <xdr:row>16</xdr:row>
      <xdr:rowOff>100076</xdr:rowOff>
    </xdr:to>
    <xdr:sp macro="" textlink="">
      <xdr:nvSpPr>
        <xdr:cNvPr id="133" name="フローチャート : 判断 132"/>
        <xdr:cNvSpPr/>
      </xdr:nvSpPr>
      <xdr:spPr>
        <a:xfrm>
          <a:off x="12954000" y="2741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110253</xdr:rowOff>
    </xdr:from>
    <xdr:ext cx="762000" cy="259045"/>
    <xdr:sp macro="" textlink="">
      <xdr:nvSpPr>
        <xdr:cNvPr id="134" name="テキスト ボックス 133"/>
        <xdr:cNvSpPr txBox="1"/>
      </xdr:nvSpPr>
      <xdr:spPr>
        <a:xfrm>
          <a:off x="12623800" y="2510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149352</xdr:rowOff>
    </xdr:from>
    <xdr:to>
      <xdr:col>24</xdr:col>
      <xdr:colOff>82550</xdr:colOff>
      <xdr:row>17</xdr:row>
      <xdr:rowOff>79502</xdr:rowOff>
    </xdr:to>
    <xdr:sp macro="" textlink="">
      <xdr:nvSpPr>
        <xdr:cNvPr id="140" name="円/楕円 139"/>
        <xdr:cNvSpPr/>
      </xdr:nvSpPr>
      <xdr:spPr>
        <a:xfrm>
          <a:off x="16459200" y="289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121429</xdr:rowOff>
    </xdr:from>
    <xdr:ext cx="762000" cy="259045"/>
    <xdr:sp macro="" textlink="">
      <xdr:nvSpPr>
        <xdr:cNvPr id="141" name="物件費該当値テキスト"/>
        <xdr:cNvSpPr txBox="1"/>
      </xdr:nvSpPr>
      <xdr:spPr>
        <a:xfrm>
          <a:off x="16598900" y="2864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22</xdr:col>
      <xdr:colOff>514350</xdr:colOff>
      <xdr:row>16</xdr:row>
      <xdr:rowOff>108204</xdr:rowOff>
    </xdr:from>
    <xdr:to>
      <xdr:col>22</xdr:col>
      <xdr:colOff>615950</xdr:colOff>
      <xdr:row>17</xdr:row>
      <xdr:rowOff>38354</xdr:rowOff>
    </xdr:to>
    <xdr:sp macro="" textlink="">
      <xdr:nvSpPr>
        <xdr:cNvPr id="142" name="円/楕円 141"/>
        <xdr:cNvSpPr/>
      </xdr:nvSpPr>
      <xdr:spPr>
        <a:xfrm>
          <a:off x="15621000" y="285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23131</xdr:rowOff>
    </xdr:from>
    <xdr:ext cx="736600" cy="259045"/>
    <xdr:sp macro="" textlink="">
      <xdr:nvSpPr>
        <xdr:cNvPr id="143" name="テキスト ボックス 142"/>
        <xdr:cNvSpPr txBox="1"/>
      </xdr:nvSpPr>
      <xdr:spPr>
        <a:xfrm>
          <a:off x="15290800" y="2937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71628</xdr:rowOff>
    </xdr:from>
    <xdr:to>
      <xdr:col>21</xdr:col>
      <xdr:colOff>412750</xdr:colOff>
      <xdr:row>17</xdr:row>
      <xdr:rowOff>1778</xdr:rowOff>
    </xdr:to>
    <xdr:sp macro="" textlink="">
      <xdr:nvSpPr>
        <xdr:cNvPr id="144" name="円/楕円 143"/>
        <xdr:cNvSpPr/>
      </xdr:nvSpPr>
      <xdr:spPr>
        <a:xfrm>
          <a:off x="14732000" y="2814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158005</xdr:rowOff>
    </xdr:from>
    <xdr:ext cx="762000" cy="259045"/>
    <xdr:sp macro="" textlink="">
      <xdr:nvSpPr>
        <xdr:cNvPr id="145" name="テキスト ボックス 144"/>
        <xdr:cNvSpPr txBox="1"/>
      </xdr:nvSpPr>
      <xdr:spPr>
        <a:xfrm>
          <a:off x="14401800" y="290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7620</xdr:rowOff>
    </xdr:from>
    <xdr:to>
      <xdr:col>20</xdr:col>
      <xdr:colOff>209550</xdr:colOff>
      <xdr:row>16</xdr:row>
      <xdr:rowOff>109220</xdr:rowOff>
    </xdr:to>
    <xdr:sp macro="" textlink="">
      <xdr:nvSpPr>
        <xdr:cNvPr id="146" name="円/楕円 145"/>
        <xdr:cNvSpPr/>
      </xdr:nvSpPr>
      <xdr:spPr>
        <a:xfrm>
          <a:off x="138430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93997</xdr:rowOff>
    </xdr:from>
    <xdr:ext cx="762000" cy="259045"/>
    <xdr:sp macro="" textlink="">
      <xdr:nvSpPr>
        <xdr:cNvPr id="147" name="テキスト ボックス 146"/>
        <xdr:cNvSpPr txBox="1"/>
      </xdr:nvSpPr>
      <xdr:spPr>
        <a:xfrm>
          <a:off x="13512800" y="283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12192</xdr:rowOff>
    </xdr:from>
    <xdr:to>
      <xdr:col>19</xdr:col>
      <xdr:colOff>6350</xdr:colOff>
      <xdr:row>16</xdr:row>
      <xdr:rowOff>113792</xdr:rowOff>
    </xdr:to>
    <xdr:sp macro="" textlink="">
      <xdr:nvSpPr>
        <xdr:cNvPr id="148" name="円/楕円 147"/>
        <xdr:cNvSpPr/>
      </xdr:nvSpPr>
      <xdr:spPr>
        <a:xfrm>
          <a:off x="12954000" y="2755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98569</xdr:rowOff>
    </xdr:from>
    <xdr:ext cx="762000" cy="259045"/>
    <xdr:sp macro="" textlink="">
      <xdr:nvSpPr>
        <xdr:cNvPr id="149" name="テキスト ボックス 148"/>
        <xdr:cNvSpPr txBox="1"/>
      </xdr:nvSpPr>
      <xdr:spPr>
        <a:xfrm>
          <a:off x="12623800" y="2841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16/111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3" name="正方形/長方形 152"/>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4" name="正方形/長方形 153"/>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5" name="正方形/長方形 154"/>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6" name="正方形/長方形 155"/>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7" name="正方形/長方形 156"/>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8" name="正方形/長方形 157"/>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9" name="正方形/長方形 158"/>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0" name="テキスト ボックス 159"/>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当町の乳幼児や障害者等の急増がないことにより、安定的に推移している。</a:t>
          </a:r>
        </a:p>
      </xdr:txBody>
    </xdr:sp>
    <xdr:clientData/>
  </xdr:twoCellAnchor>
  <xdr:oneCellAnchor>
    <xdr:from>
      <xdr:col>1</xdr:col>
      <xdr:colOff>28575</xdr:colOff>
      <xdr:row>49</xdr:row>
      <xdr:rowOff>107950</xdr:rowOff>
    </xdr:from>
    <xdr:ext cx="298543" cy="225703"/>
    <xdr:sp macro="" textlink="">
      <xdr:nvSpPr>
        <xdr:cNvPr id="161" name="テキスト ボックス 160"/>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2" name="直線コネクタ 161"/>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3" name="テキスト ボックス 162"/>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4" name="直線コネクタ 163"/>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5" name="テキスト ボックス 164"/>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6" name="直線コネクタ 165"/>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7" name="テキスト ボックス 166"/>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8" name="直線コネクタ 167"/>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9" name="テキスト ボックス 168"/>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0" name="直線コネクタ 169"/>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1" name="テキスト ボックス 170"/>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2" name="直線コネクタ 171"/>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3" name="テキスト ボックス 172"/>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5" name="テキスト ボックス 174"/>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50800</xdr:rowOff>
    </xdr:from>
    <xdr:to>
      <xdr:col>7</xdr:col>
      <xdr:colOff>15875</xdr:colOff>
      <xdr:row>62</xdr:row>
      <xdr:rowOff>12700</xdr:rowOff>
    </xdr:to>
    <xdr:cxnSp macro="">
      <xdr:nvCxnSpPr>
        <xdr:cNvPr id="177" name="直線コネクタ 176"/>
        <xdr:cNvCxnSpPr/>
      </xdr:nvCxnSpPr>
      <xdr:spPr>
        <a:xfrm flipV="1">
          <a:off x="4826000" y="8966200"/>
          <a:ext cx="0" cy="1676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78"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79" name="直線コネクタ 178"/>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137177</xdr:rowOff>
    </xdr:from>
    <xdr:ext cx="762000" cy="259045"/>
    <xdr:sp macro="" textlink="">
      <xdr:nvSpPr>
        <xdr:cNvPr id="180" name="扶助費最大値テキスト"/>
        <xdr:cNvSpPr txBox="1"/>
      </xdr:nvSpPr>
      <xdr:spPr>
        <a:xfrm>
          <a:off x="4914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6</xdr:col>
      <xdr:colOff>612775</xdr:colOff>
      <xdr:row>52</xdr:row>
      <xdr:rowOff>50800</xdr:rowOff>
    </xdr:from>
    <xdr:to>
      <xdr:col>7</xdr:col>
      <xdr:colOff>104775</xdr:colOff>
      <xdr:row>52</xdr:row>
      <xdr:rowOff>50800</xdr:rowOff>
    </xdr:to>
    <xdr:cxnSp macro="">
      <xdr:nvCxnSpPr>
        <xdr:cNvPr id="181" name="直線コネクタ 180"/>
        <xdr:cNvCxnSpPr/>
      </xdr:nvCxnSpPr>
      <xdr:spPr>
        <a:xfrm>
          <a:off x="4737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53</xdr:row>
      <xdr:rowOff>31750</xdr:rowOff>
    </xdr:from>
    <xdr:to>
      <xdr:col>7</xdr:col>
      <xdr:colOff>15875</xdr:colOff>
      <xdr:row>53</xdr:row>
      <xdr:rowOff>107950</xdr:rowOff>
    </xdr:to>
    <xdr:cxnSp macro="">
      <xdr:nvCxnSpPr>
        <xdr:cNvPr id="182" name="直線コネクタ 181"/>
        <xdr:cNvCxnSpPr/>
      </xdr:nvCxnSpPr>
      <xdr:spPr>
        <a:xfrm flipV="1">
          <a:off x="3987800" y="91186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10177</xdr:rowOff>
    </xdr:from>
    <xdr:ext cx="762000" cy="259045"/>
    <xdr:sp macro="" textlink="">
      <xdr:nvSpPr>
        <xdr:cNvPr id="183" name="扶助費平均値テキスト"/>
        <xdr:cNvSpPr txBox="1"/>
      </xdr:nvSpPr>
      <xdr:spPr>
        <a:xfrm>
          <a:off x="4914900" y="92684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3.4</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184" name="フローチャート : 判断 183"/>
        <xdr:cNvSpPr/>
      </xdr:nvSpPr>
      <xdr:spPr>
        <a:xfrm>
          <a:off x="4775200" y="929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88900</xdr:rowOff>
    </xdr:from>
    <xdr:to>
      <xdr:col>5</xdr:col>
      <xdr:colOff>549275</xdr:colOff>
      <xdr:row>53</xdr:row>
      <xdr:rowOff>107950</xdr:rowOff>
    </xdr:to>
    <xdr:cxnSp macro="">
      <xdr:nvCxnSpPr>
        <xdr:cNvPr id="185" name="直線コネクタ 184"/>
        <xdr:cNvCxnSpPr/>
      </xdr:nvCxnSpPr>
      <xdr:spPr>
        <a:xfrm>
          <a:off x="3098800" y="91757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19050</xdr:rowOff>
    </xdr:from>
    <xdr:to>
      <xdr:col>5</xdr:col>
      <xdr:colOff>600075</xdr:colOff>
      <xdr:row>54</xdr:row>
      <xdr:rowOff>120650</xdr:rowOff>
    </xdr:to>
    <xdr:sp macro="" textlink="">
      <xdr:nvSpPr>
        <xdr:cNvPr id="186" name="フローチャート : 判断 185"/>
        <xdr:cNvSpPr/>
      </xdr:nvSpPr>
      <xdr:spPr>
        <a:xfrm>
          <a:off x="3937000" y="927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105427</xdr:rowOff>
    </xdr:from>
    <xdr:ext cx="736600" cy="259045"/>
    <xdr:sp macro="" textlink="">
      <xdr:nvSpPr>
        <xdr:cNvPr id="187" name="テキスト ボックス 186"/>
        <xdr:cNvSpPr txBox="1"/>
      </xdr:nvSpPr>
      <xdr:spPr>
        <a:xfrm>
          <a:off x="3606800" y="936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69850</xdr:rowOff>
    </xdr:from>
    <xdr:to>
      <xdr:col>4</xdr:col>
      <xdr:colOff>346075</xdr:colOff>
      <xdr:row>53</xdr:row>
      <xdr:rowOff>88900</xdr:rowOff>
    </xdr:to>
    <xdr:cxnSp macro="">
      <xdr:nvCxnSpPr>
        <xdr:cNvPr id="188" name="直線コネクタ 187"/>
        <xdr:cNvCxnSpPr/>
      </xdr:nvCxnSpPr>
      <xdr:spPr>
        <a:xfrm>
          <a:off x="2209800" y="91567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0</xdr:rowOff>
    </xdr:from>
    <xdr:to>
      <xdr:col>4</xdr:col>
      <xdr:colOff>396875</xdr:colOff>
      <xdr:row>54</xdr:row>
      <xdr:rowOff>101600</xdr:rowOff>
    </xdr:to>
    <xdr:sp macro="" textlink="">
      <xdr:nvSpPr>
        <xdr:cNvPr id="189" name="フローチャート : 判断 188"/>
        <xdr:cNvSpPr/>
      </xdr:nvSpPr>
      <xdr:spPr>
        <a:xfrm>
          <a:off x="3048000" y="9258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86377</xdr:rowOff>
    </xdr:from>
    <xdr:ext cx="762000" cy="259045"/>
    <xdr:sp macro="" textlink="">
      <xdr:nvSpPr>
        <xdr:cNvPr id="190" name="テキスト ボックス 189"/>
        <xdr:cNvSpPr txBox="1"/>
      </xdr:nvSpPr>
      <xdr:spPr>
        <a:xfrm>
          <a:off x="2717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31750</xdr:rowOff>
    </xdr:from>
    <xdr:to>
      <xdr:col>3</xdr:col>
      <xdr:colOff>142875</xdr:colOff>
      <xdr:row>53</xdr:row>
      <xdr:rowOff>69850</xdr:rowOff>
    </xdr:to>
    <xdr:cxnSp macro="">
      <xdr:nvCxnSpPr>
        <xdr:cNvPr id="191" name="直線コネクタ 190"/>
        <xdr:cNvCxnSpPr/>
      </xdr:nvCxnSpPr>
      <xdr:spPr>
        <a:xfrm>
          <a:off x="1320800" y="91186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53</xdr:row>
      <xdr:rowOff>152400</xdr:rowOff>
    </xdr:from>
    <xdr:to>
      <xdr:col>3</xdr:col>
      <xdr:colOff>193675</xdr:colOff>
      <xdr:row>54</xdr:row>
      <xdr:rowOff>82550</xdr:rowOff>
    </xdr:to>
    <xdr:sp macro="" textlink="">
      <xdr:nvSpPr>
        <xdr:cNvPr id="192" name="フローチャート : 判断 191"/>
        <xdr:cNvSpPr/>
      </xdr:nvSpPr>
      <xdr:spPr>
        <a:xfrm>
          <a:off x="2159000" y="9239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67327</xdr:rowOff>
    </xdr:from>
    <xdr:ext cx="762000" cy="259045"/>
    <xdr:sp macro="" textlink="">
      <xdr:nvSpPr>
        <xdr:cNvPr id="193" name="テキスト ボックス 192"/>
        <xdr:cNvSpPr txBox="1"/>
      </xdr:nvSpPr>
      <xdr:spPr>
        <a:xfrm>
          <a:off x="1828800" y="9325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114300</xdr:rowOff>
    </xdr:from>
    <xdr:to>
      <xdr:col>1</xdr:col>
      <xdr:colOff>676275</xdr:colOff>
      <xdr:row>54</xdr:row>
      <xdr:rowOff>44450</xdr:rowOff>
    </xdr:to>
    <xdr:sp macro="" textlink="">
      <xdr:nvSpPr>
        <xdr:cNvPr id="194" name="フローチャート : 判断 193"/>
        <xdr:cNvSpPr/>
      </xdr:nvSpPr>
      <xdr:spPr>
        <a:xfrm>
          <a:off x="1270000" y="9201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29227</xdr:rowOff>
    </xdr:from>
    <xdr:ext cx="762000" cy="259045"/>
    <xdr:sp macro="" textlink="">
      <xdr:nvSpPr>
        <xdr:cNvPr id="195" name="テキスト ボックス 194"/>
        <xdr:cNvSpPr txBox="1"/>
      </xdr:nvSpPr>
      <xdr:spPr>
        <a:xfrm>
          <a:off x="939800" y="928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52</xdr:row>
      <xdr:rowOff>152400</xdr:rowOff>
    </xdr:from>
    <xdr:to>
      <xdr:col>7</xdr:col>
      <xdr:colOff>66675</xdr:colOff>
      <xdr:row>53</xdr:row>
      <xdr:rowOff>82550</xdr:rowOff>
    </xdr:to>
    <xdr:sp macro="" textlink="">
      <xdr:nvSpPr>
        <xdr:cNvPr id="201" name="円/楕円 200"/>
        <xdr:cNvSpPr/>
      </xdr:nvSpPr>
      <xdr:spPr>
        <a:xfrm>
          <a:off x="47752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51</xdr:row>
      <xdr:rowOff>168927</xdr:rowOff>
    </xdr:from>
    <xdr:ext cx="762000" cy="259045"/>
    <xdr:sp macro="" textlink="">
      <xdr:nvSpPr>
        <xdr:cNvPr id="202" name="扶助費該当値テキスト"/>
        <xdr:cNvSpPr txBox="1"/>
      </xdr:nvSpPr>
      <xdr:spPr>
        <a:xfrm>
          <a:off x="4914900" y="891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57150</xdr:rowOff>
    </xdr:from>
    <xdr:to>
      <xdr:col>5</xdr:col>
      <xdr:colOff>600075</xdr:colOff>
      <xdr:row>53</xdr:row>
      <xdr:rowOff>158750</xdr:rowOff>
    </xdr:to>
    <xdr:sp macro="" textlink="">
      <xdr:nvSpPr>
        <xdr:cNvPr id="203" name="円/楕円 202"/>
        <xdr:cNvSpPr/>
      </xdr:nvSpPr>
      <xdr:spPr>
        <a:xfrm>
          <a:off x="3937000" y="914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51</xdr:row>
      <xdr:rowOff>168927</xdr:rowOff>
    </xdr:from>
    <xdr:ext cx="736600" cy="259045"/>
    <xdr:sp macro="" textlink="">
      <xdr:nvSpPr>
        <xdr:cNvPr id="204" name="テキスト ボックス 203"/>
        <xdr:cNvSpPr txBox="1"/>
      </xdr:nvSpPr>
      <xdr:spPr>
        <a:xfrm>
          <a:off x="3606800" y="8912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38100</xdr:rowOff>
    </xdr:from>
    <xdr:to>
      <xdr:col>4</xdr:col>
      <xdr:colOff>396875</xdr:colOff>
      <xdr:row>53</xdr:row>
      <xdr:rowOff>139700</xdr:rowOff>
    </xdr:to>
    <xdr:sp macro="" textlink="">
      <xdr:nvSpPr>
        <xdr:cNvPr id="205" name="円/楕円 204"/>
        <xdr:cNvSpPr/>
      </xdr:nvSpPr>
      <xdr:spPr>
        <a:xfrm>
          <a:off x="3048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149877</xdr:rowOff>
    </xdr:from>
    <xdr:ext cx="762000" cy="259045"/>
    <xdr:sp macro="" textlink="">
      <xdr:nvSpPr>
        <xdr:cNvPr id="206" name="テキスト ボックス 205"/>
        <xdr:cNvSpPr txBox="1"/>
      </xdr:nvSpPr>
      <xdr:spPr>
        <a:xfrm>
          <a:off x="2717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19050</xdr:rowOff>
    </xdr:from>
    <xdr:to>
      <xdr:col>3</xdr:col>
      <xdr:colOff>193675</xdr:colOff>
      <xdr:row>53</xdr:row>
      <xdr:rowOff>120650</xdr:rowOff>
    </xdr:to>
    <xdr:sp macro="" textlink="">
      <xdr:nvSpPr>
        <xdr:cNvPr id="207" name="円/楕円 206"/>
        <xdr:cNvSpPr/>
      </xdr:nvSpPr>
      <xdr:spPr>
        <a:xfrm>
          <a:off x="2159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130827</xdr:rowOff>
    </xdr:from>
    <xdr:ext cx="762000" cy="259045"/>
    <xdr:sp macro="" textlink="">
      <xdr:nvSpPr>
        <xdr:cNvPr id="208" name="テキスト ボックス 207"/>
        <xdr:cNvSpPr txBox="1"/>
      </xdr:nvSpPr>
      <xdr:spPr>
        <a:xfrm>
          <a:off x="1828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xdr:col>
      <xdr:colOff>574675</xdr:colOff>
      <xdr:row>52</xdr:row>
      <xdr:rowOff>152400</xdr:rowOff>
    </xdr:from>
    <xdr:to>
      <xdr:col>1</xdr:col>
      <xdr:colOff>676275</xdr:colOff>
      <xdr:row>53</xdr:row>
      <xdr:rowOff>82550</xdr:rowOff>
    </xdr:to>
    <xdr:sp macro="" textlink="">
      <xdr:nvSpPr>
        <xdr:cNvPr id="209" name="円/楕円 208"/>
        <xdr:cNvSpPr/>
      </xdr:nvSpPr>
      <xdr:spPr>
        <a:xfrm>
          <a:off x="1270000" y="906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92727</xdr:rowOff>
    </xdr:from>
    <xdr:ext cx="762000" cy="259045"/>
    <xdr:sp macro="" textlink="">
      <xdr:nvSpPr>
        <xdr:cNvPr id="210" name="テキスト ボックス 209"/>
        <xdr:cNvSpPr txBox="1"/>
      </xdr:nvSpPr>
      <xdr:spPr>
        <a:xfrm>
          <a:off x="939800" y="883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4" name="正方形/長方形 213"/>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5" name="正方形/長方形 214"/>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6" name="正方形/長方形 215"/>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7" name="正方形/長方形 216"/>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8" name="正方形/長方形 217"/>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9" name="正方形/長方形 218"/>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0" name="正方形/長方形 219"/>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1" name="テキスト ボックス 220"/>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各会計への繰出金が大半であるが、国保会計・介護保険会計等においては安定していることにより、類似団体平均より低く推移している。</a:t>
          </a:r>
        </a:p>
      </xdr:txBody>
    </xdr:sp>
    <xdr:clientData/>
  </xdr:twoCellAnchor>
  <xdr:oneCellAnchor>
    <xdr:from>
      <xdr:col>18</xdr:col>
      <xdr:colOff>44450</xdr:colOff>
      <xdr:row>49</xdr:row>
      <xdr:rowOff>107950</xdr:rowOff>
    </xdr:from>
    <xdr:ext cx="298543" cy="225703"/>
    <xdr:sp macro="" textlink="">
      <xdr:nvSpPr>
        <xdr:cNvPr id="222" name="テキスト ボックス 221"/>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3" name="直線コネクタ 222"/>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4" name="テキスト ボックス 223"/>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5" name="直線コネクタ 224"/>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6" name="テキスト ボックス 225"/>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7" name="直線コネクタ 226"/>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28" name="テキスト ボックス 227"/>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29" name="直線コネクタ 228"/>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0" name="テキスト ボックス 229"/>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1" name="直線コネクタ 230"/>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2" name="テキスト ボックス 231"/>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3" name="直線コネクタ 232"/>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4" name="テキスト ボックス 233"/>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6" name="テキスト ボックス 235"/>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52</xdr:row>
      <xdr:rowOff>50800</xdr:rowOff>
    </xdr:from>
    <xdr:to>
      <xdr:col>24</xdr:col>
      <xdr:colOff>31750</xdr:colOff>
      <xdr:row>60</xdr:row>
      <xdr:rowOff>111760</xdr:rowOff>
    </xdr:to>
    <xdr:cxnSp macro="">
      <xdr:nvCxnSpPr>
        <xdr:cNvPr id="238" name="直線コネクタ 237"/>
        <xdr:cNvCxnSpPr/>
      </xdr:nvCxnSpPr>
      <xdr:spPr>
        <a:xfrm flipV="1">
          <a:off x="16510000" y="8966200"/>
          <a:ext cx="0" cy="1432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83837</xdr:rowOff>
    </xdr:from>
    <xdr:ext cx="762000" cy="259045"/>
    <xdr:sp macro="" textlink="">
      <xdr:nvSpPr>
        <xdr:cNvPr id="239" name="その他最小値テキスト"/>
        <xdr:cNvSpPr txBox="1"/>
      </xdr:nvSpPr>
      <xdr:spPr>
        <a:xfrm>
          <a:off x="16598900" y="10370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22.3</a:t>
          </a:r>
          <a:endParaRPr kumimoji="1" lang="ja-JP" altLang="en-US" sz="1000" b="1">
            <a:latin typeface="ＭＳ Ｐゴシック"/>
          </a:endParaRPr>
        </a:p>
      </xdr:txBody>
    </xdr:sp>
    <xdr:clientData/>
  </xdr:oneCellAnchor>
  <xdr:twoCellAnchor>
    <xdr:from>
      <xdr:col>23</xdr:col>
      <xdr:colOff>628650</xdr:colOff>
      <xdr:row>60</xdr:row>
      <xdr:rowOff>111760</xdr:rowOff>
    </xdr:from>
    <xdr:to>
      <xdr:col>24</xdr:col>
      <xdr:colOff>120650</xdr:colOff>
      <xdr:row>60</xdr:row>
      <xdr:rowOff>111760</xdr:rowOff>
    </xdr:to>
    <xdr:cxnSp macro="">
      <xdr:nvCxnSpPr>
        <xdr:cNvPr id="240" name="直線コネクタ 239"/>
        <xdr:cNvCxnSpPr/>
      </xdr:nvCxnSpPr>
      <xdr:spPr>
        <a:xfrm>
          <a:off x="16421100" y="10398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50</xdr:row>
      <xdr:rowOff>137177</xdr:rowOff>
    </xdr:from>
    <xdr:ext cx="762000" cy="259045"/>
    <xdr:sp macro="" textlink="">
      <xdr:nvSpPr>
        <xdr:cNvPr id="241" name="その他最大値テキスト"/>
        <xdr:cNvSpPr txBox="1"/>
      </xdr:nvSpPr>
      <xdr:spPr>
        <a:xfrm>
          <a:off x="16598900" y="870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a:t>
          </a:r>
          <a:endParaRPr kumimoji="1" lang="ja-JP" altLang="en-US" sz="1000" b="1">
            <a:latin typeface="ＭＳ Ｐゴシック"/>
          </a:endParaRPr>
        </a:p>
      </xdr:txBody>
    </xdr:sp>
    <xdr:clientData/>
  </xdr:oneCellAnchor>
  <xdr:twoCellAnchor>
    <xdr:from>
      <xdr:col>23</xdr:col>
      <xdr:colOff>628650</xdr:colOff>
      <xdr:row>52</xdr:row>
      <xdr:rowOff>50800</xdr:rowOff>
    </xdr:from>
    <xdr:to>
      <xdr:col>24</xdr:col>
      <xdr:colOff>120650</xdr:colOff>
      <xdr:row>52</xdr:row>
      <xdr:rowOff>50800</xdr:rowOff>
    </xdr:to>
    <xdr:cxnSp macro="">
      <xdr:nvCxnSpPr>
        <xdr:cNvPr id="242" name="直線コネクタ 241"/>
        <xdr:cNvCxnSpPr/>
      </xdr:nvCxnSpPr>
      <xdr:spPr>
        <a:xfrm>
          <a:off x="16421100" y="8966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52</xdr:row>
      <xdr:rowOff>127000</xdr:rowOff>
    </xdr:from>
    <xdr:to>
      <xdr:col>24</xdr:col>
      <xdr:colOff>31750</xdr:colOff>
      <xdr:row>52</xdr:row>
      <xdr:rowOff>157480</xdr:rowOff>
    </xdr:to>
    <xdr:cxnSp macro="">
      <xdr:nvCxnSpPr>
        <xdr:cNvPr id="243" name="直線コネクタ 242"/>
        <xdr:cNvCxnSpPr/>
      </xdr:nvCxnSpPr>
      <xdr:spPr>
        <a:xfrm>
          <a:off x="15671800" y="90424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97807</xdr:rowOff>
    </xdr:from>
    <xdr:ext cx="762000" cy="259045"/>
    <xdr:sp macro="" textlink="">
      <xdr:nvSpPr>
        <xdr:cNvPr id="244" name="その他平均値テキスト"/>
        <xdr:cNvSpPr txBox="1"/>
      </xdr:nvSpPr>
      <xdr:spPr>
        <a:xfrm>
          <a:off x="16598900" y="95275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125730</xdr:rowOff>
    </xdr:from>
    <xdr:to>
      <xdr:col>24</xdr:col>
      <xdr:colOff>82550</xdr:colOff>
      <xdr:row>56</xdr:row>
      <xdr:rowOff>55880</xdr:rowOff>
    </xdr:to>
    <xdr:sp macro="" textlink="">
      <xdr:nvSpPr>
        <xdr:cNvPr id="245" name="フローチャート : 判断 244"/>
        <xdr:cNvSpPr/>
      </xdr:nvSpPr>
      <xdr:spPr>
        <a:xfrm>
          <a:off x="16459200" y="9555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52</xdr:row>
      <xdr:rowOff>81280</xdr:rowOff>
    </xdr:from>
    <xdr:to>
      <xdr:col>22</xdr:col>
      <xdr:colOff>565150</xdr:colOff>
      <xdr:row>52</xdr:row>
      <xdr:rowOff>127000</xdr:rowOff>
    </xdr:to>
    <xdr:cxnSp macro="">
      <xdr:nvCxnSpPr>
        <xdr:cNvPr id="246" name="直線コネクタ 245"/>
        <xdr:cNvCxnSpPr/>
      </xdr:nvCxnSpPr>
      <xdr:spPr>
        <a:xfrm>
          <a:off x="14782800" y="89966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102870</xdr:rowOff>
    </xdr:from>
    <xdr:to>
      <xdr:col>22</xdr:col>
      <xdr:colOff>615950</xdr:colOff>
      <xdr:row>56</xdr:row>
      <xdr:rowOff>33020</xdr:rowOff>
    </xdr:to>
    <xdr:sp macro="" textlink="">
      <xdr:nvSpPr>
        <xdr:cNvPr id="247" name="フローチャート : 判断 246"/>
        <xdr:cNvSpPr/>
      </xdr:nvSpPr>
      <xdr:spPr>
        <a:xfrm>
          <a:off x="15621000" y="9532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56</xdr:row>
      <xdr:rowOff>17797</xdr:rowOff>
    </xdr:from>
    <xdr:ext cx="736600" cy="259045"/>
    <xdr:sp macro="" textlink="">
      <xdr:nvSpPr>
        <xdr:cNvPr id="248" name="テキスト ボックス 247"/>
        <xdr:cNvSpPr txBox="1"/>
      </xdr:nvSpPr>
      <xdr:spPr>
        <a:xfrm>
          <a:off x="15290800" y="9618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20</xdr:col>
      <xdr:colOff>158750</xdr:colOff>
      <xdr:row>52</xdr:row>
      <xdr:rowOff>58420</xdr:rowOff>
    </xdr:from>
    <xdr:to>
      <xdr:col>21</xdr:col>
      <xdr:colOff>361950</xdr:colOff>
      <xdr:row>52</xdr:row>
      <xdr:rowOff>81280</xdr:rowOff>
    </xdr:to>
    <xdr:cxnSp macro="">
      <xdr:nvCxnSpPr>
        <xdr:cNvPr id="249" name="直線コネクタ 248"/>
        <xdr:cNvCxnSpPr/>
      </xdr:nvCxnSpPr>
      <xdr:spPr>
        <a:xfrm>
          <a:off x="13893800" y="89738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95250</xdr:rowOff>
    </xdr:from>
    <xdr:to>
      <xdr:col>21</xdr:col>
      <xdr:colOff>412750</xdr:colOff>
      <xdr:row>56</xdr:row>
      <xdr:rowOff>25400</xdr:rowOff>
    </xdr:to>
    <xdr:sp macro="" textlink="">
      <xdr:nvSpPr>
        <xdr:cNvPr id="250" name="フローチャート : 判断 249"/>
        <xdr:cNvSpPr/>
      </xdr:nvSpPr>
      <xdr:spPr>
        <a:xfrm>
          <a:off x="14732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10177</xdr:rowOff>
    </xdr:from>
    <xdr:ext cx="762000" cy="259045"/>
    <xdr:sp macro="" textlink="">
      <xdr:nvSpPr>
        <xdr:cNvPr id="251" name="テキスト ボックス 250"/>
        <xdr:cNvSpPr txBox="1"/>
      </xdr:nvSpPr>
      <xdr:spPr>
        <a:xfrm>
          <a:off x="14401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52</xdr:row>
      <xdr:rowOff>58420</xdr:rowOff>
    </xdr:from>
    <xdr:to>
      <xdr:col>20</xdr:col>
      <xdr:colOff>158750</xdr:colOff>
      <xdr:row>52</xdr:row>
      <xdr:rowOff>81280</xdr:rowOff>
    </xdr:to>
    <xdr:cxnSp macro="">
      <xdr:nvCxnSpPr>
        <xdr:cNvPr id="252" name="直線コネクタ 251"/>
        <xdr:cNvCxnSpPr/>
      </xdr:nvCxnSpPr>
      <xdr:spPr>
        <a:xfrm flipV="1">
          <a:off x="13004800" y="89738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34290</xdr:rowOff>
    </xdr:from>
    <xdr:to>
      <xdr:col>20</xdr:col>
      <xdr:colOff>209550</xdr:colOff>
      <xdr:row>55</xdr:row>
      <xdr:rowOff>135890</xdr:rowOff>
    </xdr:to>
    <xdr:sp macro="" textlink="">
      <xdr:nvSpPr>
        <xdr:cNvPr id="253" name="フローチャート : 判断 252"/>
        <xdr:cNvSpPr/>
      </xdr:nvSpPr>
      <xdr:spPr>
        <a:xfrm>
          <a:off x="13843000" y="946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120667</xdr:rowOff>
    </xdr:from>
    <xdr:ext cx="762000" cy="259045"/>
    <xdr:sp macro="" textlink="">
      <xdr:nvSpPr>
        <xdr:cNvPr id="254" name="テキスト ボックス 253"/>
        <xdr:cNvSpPr txBox="1"/>
      </xdr:nvSpPr>
      <xdr:spPr>
        <a:xfrm>
          <a:off x="13512800" y="9550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57150</xdr:rowOff>
    </xdr:from>
    <xdr:to>
      <xdr:col>19</xdr:col>
      <xdr:colOff>6350</xdr:colOff>
      <xdr:row>55</xdr:row>
      <xdr:rowOff>158750</xdr:rowOff>
    </xdr:to>
    <xdr:sp macro="" textlink="">
      <xdr:nvSpPr>
        <xdr:cNvPr id="255" name="フローチャート : 判断 254"/>
        <xdr:cNvSpPr/>
      </xdr:nvSpPr>
      <xdr:spPr>
        <a:xfrm>
          <a:off x="129540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143527</xdr:rowOff>
    </xdr:from>
    <xdr:ext cx="762000" cy="259045"/>
    <xdr:sp macro="" textlink="">
      <xdr:nvSpPr>
        <xdr:cNvPr id="256" name="テキスト ボックス 255"/>
        <xdr:cNvSpPr txBox="1"/>
      </xdr:nvSpPr>
      <xdr:spPr>
        <a:xfrm>
          <a:off x="12623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52</xdr:row>
      <xdr:rowOff>106680</xdr:rowOff>
    </xdr:from>
    <xdr:to>
      <xdr:col>24</xdr:col>
      <xdr:colOff>82550</xdr:colOff>
      <xdr:row>53</xdr:row>
      <xdr:rowOff>36830</xdr:rowOff>
    </xdr:to>
    <xdr:sp macro="" textlink="">
      <xdr:nvSpPr>
        <xdr:cNvPr id="262" name="円/楕円 261"/>
        <xdr:cNvSpPr/>
      </xdr:nvSpPr>
      <xdr:spPr>
        <a:xfrm>
          <a:off x="16459200" y="9022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52</xdr:row>
      <xdr:rowOff>15257</xdr:rowOff>
    </xdr:from>
    <xdr:ext cx="762000" cy="259045"/>
    <xdr:sp macro="" textlink="">
      <xdr:nvSpPr>
        <xdr:cNvPr id="263" name="その他該当値テキスト"/>
        <xdr:cNvSpPr txBox="1"/>
      </xdr:nvSpPr>
      <xdr:spPr>
        <a:xfrm>
          <a:off x="16598900" y="8930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22</xdr:col>
      <xdr:colOff>514350</xdr:colOff>
      <xdr:row>52</xdr:row>
      <xdr:rowOff>76200</xdr:rowOff>
    </xdr:from>
    <xdr:to>
      <xdr:col>22</xdr:col>
      <xdr:colOff>615950</xdr:colOff>
      <xdr:row>53</xdr:row>
      <xdr:rowOff>6350</xdr:rowOff>
    </xdr:to>
    <xdr:sp macro="" textlink="">
      <xdr:nvSpPr>
        <xdr:cNvPr id="264" name="円/楕円 263"/>
        <xdr:cNvSpPr/>
      </xdr:nvSpPr>
      <xdr:spPr>
        <a:xfrm>
          <a:off x="15621000" y="899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51</xdr:row>
      <xdr:rowOff>16527</xdr:rowOff>
    </xdr:from>
    <xdr:ext cx="736600" cy="259045"/>
    <xdr:sp macro="" textlink="">
      <xdr:nvSpPr>
        <xdr:cNvPr id="265" name="テキスト ボックス 264"/>
        <xdr:cNvSpPr txBox="1"/>
      </xdr:nvSpPr>
      <xdr:spPr>
        <a:xfrm>
          <a:off x="15290800" y="8760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21</xdr:col>
      <xdr:colOff>311150</xdr:colOff>
      <xdr:row>52</xdr:row>
      <xdr:rowOff>30480</xdr:rowOff>
    </xdr:from>
    <xdr:to>
      <xdr:col>21</xdr:col>
      <xdr:colOff>412750</xdr:colOff>
      <xdr:row>52</xdr:row>
      <xdr:rowOff>132080</xdr:rowOff>
    </xdr:to>
    <xdr:sp macro="" textlink="">
      <xdr:nvSpPr>
        <xdr:cNvPr id="266" name="円/楕円 265"/>
        <xdr:cNvSpPr/>
      </xdr:nvSpPr>
      <xdr:spPr>
        <a:xfrm>
          <a:off x="14732000" y="894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50</xdr:row>
      <xdr:rowOff>142257</xdr:rowOff>
    </xdr:from>
    <xdr:ext cx="762000" cy="259045"/>
    <xdr:sp macro="" textlink="">
      <xdr:nvSpPr>
        <xdr:cNvPr id="267" name="テキスト ボックス 266"/>
        <xdr:cNvSpPr txBox="1"/>
      </xdr:nvSpPr>
      <xdr:spPr>
        <a:xfrm>
          <a:off x="14401800" y="871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20</xdr:col>
      <xdr:colOff>107950</xdr:colOff>
      <xdr:row>52</xdr:row>
      <xdr:rowOff>7620</xdr:rowOff>
    </xdr:from>
    <xdr:to>
      <xdr:col>20</xdr:col>
      <xdr:colOff>209550</xdr:colOff>
      <xdr:row>52</xdr:row>
      <xdr:rowOff>109220</xdr:rowOff>
    </xdr:to>
    <xdr:sp macro="" textlink="">
      <xdr:nvSpPr>
        <xdr:cNvPr id="268" name="円/楕円 267"/>
        <xdr:cNvSpPr/>
      </xdr:nvSpPr>
      <xdr:spPr>
        <a:xfrm>
          <a:off x="13843000" y="8923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50</xdr:row>
      <xdr:rowOff>119397</xdr:rowOff>
    </xdr:from>
    <xdr:ext cx="762000" cy="259045"/>
    <xdr:sp macro="" textlink="">
      <xdr:nvSpPr>
        <xdr:cNvPr id="269" name="テキスト ボックス 268"/>
        <xdr:cNvSpPr txBox="1"/>
      </xdr:nvSpPr>
      <xdr:spPr>
        <a:xfrm>
          <a:off x="13512800" y="8691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590550</xdr:colOff>
      <xdr:row>52</xdr:row>
      <xdr:rowOff>30480</xdr:rowOff>
    </xdr:from>
    <xdr:to>
      <xdr:col>19</xdr:col>
      <xdr:colOff>6350</xdr:colOff>
      <xdr:row>52</xdr:row>
      <xdr:rowOff>132080</xdr:rowOff>
    </xdr:to>
    <xdr:sp macro="" textlink="">
      <xdr:nvSpPr>
        <xdr:cNvPr id="270" name="円/楕円 269"/>
        <xdr:cNvSpPr/>
      </xdr:nvSpPr>
      <xdr:spPr>
        <a:xfrm>
          <a:off x="12954000" y="8945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50</xdr:row>
      <xdr:rowOff>142257</xdr:rowOff>
    </xdr:from>
    <xdr:ext cx="762000" cy="259045"/>
    <xdr:sp macro="" textlink="">
      <xdr:nvSpPr>
        <xdr:cNvPr id="271" name="テキスト ボックス 270"/>
        <xdr:cNvSpPr txBox="1"/>
      </xdr:nvSpPr>
      <xdr:spPr>
        <a:xfrm>
          <a:off x="12623800" y="8714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54/111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5" name="正方形/長方形 274"/>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6" name="正方形/長方形 275"/>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7" name="正方形/長方形 276"/>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8" name="正方形/長方形 277"/>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9" name="正方形/長方形 278"/>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0" name="正方形/長方形 279"/>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1" name="正方形/長方形 280"/>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2" name="テキスト ボックス 281"/>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類似団体平均を下回るか、ほぼ同等で推移している。一部事務組合をはじめ、各種団体等に対する補助費等については、今後も内容を精査し、適正額の執行に努める。</a:t>
          </a:r>
        </a:p>
      </xdr:txBody>
    </xdr:sp>
    <xdr:clientData/>
  </xdr:twoCellAnchor>
  <xdr:oneCellAnchor>
    <xdr:from>
      <xdr:col>18</xdr:col>
      <xdr:colOff>44450</xdr:colOff>
      <xdr:row>29</xdr:row>
      <xdr:rowOff>107950</xdr:rowOff>
    </xdr:from>
    <xdr:ext cx="298543" cy="225703"/>
    <xdr:sp macro="" textlink="">
      <xdr:nvSpPr>
        <xdr:cNvPr id="283" name="テキスト ボックス 282"/>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4" name="直線コネクタ 283"/>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5" name="テキスト ボックス 284"/>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6" name="直線コネクタ 285"/>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7" name="テキスト ボックス 286"/>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8" name="直線コネクタ 287"/>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9" name="テキスト ボックス 288"/>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0" name="直線コネクタ 289"/>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1" name="テキスト ボックス 290"/>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2" name="直線コネクタ 291"/>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3" name="テキスト ボックス 292"/>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4" name="直線コネクタ 293"/>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17272</xdr:rowOff>
    </xdr:from>
    <xdr:to>
      <xdr:col>24</xdr:col>
      <xdr:colOff>31750</xdr:colOff>
      <xdr:row>39</xdr:row>
      <xdr:rowOff>165862</xdr:rowOff>
    </xdr:to>
    <xdr:cxnSp macro="">
      <xdr:nvCxnSpPr>
        <xdr:cNvPr id="296" name="直線コネクタ 295"/>
        <xdr:cNvCxnSpPr/>
      </xdr:nvCxnSpPr>
      <xdr:spPr>
        <a:xfrm flipV="1">
          <a:off x="16510000" y="5846572"/>
          <a:ext cx="0" cy="1005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39</xdr:row>
      <xdr:rowOff>137939</xdr:rowOff>
    </xdr:from>
    <xdr:ext cx="762000" cy="259045"/>
    <xdr:sp macro="" textlink="">
      <xdr:nvSpPr>
        <xdr:cNvPr id="297" name="補助費等最小値テキスト"/>
        <xdr:cNvSpPr txBox="1"/>
      </xdr:nvSpPr>
      <xdr:spPr>
        <a:xfrm>
          <a:off x="16598900" y="6824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24.6</a:t>
          </a:r>
          <a:endParaRPr kumimoji="1" lang="ja-JP" altLang="en-US" sz="1000" b="1">
            <a:latin typeface="ＭＳ Ｐゴシック"/>
          </a:endParaRPr>
        </a:p>
      </xdr:txBody>
    </xdr:sp>
    <xdr:clientData/>
  </xdr:oneCellAnchor>
  <xdr:twoCellAnchor>
    <xdr:from>
      <xdr:col>23</xdr:col>
      <xdr:colOff>628650</xdr:colOff>
      <xdr:row>39</xdr:row>
      <xdr:rowOff>165862</xdr:rowOff>
    </xdr:from>
    <xdr:to>
      <xdr:col>24</xdr:col>
      <xdr:colOff>120650</xdr:colOff>
      <xdr:row>39</xdr:row>
      <xdr:rowOff>165862</xdr:rowOff>
    </xdr:to>
    <xdr:cxnSp macro="">
      <xdr:nvCxnSpPr>
        <xdr:cNvPr id="298" name="直線コネクタ 297"/>
        <xdr:cNvCxnSpPr/>
      </xdr:nvCxnSpPr>
      <xdr:spPr>
        <a:xfrm>
          <a:off x="16421100" y="68524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103649</xdr:rowOff>
    </xdr:from>
    <xdr:ext cx="762000" cy="259045"/>
    <xdr:sp macro="" textlink="">
      <xdr:nvSpPr>
        <xdr:cNvPr id="299" name="補助費等最大値テキスト"/>
        <xdr:cNvSpPr txBox="1"/>
      </xdr:nvSpPr>
      <xdr:spPr>
        <a:xfrm>
          <a:off x="16598900" y="5590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a:t>
          </a:r>
          <a:endParaRPr kumimoji="1" lang="ja-JP" altLang="en-US" sz="1000" b="1">
            <a:latin typeface="ＭＳ Ｐゴシック"/>
          </a:endParaRPr>
        </a:p>
      </xdr:txBody>
    </xdr:sp>
    <xdr:clientData/>
  </xdr:oneCellAnchor>
  <xdr:twoCellAnchor>
    <xdr:from>
      <xdr:col>23</xdr:col>
      <xdr:colOff>628650</xdr:colOff>
      <xdr:row>34</xdr:row>
      <xdr:rowOff>17272</xdr:rowOff>
    </xdr:from>
    <xdr:to>
      <xdr:col>24</xdr:col>
      <xdr:colOff>120650</xdr:colOff>
      <xdr:row>34</xdr:row>
      <xdr:rowOff>17272</xdr:rowOff>
    </xdr:to>
    <xdr:cxnSp macro="">
      <xdr:nvCxnSpPr>
        <xdr:cNvPr id="300" name="直線コネクタ 299"/>
        <xdr:cNvCxnSpPr/>
      </xdr:nvCxnSpPr>
      <xdr:spPr>
        <a:xfrm>
          <a:off x="16421100" y="5846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81280</xdr:rowOff>
    </xdr:from>
    <xdr:to>
      <xdr:col>24</xdr:col>
      <xdr:colOff>31750</xdr:colOff>
      <xdr:row>36</xdr:row>
      <xdr:rowOff>104140</xdr:rowOff>
    </xdr:to>
    <xdr:cxnSp macro="">
      <xdr:nvCxnSpPr>
        <xdr:cNvPr id="301" name="直線コネクタ 300"/>
        <xdr:cNvCxnSpPr/>
      </xdr:nvCxnSpPr>
      <xdr:spPr>
        <a:xfrm>
          <a:off x="15671800" y="625348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34561</xdr:rowOff>
    </xdr:from>
    <xdr:ext cx="762000" cy="259045"/>
    <xdr:sp macro="" textlink="">
      <xdr:nvSpPr>
        <xdr:cNvPr id="302" name="補助費等平均値テキスト"/>
        <xdr:cNvSpPr txBox="1"/>
      </xdr:nvSpPr>
      <xdr:spPr>
        <a:xfrm>
          <a:off x="16598900" y="62067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62484</xdr:rowOff>
    </xdr:from>
    <xdr:to>
      <xdr:col>24</xdr:col>
      <xdr:colOff>82550</xdr:colOff>
      <xdr:row>36</xdr:row>
      <xdr:rowOff>164084</xdr:rowOff>
    </xdr:to>
    <xdr:sp macro="" textlink="">
      <xdr:nvSpPr>
        <xdr:cNvPr id="303" name="フローチャート : 判断 302"/>
        <xdr:cNvSpPr/>
      </xdr:nvSpPr>
      <xdr:spPr>
        <a:xfrm>
          <a:off x="164592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3556</xdr:rowOff>
    </xdr:from>
    <xdr:to>
      <xdr:col>22</xdr:col>
      <xdr:colOff>565150</xdr:colOff>
      <xdr:row>36</xdr:row>
      <xdr:rowOff>81280</xdr:rowOff>
    </xdr:to>
    <xdr:cxnSp macro="">
      <xdr:nvCxnSpPr>
        <xdr:cNvPr id="304" name="直線コネクタ 303"/>
        <xdr:cNvCxnSpPr/>
      </xdr:nvCxnSpPr>
      <xdr:spPr>
        <a:xfrm>
          <a:off x="14782800" y="617575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67056</xdr:rowOff>
    </xdr:from>
    <xdr:to>
      <xdr:col>22</xdr:col>
      <xdr:colOff>615950</xdr:colOff>
      <xdr:row>36</xdr:row>
      <xdr:rowOff>168656</xdr:rowOff>
    </xdr:to>
    <xdr:sp macro="" textlink="">
      <xdr:nvSpPr>
        <xdr:cNvPr id="305" name="フローチャート : 判断 304"/>
        <xdr:cNvSpPr/>
      </xdr:nvSpPr>
      <xdr:spPr>
        <a:xfrm>
          <a:off x="15621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153433</xdr:rowOff>
    </xdr:from>
    <xdr:ext cx="736600" cy="259045"/>
    <xdr:sp macro="" textlink="">
      <xdr:nvSpPr>
        <xdr:cNvPr id="306" name="テキスト ボックス 305"/>
        <xdr:cNvSpPr txBox="1"/>
      </xdr:nvSpPr>
      <xdr:spPr>
        <a:xfrm>
          <a:off x="15290800" y="63256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3556</xdr:rowOff>
    </xdr:from>
    <xdr:to>
      <xdr:col>21</xdr:col>
      <xdr:colOff>361950</xdr:colOff>
      <xdr:row>36</xdr:row>
      <xdr:rowOff>81280</xdr:rowOff>
    </xdr:to>
    <xdr:cxnSp macro="">
      <xdr:nvCxnSpPr>
        <xdr:cNvPr id="307" name="直線コネクタ 306"/>
        <xdr:cNvCxnSpPr/>
      </xdr:nvCxnSpPr>
      <xdr:spPr>
        <a:xfrm flipV="1">
          <a:off x="13893800" y="6175756"/>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89916</xdr:rowOff>
    </xdr:from>
    <xdr:to>
      <xdr:col>21</xdr:col>
      <xdr:colOff>412750</xdr:colOff>
      <xdr:row>37</xdr:row>
      <xdr:rowOff>20066</xdr:rowOff>
    </xdr:to>
    <xdr:sp macro="" textlink="">
      <xdr:nvSpPr>
        <xdr:cNvPr id="308" name="フローチャート : 判断 307"/>
        <xdr:cNvSpPr/>
      </xdr:nvSpPr>
      <xdr:spPr>
        <a:xfrm>
          <a:off x="147320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4843</xdr:rowOff>
    </xdr:from>
    <xdr:ext cx="762000" cy="259045"/>
    <xdr:sp macro="" textlink="">
      <xdr:nvSpPr>
        <xdr:cNvPr id="309" name="テキスト ボックス 308"/>
        <xdr:cNvSpPr txBox="1"/>
      </xdr:nvSpPr>
      <xdr:spPr>
        <a:xfrm>
          <a:off x="14401800" y="6348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72136</xdr:rowOff>
    </xdr:from>
    <xdr:to>
      <xdr:col>20</xdr:col>
      <xdr:colOff>158750</xdr:colOff>
      <xdr:row>36</xdr:row>
      <xdr:rowOff>81280</xdr:rowOff>
    </xdr:to>
    <xdr:cxnSp macro="">
      <xdr:nvCxnSpPr>
        <xdr:cNvPr id="310" name="直線コネクタ 309"/>
        <xdr:cNvCxnSpPr/>
      </xdr:nvCxnSpPr>
      <xdr:spPr>
        <a:xfrm>
          <a:off x="13004800" y="624433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76200</xdr:rowOff>
    </xdr:from>
    <xdr:to>
      <xdr:col>20</xdr:col>
      <xdr:colOff>209550</xdr:colOff>
      <xdr:row>37</xdr:row>
      <xdr:rowOff>6350</xdr:rowOff>
    </xdr:to>
    <xdr:sp macro="" textlink="">
      <xdr:nvSpPr>
        <xdr:cNvPr id="311" name="フローチャート : 判断 310"/>
        <xdr:cNvSpPr/>
      </xdr:nvSpPr>
      <xdr:spPr>
        <a:xfrm>
          <a:off x="13843000" y="62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162577</xdr:rowOff>
    </xdr:from>
    <xdr:ext cx="762000" cy="259045"/>
    <xdr:sp macro="" textlink="">
      <xdr:nvSpPr>
        <xdr:cNvPr id="312" name="テキスト ボックス 311"/>
        <xdr:cNvSpPr txBox="1"/>
      </xdr:nvSpPr>
      <xdr:spPr>
        <a:xfrm>
          <a:off x="13512800" y="633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108204</xdr:rowOff>
    </xdr:from>
    <xdr:to>
      <xdr:col>19</xdr:col>
      <xdr:colOff>6350</xdr:colOff>
      <xdr:row>37</xdr:row>
      <xdr:rowOff>38354</xdr:rowOff>
    </xdr:to>
    <xdr:sp macro="" textlink="">
      <xdr:nvSpPr>
        <xdr:cNvPr id="313" name="フローチャート : 判断 312"/>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23131</xdr:rowOff>
    </xdr:from>
    <xdr:ext cx="762000" cy="259045"/>
    <xdr:sp macro="" textlink="">
      <xdr:nvSpPr>
        <xdr:cNvPr id="314" name="テキスト ボックス 313"/>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5" name="テキスト ボックス 31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6" name="テキスト ボックス 31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7" name="テキスト ボックス 31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8" name="テキスト ボックス 31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9" name="テキスト ボックス 31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53340</xdr:rowOff>
    </xdr:from>
    <xdr:to>
      <xdr:col>24</xdr:col>
      <xdr:colOff>82550</xdr:colOff>
      <xdr:row>36</xdr:row>
      <xdr:rowOff>154940</xdr:rowOff>
    </xdr:to>
    <xdr:sp macro="" textlink="">
      <xdr:nvSpPr>
        <xdr:cNvPr id="320" name="円/楕円 319"/>
        <xdr:cNvSpPr/>
      </xdr:nvSpPr>
      <xdr:spPr>
        <a:xfrm>
          <a:off x="164592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69867</xdr:rowOff>
    </xdr:from>
    <xdr:ext cx="762000" cy="259045"/>
    <xdr:sp macro="" textlink="">
      <xdr:nvSpPr>
        <xdr:cNvPr id="321" name="補助費等該当値テキスト"/>
        <xdr:cNvSpPr txBox="1"/>
      </xdr:nvSpPr>
      <xdr:spPr>
        <a:xfrm>
          <a:off x="16598900" y="607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30480</xdr:rowOff>
    </xdr:from>
    <xdr:to>
      <xdr:col>22</xdr:col>
      <xdr:colOff>615950</xdr:colOff>
      <xdr:row>36</xdr:row>
      <xdr:rowOff>132080</xdr:rowOff>
    </xdr:to>
    <xdr:sp macro="" textlink="">
      <xdr:nvSpPr>
        <xdr:cNvPr id="322" name="円/楕円 321"/>
        <xdr:cNvSpPr/>
      </xdr:nvSpPr>
      <xdr:spPr>
        <a:xfrm>
          <a:off x="15621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23" name="テキスト ボックス 322"/>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124206</xdr:rowOff>
    </xdr:from>
    <xdr:to>
      <xdr:col>21</xdr:col>
      <xdr:colOff>412750</xdr:colOff>
      <xdr:row>36</xdr:row>
      <xdr:rowOff>54356</xdr:rowOff>
    </xdr:to>
    <xdr:sp macro="" textlink="">
      <xdr:nvSpPr>
        <xdr:cNvPr id="324" name="円/楕円 323"/>
        <xdr:cNvSpPr/>
      </xdr:nvSpPr>
      <xdr:spPr>
        <a:xfrm>
          <a:off x="14732000" y="6124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64533</xdr:rowOff>
    </xdr:from>
    <xdr:ext cx="762000" cy="259045"/>
    <xdr:sp macro="" textlink="">
      <xdr:nvSpPr>
        <xdr:cNvPr id="325" name="テキスト ボックス 324"/>
        <xdr:cNvSpPr txBox="1"/>
      </xdr:nvSpPr>
      <xdr:spPr>
        <a:xfrm>
          <a:off x="14401800" y="5893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30480</xdr:rowOff>
    </xdr:from>
    <xdr:to>
      <xdr:col>20</xdr:col>
      <xdr:colOff>209550</xdr:colOff>
      <xdr:row>36</xdr:row>
      <xdr:rowOff>132080</xdr:rowOff>
    </xdr:to>
    <xdr:sp macro="" textlink="">
      <xdr:nvSpPr>
        <xdr:cNvPr id="326" name="円/楕円 325"/>
        <xdr:cNvSpPr/>
      </xdr:nvSpPr>
      <xdr:spPr>
        <a:xfrm>
          <a:off x="13843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142257</xdr:rowOff>
    </xdr:from>
    <xdr:ext cx="762000" cy="259045"/>
    <xdr:sp macro="" textlink="">
      <xdr:nvSpPr>
        <xdr:cNvPr id="327" name="テキスト ボックス 326"/>
        <xdr:cNvSpPr txBox="1"/>
      </xdr:nvSpPr>
      <xdr:spPr>
        <a:xfrm>
          <a:off x="13512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21336</xdr:rowOff>
    </xdr:from>
    <xdr:to>
      <xdr:col>19</xdr:col>
      <xdr:colOff>6350</xdr:colOff>
      <xdr:row>36</xdr:row>
      <xdr:rowOff>122936</xdr:rowOff>
    </xdr:to>
    <xdr:sp macro="" textlink="">
      <xdr:nvSpPr>
        <xdr:cNvPr id="328" name="円/楕円 327"/>
        <xdr:cNvSpPr/>
      </xdr:nvSpPr>
      <xdr:spPr>
        <a:xfrm>
          <a:off x="12954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133113</xdr:rowOff>
    </xdr:from>
    <xdr:ext cx="762000" cy="259045"/>
    <xdr:sp macro="" textlink="">
      <xdr:nvSpPr>
        <xdr:cNvPr id="329" name="テキスト ボックス 328"/>
        <xdr:cNvSpPr txBox="1"/>
      </xdr:nvSpPr>
      <xdr:spPr>
        <a:xfrm>
          <a:off x="12623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0" name="正方形/長方形 32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1" name="正方形/長方形 33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2" name="正方形/長方形 33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53/111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3" name="正方形/長方形 33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4" name="正方形/長方形 33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5" name="正方形/長方形 33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6" name="正方形/長方形 33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7" name="正方形/長方形 33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8" name="正方形/長方形 33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9" name="正方形/長方形 33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0" name="テキスト ボックス 33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過去の国の景気浮揚施策を背景とした地方交付税の拡大に伴い、当町においても道路・下水道・生活館・ごみ処理施設・交流促進施設等の社会資本整備を積極的に行ったことに伴い、その建設財源を起債の発行に求めたことが類似団体平均と比較して高い水準にある要因として挙げられていたが、平成１８年度から平成２４年度まで公債費負担適正化計画を策定、実行したこと成果が実り、平成</a:t>
          </a:r>
          <a:r>
            <a:rPr kumimoji="1" lang="en-US" altLang="ja-JP" sz="1300">
              <a:latin typeface="ＭＳ Ｐゴシック"/>
            </a:rPr>
            <a:t>24</a:t>
          </a:r>
          <a:r>
            <a:rPr kumimoji="1" lang="ja-JP" altLang="en-US" sz="1300">
              <a:latin typeface="ＭＳ Ｐゴシック"/>
            </a:rPr>
            <a:t>年度からは類似団体平均を下回っている。</a:t>
          </a:r>
        </a:p>
      </xdr:txBody>
    </xdr:sp>
    <xdr:clientData/>
  </xdr:twoCellAnchor>
  <xdr:oneCellAnchor>
    <xdr:from>
      <xdr:col>1</xdr:col>
      <xdr:colOff>28575</xdr:colOff>
      <xdr:row>69</xdr:row>
      <xdr:rowOff>107950</xdr:rowOff>
    </xdr:from>
    <xdr:ext cx="298543" cy="225703"/>
    <xdr:sp macro="" textlink="">
      <xdr:nvSpPr>
        <xdr:cNvPr id="341" name="テキスト ボックス 34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2" name="直線コネクタ 34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3" name="テキスト ボックス 34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4" name="直線コネクタ 343"/>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5" name="テキスト ボックス 344"/>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6" name="直線コネクタ 345"/>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7" name="テキスト ボックス 346"/>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8" name="直線コネクタ 347"/>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49" name="テキスト ボックス 348"/>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0" name="直線コネクタ 349"/>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1" name="テキスト ボックス 350"/>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2" name="直線コネクタ 351"/>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88138</xdr:rowOff>
    </xdr:from>
    <xdr:to>
      <xdr:col>7</xdr:col>
      <xdr:colOff>15875</xdr:colOff>
      <xdr:row>81</xdr:row>
      <xdr:rowOff>14987</xdr:rowOff>
    </xdr:to>
    <xdr:cxnSp macro="">
      <xdr:nvCxnSpPr>
        <xdr:cNvPr id="354" name="直線コネクタ 353"/>
        <xdr:cNvCxnSpPr/>
      </xdr:nvCxnSpPr>
      <xdr:spPr>
        <a:xfrm flipV="1">
          <a:off x="4826000" y="12603988"/>
          <a:ext cx="0" cy="12984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158514</xdr:rowOff>
    </xdr:from>
    <xdr:ext cx="762000" cy="259045"/>
    <xdr:sp macro="" textlink="">
      <xdr:nvSpPr>
        <xdr:cNvPr id="355" name="公債費最小値テキスト"/>
        <xdr:cNvSpPr txBox="1"/>
      </xdr:nvSpPr>
      <xdr:spPr>
        <a:xfrm>
          <a:off x="4914900" y="13874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a:t>
          </a:r>
          <a:endParaRPr kumimoji="1" lang="ja-JP" altLang="en-US" sz="1000" b="1">
            <a:latin typeface="ＭＳ Ｐゴシック"/>
          </a:endParaRPr>
        </a:p>
      </xdr:txBody>
    </xdr:sp>
    <xdr:clientData/>
  </xdr:oneCellAnchor>
  <xdr:twoCellAnchor>
    <xdr:from>
      <xdr:col>6</xdr:col>
      <xdr:colOff>612775</xdr:colOff>
      <xdr:row>81</xdr:row>
      <xdr:rowOff>14987</xdr:rowOff>
    </xdr:from>
    <xdr:to>
      <xdr:col>7</xdr:col>
      <xdr:colOff>104775</xdr:colOff>
      <xdr:row>81</xdr:row>
      <xdr:rowOff>14987</xdr:rowOff>
    </xdr:to>
    <xdr:cxnSp macro="">
      <xdr:nvCxnSpPr>
        <xdr:cNvPr id="356" name="直線コネクタ 355"/>
        <xdr:cNvCxnSpPr/>
      </xdr:nvCxnSpPr>
      <xdr:spPr>
        <a:xfrm>
          <a:off x="4737100" y="139024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3065</xdr:rowOff>
    </xdr:from>
    <xdr:ext cx="762000" cy="259045"/>
    <xdr:sp macro="" textlink="">
      <xdr:nvSpPr>
        <xdr:cNvPr id="357" name="公債費最大値テキスト"/>
        <xdr:cNvSpPr txBox="1"/>
      </xdr:nvSpPr>
      <xdr:spPr>
        <a:xfrm>
          <a:off x="4914900" y="123474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a:t>
          </a:r>
          <a:endParaRPr kumimoji="1" lang="ja-JP" altLang="en-US" sz="1000" b="1">
            <a:latin typeface="ＭＳ Ｐゴシック"/>
          </a:endParaRPr>
        </a:p>
      </xdr:txBody>
    </xdr:sp>
    <xdr:clientData/>
  </xdr:oneCellAnchor>
  <xdr:twoCellAnchor>
    <xdr:from>
      <xdr:col>6</xdr:col>
      <xdr:colOff>612775</xdr:colOff>
      <xdr:row>73</xdr:row>
      <xdr:rowOff>88138</xdr:rowOff>
    </xdr:from>
    <xdr:to>
      <xdr:col>7</xdr:col>
      <xdr:colOff>104775</xdr:colOff>
      <xdr:row>73</xdr:row>
      <xdr:rowOff>88138</xdr:rowOff>
    </xdr:to>
    <xdr:cxnSp macro="">
      <xdr:nvCxnSpPr>
        <xdr:cNvPr id="358" name="直線コネクタ 357"/>
        <xdr:cNvCxnSpPr/>
      </xdr:nvCxnSpPr>
      <xdr:spPr>
        <a:xfrm>
          <a:off x="4737100" y="12603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77</xdr:row>
      <xdr:rowOff>161289</xdr:rowOff>
    </xdr:from>
    <xdr:to>
      <xdr:col>7</xdr:col>
      <xdr:colOff>15875</xdr:colOff>
      <xdr:row>78</xdr:row>
      <xdr:rowOff>12700</xdr:rowOff>
    </xdr:to>
    <xdr:cxnSp macro="">
      <xdr:nvCxnSpPr>
        <xdr:cNvPr id="359" name="直線コネクタ 358"/>
        <xdr:cNvCxnSpPr/>
      </xdr:nvCxnSpPr>
      <xdr:spPr>
        <a:xfrm>
          <a:off x="3987800" y="13362939"/>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160290</xdr:rowOff>
    </xdr:from>
    <xdr:ext cx="762000" cy="259045"/>
    <xdr:sp macro="" textlink="">
      <xdr:nvSpPr>
        <xdr:cNvPr id="360" name="公債費平均値テキスト"/>
        <xdr:cNvSpPr txBox="1"/>
      </xdr:nvSpPr>
      <xdr:spPr>
        <a:xfrm>
          <a:off x="4914900" y="133619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6</xdr:col>
      <xdr:colOff>650875</xdr:colOff>
      <xdr:row>78</xdr:row>
      <xdr:rowOff>16763</xdr:rowOff>
    </xdr:from>
    <xdr:to>
      <xdr:col>7</xdr:col>
      <xdr:colOff>66675</xdr:colOff>
      <xdr:row>78</xdr:row>
      <xdr:rowOff>118363</xdr:rowOff>
    </xdr:to>
    <xdr:sp macro="" textlink="">
      <xdr:nvSpPr>
        <xdr:cNvPr id="361" name="フローチャート : 判断 360"/>
        <xdr:cNvSpPr/>
      </xdr:nvSpPr>
      <xdr:spPr>
        <a:xfrm>
          <a:off x="4775200" y="13389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161289</xdr:rowOff>
    </xdr:from>
    <xdr:to>
      <xdr:col>5</xdr:col>
      <xdr:colOff>549275</xdr:colOff>
      <xdr:row>79</xdr:row>
      <xdr:rowOff>156718</xdr:rowOff>
    </xdr:to>
    <xdr:cxnSp macro="">
      <xdr:nvCxnSpPr>
        <xdr:cNvPr id="362" name="直線コネクタ 361"/>
        <xdr:cNvCxnSpPr/>
      </xdr:nvCxnSpPr>
      <xdr:spPr>
        <a:xfrm flipV="1">
          <a:off x="3098800" y="13362939"/>
          <a:ext cx="889000" cy="338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35052</xdr:rowOff>
    </xdr:from>
    <xdr:to>
      <xdr:col>5</xdr:col>
      <xdr:colOff>600075</xdr:colOff>
      <xdr:row>78</xdr:row>
      <xdr:rowOff>136652</xdr:rowOff>
    </xdr:to>
    <xdr:sp macro="" textlink="">
      <xdr:nvSpPr>
        <xdr:cNvPr id="363" name="フローチャート : 判断 362"/>
        <xdr:cNvSpPr/>
      </xdr:nvSpPr>
      <xdr:spPr>
        <a:xfrm>
          <a:off x="3937000" y="13408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121429</xdr:rowOff>
    </xdr:from>
    <xdr:ext cx="736600" cy="259045"/>
    <xdr:sp macro="" textlink="">
      <xdr:nvSpPr>
        <xdr:cNvPr id="364" name="テキスト ボックス 363"/>
        <xdr:cNvSpPr txBox="1"/>
      </xdr:nvSpPr>
      <xdr:spPr>
        <a:xfrm>
          <a:off x="3606800" y="13494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156718</xdr:rowOff>
    </xdr:from>
    <xdr:to>
      <xdr:col>4</xdr:col>
      <xdr:colOff>346075</xdr:colOff>
      <xdr:row>80</xdr:row>
      <xdr:rowOff>53848</xdr:rowOff>
    </xdr:to>
    <xdr:cxnSp macro="">
      <xdr:nvCxnSpPr>
        <xdr:cNvPr id="365" name="直線コネクタ 364"/>
        <xdr:cNvCxnSpPr/>
      </xdr:nvCxnSpPr>
      <xdr:spPr>
        <a:xfrm flipV="1">
          <a:off x="2209800" y="1370126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94487</xdr:rowOff>
    </xdr:from>
    <xdr:to>
      <xdr:col>4</xdr:col>
      <xdr:colOff>396875</xdr:colOff>
      <xdr:row>79</xdr:row>
      <xdr:rowOff>24637</xdr:rowOff>
    </xdr:to>
    <xdr:sp macro="" textlink="">
      <xdr:nvSpPr>
        <xdr:cNvPr id="366" name="フローチャート : 判断 365"/>
        <xdr:cNvSpPr/>
      </xdr:nvSpPr>
      <xdr:spPr>
        <a:xfrm>
          <a:off x="3048000" y="1346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34814</xdr:rowOff>
    </xdr:from>
    <xdr:ext cx="762000" cy="259045"/>
    <xdr:sp macro="" textlink="">
      <xdr:nvSpPr>
        <xdr:cNvPr id="367" name="テキスト ボックス 366"/>
        <xdr:cNvSpPr txBox="1"/>
      </xdr:nvSpPr>
      <xdr:spPr>
        <a:xfrm>
          <a:off x="2717800" y="13236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53848</xdr:rowOff>
    </xdr:from>
    <xdr:to>
      <xdr:col>3</xdr:col>
      <xdr:colOff>142875</xdr:colOff>
      <xdr:row>81</xdr:row>
      <xdr:rowOff>65278</xdr:rowOff>
    </xdr:to>
    <xdr:cxnSp macro="">
      <xdr:nvCxnSpPr>
        <xdr:cNvPr id="368" name="直線コネクタ 367"/>
        <xdr:cNvCxnSpPr/>
      </xdr:nvCxnSpPr>
      <xdr:spPr>
        <a:xfrm flipV="1">
          <a:off x="1320800" y="13769848"/>
          <a:ext cx="889000" cy="1828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99061</xdr:rowOff>
    </xdr:from>
    <xdr:to>
      <xdr:col>3</xdr:col>
      <xdr:colOff>193675</xdr:colOff>
      <xdr:row>79</xdr:row>
      <xdr:rowOff>29211</xdr:rowOff>
    </xdr:to>
    <xdr:sp macro="" textlink="">
      <xdr:nvSpPr>
        <xdr:cNvPr id="369" name="フローチャート : 判断 368"/>
        <xdr:cNvSpPr/>
      </xdr:nvSpPr>
      <xdr:spPr>
        <a:xfrm>
          <a:off x="2159000" y="13472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39388</xdr:rowOff>
    </xdr:from>
    <xdr:ext cx="762000" cy="259045"/>
    <xdr:sp macro="" textlink="">
      <xdr:nvSpPr>
        <xdr:cNvPr id="370" name="テキスト ボックス 369"/>
        <xdr:cNvSpPr txBox="1"/>
      </xdr:nvSpPr>
      <xdr:spPr>
        <a:xfrm>
          <a:off x="1828800" y="13241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19050</xdr:rowOff>
    </xdr:from>
    <xdr:to>
      <xdr:col>1</xdr:col>
      <xdr:colOff>676275</xdr:colOff>
      <xdr:row>79</xdr:row>
      <xdr:rowOff>120650</xdr:rowOff>
    </xdr:to>
    <xdr:sp macro="" textlink="">
      <xdr:nvSpPr>
        <xdr:cNvPr id="371" name="フローチャート : 判断 370"/>
        <xdr:cNvSpPr/>
      </xdr:nvSpPr>
      <xdr:spPr>
        <a:xfrm>
          <a:off x="1270000" y="1356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130827</xdr:rowOff>
    </xdr:from>
    <xdr:ext cx="762000" cy="259045"/>
    <xdr:sp macro="" textlink="">
      <xdr:nvSpPr>
        <xdr:cNvPr id="372" name="テキスト ボックス 371"/>
        <xdr:cNvSpPr txBox="1"/>
      </xdr:nvSpPr>
      <xdr:spPr>
        <a:xfrm>
          <a:off x="939800" y="13332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78" name="円/楕円 377"/>
        <xdr:cNvSpPr/>
      </xdr:nvSpPr>
      <xdr:spPr>
        <a:xfrm>
          <a:off x="4775200" y="1333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149877</xdr:rowOff>
    </xdr:from>
    <xdr:ext cx="762000" cy="259045"/>
    <xdr:sp macro="" textlink="">
      <xdr:nvSpPr>
        <xdr:cNvPr id="379" name="公債費該当値テキスト"/>
        <xdr:cNvSpPr txBox="1"/>
      </xdr:nvSpPr>
      <xdr:spPr>
        <a:xfrm>
          <a:off x="4914900" y="13180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110489</xdr:rowOff>
    </xdr:from>
    <xdr:to>
      <xdr:col>5</xdr:col>
      <xdr:colOff>600075</xdr:colOff>
      <xdr:row>78</xdr:row>
      <xdr:rowOff>40639</xdr:rowOff>
    </xdr:to>
    <xdr:sp macro="" textlink="">
      <xdr:nvSpPr>
        <xdr:cNvPr id="380" name="円/楕円 379"/>
        <xdr:cNvSpPr/>
      </xdr:nvSpPr>
      <xdr:spPr>
        <a:xfrm>
          <a:off x="3937000" y="133121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50816</xdr:rowOff>
    </xdr:from>
    <xdr:ext cx="736600" cy="259045"/>
    <xdr:sp macro="" textlink="">
      <xdr:nvSpPr>
        <xdr:cNvPr id="381" name="テキスト ボックス 380"/>
        <xdr:cNvSpPr txBox="1"/>
      </xdr:nvSpPr>
      <xdr:spPr>
        <a:xfrm>
          <a:off x="3606800" y="13081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105918</xdr:rowOff>
    </xdr:from>
    <xdr:to>
      <xdr:col>4</xdr:col>
      <xdr:colOff>396875</xdr:colOff>
      <xdr:row>80</xdr:row>
      <xdr:rowOff>36068</xdr:rowOff>
    </xdr:to>
    <xdr:sp macro="" textlink="">
      <xdr:nvSpPr>
        <xdr:cNvPr id="382" name="円/楕円 381"/>
        <xdr:cNvSpPr/>
      </xdr:nvSpPr>
      <xdr:spPr>
        <a:xfrm>
          <a:off x="3048000" y="136504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80</xdr:row>
      <xdr:rowOff>20845</xdr:rowOff>
    </xdr:from>
    <xdr:ext cx="762000" cy="259045"/>
    <xdr:sp macro="" textlink="">
      <xdr:nvSpPr>
        <xdr:cNvPr id="383" name="テキスト ボックス 382"/>
        <xdr:cNvSpPr txBox="1"/>
      </xdr:nvSpPr>
      <xdr:spPr>
        <a:xfrm>
          <a:off x="2717800" y="13736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3</xdr:col>
      <xdr:colOff>92075</xdr:colOff>
      <xdr:row>80</xdr:row>
      <xdr:rowOff>3048</xdr:rowOff>
    </xdr:from>
    <xdr:to>
      <xdr:col>3</xdr:col>
      <xdr:colOff>193675</xdr:colOff>
      <xdr:row>80</xdr:row>
      <xdr:rowOff>104648</xdr:rowOff>
    </xdr:to>
    <xdr:sp macro="" textlink="">
      <xdr:nvSpPr>
        <xdr:cNvPr id="384" name="円/楕円 383"/>
        <xdr:cNvSpPr/>
      </xdr:nvSpPr>
      <xdr:spPr>
        <a:xfrm>
          <a:off x="2159000" y="13719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80</xdr:row>
      <xdr:rowOff>89425</xdr:rowOff>
    </xdr:from>
    <xdr:ext cx="762000" cy="259045"/>
    <xdr:sp macro="" textlink="">
      <xdr:nvSpPr>
        <xdr:cNvPr id="385" name="テキスト ボックス 384"/>
        <xdr:cNvSpPr txBox="1"/>
      </xdr:nvSpPr>
      <xdr:spPr>
        <a:xfrm>
          <a:off x="1828800" y="13805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xdr:col>
      <xdr:colOff>574675</xdr:colOff>
      <xdr:row>81</xdr:row>
      <xdr:rowOff>14478</xdr:rowOff>
    </xdr:from>
    <xdr:to>
      <xdr:col>1</xdr:col>
      <xdr:colOff>676275</xdr:colOff>
      <xdr:row>81</xdr:row>
      <xdr:rowOff>116078</xdr:rowOff>
    </xdr:to>
    <xdr:sp macro="" textlink="">
      <xdr:nvSpPr>
        <xdr:cNvPr id="386" name="円/楕円 385"/>
        <xdr:cNvSpPr/>
      </xdr:nvSpPr>
      <xdr:spPr>
        <a:xfrm>
          <a:off x="1270000" y="13901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81</xdr:row>
      <xdr:rowOff>100855</xdr:rowOff>
    </xdr:from>
    <xdr:ext cx="762000" cy="259045"/>
    <xdr:sp macro="" textlink="">
      <xdr:nvSpPr>
        <xdr:cNvPr id="387" name="テキスト ボックス 386"/>
        <xdr:cNvSpPr txBox="1"/>
      </xdr:nvSpPr>
      <xdr:spPr>
        <a:xfrm>
          <a:off x="939800" y="13988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43/111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1" name="正方形/長方形 390"/>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2" name="正方形/長方形 391"/>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3" name="正方形/長方形 392"/>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北海道平均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4" name="正方形/長方形 393"/>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5" name="正方形/長方形 394"/>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6" name="正方形/長方形 395"/>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7" name="正方形/長方形 396"/>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8" name="テキスト ボックス 397"/>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人件費が類似団体平均を上回っているが、他の項目では同等、若しくは低い比率となっていることにより、類似団体平均を下回って推移している。</a:t>
          </a:r>
        </a:p>
      </xdr:txBody>
    </xdr:sp>
    <xdr:clientData/>
  </xdr:twoCellAnchor>
  <xdr:oneCellAnchor>
    <xdr:from>
      <xdr:col>18</xdr:col>
      <xdr:colOff>44450</xdr:colOff>
      <xdr:row>69</xdr:row>
      <xdr:rowOff>107950</xdr:rowOff>
    </xdr:from>
    <xdr:ext cx="298543" cy="225703"/>
    <xdr:sp macro="" textlink="">
      <xdr:nvSpPr>
        <xdr:cNvPr id="399" name="テキスト ボックス 398"/>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0" name="直線コネクタ 399"/>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1" name="テキスト ボックス 400"/>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82</xdr:row>
      <xdr:rowOff>29029</xdr:rowOff>
    </xdr:from>
    <xdr:to>
      <xdr:col>24</xdr:col>
      <xdr:colOff>590550</xdr:colOff>
      <xdr:row>82</xdr:row>
      <xdr:rowOff>29029</xdr:rowOff>
    </xdr:to>
    <xdr:cxnSp macro="">
      <xdr:nvCxnSpPr>
        <xdr:cNvPr id="402" name="直線コネクタ 401"/>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58256</xdr:rowOff>
    </xdr:from>
    <xdr:ext cx="508000" cy="259045"/>
    <xdr:sp macro="" textlink="">
      <xdr:nvSpPr>
        <xdr:cNvPr id="403" name="テキスト ボックス 402"/>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80</xdr:row>
      <xdr:rowOff>45357</xdr:rowOff>
    </xdr:from>
    <xdr:to>
      <xdr:col>24</xdr:col>
      <xdr:colOff>590550</xdr:colOff>
      <xdr:row>80</xdr:row>
      <xdr:rowOff>45357</xdr:rowOff>
    </xdr:to>
    <xdr:cxnSp macro="">
      <xdr:nvCxnSpPr>
        <xdr:cNvPr id="404" name="直線コネクタ 403"/>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74584</xdr:rowOff>
    </xdr:from>
    <xdr:ext cx="508000" cy="259045"/>
    <xdr:sp macro="" textlink="">
      <xdr:nvSpPr>
        <xdr:cNvPr id="405" name="テキスト ボックス 404"/>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61686</xdr:rowOff>
    </xdr:from>
    <xdr:to>
      <xdr:col>24</xdr:col>
      <xdr:colOff>590550</xdr:colOff>
      <xdr:row>78</xdr:row>
      <xdr:rowOff>61686</xdr:rowOff>
    </xdr:to>
    <xdr:cxnSp macro="">
      <xdr:nvCxnSpPr>
        <xdr:cNvPr id="406" name="直線コネクタ 405"/>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90913</xdr:rowOff>
    </xdr:from>
    <xdr:ext cx="508000" cy="259045"/>
    <xdr:sp macro="" textlink="">
      <xdr:nvSpPr>
        <xdr:cNvPr id="407" name="テキスト ボックス 406"/>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78014</xdr:rowOff>
    </xdr:from>
    <xdr:to>
      <xdr:col>24</xdr:col>
      <xdr:colOff>590550</xdr:colOff>
      <xdr:row>76</xdr:row>
      <xdr:rowOff>78014</xdr:rowOff>
    </xdr:to>
    <xdr:cxnSp macro="">
      <xdr:nvCxnSpPr>
        <xdr:cNvPr id="408" name="直線コネクタ 407"/>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107241</xdr:rowOff>
    </xdr:from>
    <xdr:ext cx="508000" cy="259045"/>
    <xdr:sp macro="" textlink="">
      <xdr:nvSpPr>
        <xdr:cNvPr id="409" name="テキスト ボックス 408"/>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94343</xdr:rowOff>
    </xdr:from>
    <xdr:to>
      <xdr:col>24</xdr:col>
      <xdr:colOff>590550</xdr:colOff>
      <xdr:row>74</xdr:row>
      <xdr:rowOff>94343</xdr:rowOff>
    </xdr:to>
    <xdr:cxnSp macro="">
      <xdr:nvCxnSpPr>
        <xdr:cNvPr id="410" name="直線コネクタ 409"/>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123570</xdr:rowOff>
    </xdr:from>
    <xdr:ext cx="508000" cy="259045"/>
    <xdr:sp macro="" textlink="">
      <xdr:nvSpPr>
        <xdr:cNvPr id="411" name="テキスト ボックス 410"/>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110672</xdr:rowOff>
    </xdr:from>
    <xdr:to>
      <xdr:col>24</xdr:col>
      <xdr:colOff>590550</xdr:colOff>
      <xdr:row>72</xdr:row>
      <xdr:rowOff>110672</xdr:rowOff>
    </xdr:to>
    <xdr:cxnSp macro="">
      <xdr:nvCxnSpPr>
        <xdr:cNvPr id="412" name="直線コネクタ 411"/>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71</xdr:row>
      <xdr:rowOff>139899</xdr:rowOff>
    </xdr:from>
    <xdr:ext cx="508000" cy="259045"/>
    <xdr:sp macro="" textlink="">
      <xdr:nvSpPr>
        <xdr:cNvPr id="413" name="テキスト ボックス 412"/>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100874</xdr:rowOff>
    </xdr:from>
    <xdr:to>
      <xdr:col>24</xdr:col>
      <xdr:colOff>31750</xdr:colOff>
      <xdr:row>81</xdr:row>
      <xdr:rowOff>66584</xdr:rowOff>
    </xdr:to>
    <xdr:cxnSp macro="">
      <xdr:nvCxnSpPr>
        <xdr:cNvPr id="417" name="直線コネクタ 416"/>
        <xdr:cNvCxnSpPr/>
      </xdr:nvCxnSpPr>
      <xdr:spPr>
        <a:xfrm flipV="1">
          <a:off x="16510000" y="12445274"/>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38661</xdr:rowOff>
    </xdr:from>
    <xdr:ext cx="762000" cy="259045"/>
    <xdr:sp macro="" textlink="">
      <xdr:nvSpPr>
        <xdr:cNvPr id="418" name="公債費以外最小値テキスト"/>
        <xdr:cNvSpPr txBox="1"/>
      </xdr:nvSpPr>
      <xdr:spPr>
        <a:xfrm>
          <a:off x="16598900" y="13926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95.9</a:t>
          </a:r>
          <a:endParaRPr kumimoji="1" lang="ja-JP" altLang="en-US" sz="1000" b="1">
            <a:latin typeface="ＭＳ Ｐゴシック"/>
          </a:endParaRPr>
        </a:p>
      </xdr:txBody>
    </xdr:sp>
    <xdr:clientData/>
  </xdr:oneCellAnchor>
  <xdr:twoCellAnchor>
    <xdr:from>
      <xdr:col>23</xdr:col>
      <xdr:colOff>628650</xdr:colOff>
      <xdr:row>81</xdr:row>
      <xdr:rowOff>66584</xdr:rowOff>
    </xdr:from>
    <xdr:to>
      <xdr:col>24</xdr:col>
      <xdr:colOff>120650</xdr:colOff>
      <xdr:row>81</xdr:row>
      <xdr:rowOff>66584</xdr:rowOff>
    </xdr:to>
    <xdr:cxnSp macro="">
      <xdr:nvCxnSpPr>
        <xdr:cNvPr id="419" name="直線コネクタ 418"/>
        <xdr:cNvCxnSpPr/>
      </xdr:nvCxnSpPr>
      <xdr:spPr>
        <a:xfrm>
          <a:off x="16421100" y="13954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15801</xdr:rowOff>
    </xdr:from>
    <xdr:ext cx="762000" cy="259045"/>
    <xdr:sp macro="" textlink="">
      <xdr:nvSpPr>
        <xdr:cNvPr id="420" name="公債費以外最大値テキスト"/>
        <xdr:cNvSpPr txBox="1"/>
      </xdr:nvSpPr>
      <xdr:spPr>
        <a:xfrm>
          <a:off x="16598900" y="12188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49.7</a:t>
          </a:r>
          <a:endParaRPr kumimoji="1" lang="ja-JP" altLang="en-US" sz="1000" b="1">
            <a:latin typeface="ＭＳ Ｐゴシック"/>
          </a:endParaRPr>
        </a:p>
      </xdr:txBody>
    </xdr:sp>
    <xdr:clientData/>
  </xdr:oneCellAnchor>
  <xdr:twoCellAnchor>
    <xdr:from>
      <xdr:col>23</xdr:col>
      <xdr:colOff>628650</xdr:colOff>
      <xdr:row>72</xdr:row>
      <xdr:rowOff>100874</xdr:rowOff>
    </xdr:from>
    <xdr:to>
      <xdr:col>24</xdr:col>
      <xdr:colOff>120650</xdr:colOff>
      <xdr:row>72</xdr:row>
      <xdr:rowOff>100874</xdr:rowOff>
    </xdr:to>
    <xdr:cxnSp macro="">
      <xdr:nvCxnSpPr>
        <xdr:cNvPr id="421" name="直線コネクタ 420"/>
        <xdr:cNvCxnSpPr/>
      </xdr:nvCxnSpPr>
      <xdr:spPr>
        <a:xfrm>
          <a:off x="16421100" y="12445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51888</xdr:rowOff>
    </xdr:from>
    <xdr:to>
      <xdr:col>24</xdr:col>
      <xdr:colOff>31750</xdr:colOff>
      <xdr:row>74</xdr:row>
      <xdr:rowOff>110672</xdr:rowOff>
    </xdr:to>
    <xdr:cxnSp macro="">
      <xdr:nvCxnSpPr>
        <xdr:cNvPr id="422" name="直線コネクタ 421"/>
        <xdr:cNvCxnSpPr/>
      </xdr:nvCxnSpPr>
      <xdr:spPr>
        <a:xfrm>
          <a:off x="15671800" y="12739188"/>
          <a:ext cx="838200" cy="58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90731</xdr:rowOff>
    </xdr:from>
    <xdr:ext cx="762000" cy="259045"/>
    <xdr:sp macro="" textlink="">
      <xdr:nvSpPr>
        <xdr:cNvPr id="423" name="公債費以外平均値テキスト"/>
        <xdr:cNvSpPr txBox="1"/>
      </xdr:nvSpPr>
      <xdr:spPr>
        <a:xfrm>
          <a:off x="16598900" y="127780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23</xdr:col>
      <xdr:colOff>666750</xdr:colOff>
      <xdr:row>74</xdr:row>
      <xdr:rowOff>118654</xdr:rowOff>
    </xdr:from>
    <xdr:to>
      <xdr:col>24</xdr:col>
      <xdr:colOff>82550</xdr:colOff>
      <xdr:row>75</xdr:row>
      <xdr:rowOff>48804</xdr:rowOff>
    </xdr:to>
    <xdr:sp macro="" textlink="">
      <xdr:nvSpPr>
        <xdr:cNvPr id="424" name="フローチャート : 判断 423"/>
        <xdr:cNvSpPr/>
      </xdr:nvSpPr>
      <xdr:spPr>
        <a:xfrm>
          <a:off x="164592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73</xdr:row>
      <xdr:rowOff>154759</xdr:rowOff>
    </xdr:from>
    <xdr:to>
      <xdr:col>22</xdr:col>
      <xdr:colOff>565150</xdr:colOff>
      <xdr:row>74</xdr:row>
      <xdr:rowOff>51888</xdr:rowOff>
    </xdr:to>
    <xdr:cxnSp macro="">
      <xdr:nvCxnSpPr>
        <xdr:cNvPr id="425" name="直線コネクタ 424"/>
        <xdr:cNvCxnSpPr/>
      </xdr:nvCxnSpPr>
      <xdr:spPr>
        <a:xfrm>
          <a:off x="14782800" y="12670609"/>
          <a:ext cx="889000" cy="685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74</xdr:row>
      <xdr:rowOff>102326</xdr:rowOff>
    </xdr:from>
    <xdr:to>
      <xdr:col>22</xdr:col>
      <xdr:colOff>615950</xdr:colOff>
      <xdr:row>75</xdr:row>
      <xdr:rowOff>32476</xdr:rowOff>
    </xdr:to>
    <xdr:sp macro="" textlink="">
      <xdr:nvSpPr>
        <xdr:cNvPr id="426" name="フローチャート : 判断 425"/>
        <xdr:cNvSpPr/>
      </xdr:nvSpPr>
      <xdr:spPr>
        <a:xfrm>
          <a:off x="15621000" y="12789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17253</xdr:rowOff>
    </xdr:from>
    <xdr:ext cx="736600" cy="259045"/>
    <xdr:sp macro="" textlink="">
      <xdr:nvSpPr>
        <xdr:cNvPr id="427" name="テキスト ボックス 426"/>
        <xdr:cNvSpPr txBox="1"/>
      </xdr:nvSpPr>
      <xdr:spPr>
        <a:xfrm>
          <a:off x="15290800" y="128760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61.8</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131899</xdr:rowOff>
    </xdr:from>
    <xdr:to>
      <xdr:col>21</xdr:col>
      <xdr:colOff>361950</xdr:colOff>
      <xdr:row>73</xdr:row>
      <xdr:rowOff>154759</xdr:rowOff>
    </xdr:to>
    <xdr:cxnSp macro="">
      <xdr:nvCxnSpPr>
        <xdr:cNvPr id="428" name="直線コネクタ 427"/>
        <xdr:cNvCxnSpPr/>
      </xdr:nvCxnSpPr>
      <xdr:spPr>
        <a:xfrm>
          <a:off x="13893800" y="12647749"/>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74</xdr:row>
      <xdr:rowOff>134983</xdr:rowOff>
    </xdr:from>
    <xdr:to>
      <xdr:col>21</xdr:col>
      <xdr:colOff>412750</xdr:colOff>
      <xdr:row>75</xdr:row>
      <xdr:rowOff>65133</xdr:rowOff>
    </xdr:to>
    <xdr:sp macro="" textlink="">
      <xdr:nvSpPr>
        <xdr:cNvPr id="429" name="フローチャート : 判断 428"/>
        <xdr:cNvSpPr/>
      </xdr:nvSpPr>
      <xdr:spPr>
        <a:xfrm>
          <a:off x="14732000" y="12822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49910</xdr:rowOff>
    </xdr:from>
    <xdr:ext cx="762000" cy="259045"/>
    <xdr:sp macro="" textlink="">
      <xdr:nvSpPr>
        <xdr:cNvPr id="430" name="テキスト ボックス 429"/>
        <xdr:cNvSpPr txBox="1"/>
      </xdr:nvSpPr>
      <xdr:spPr>
        <a:xfrm>
          <a:off x="14401800" y="12908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62.8</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131899</xdr:rowOff>
    </xdr:from>
    <xdr:to>
      <xdr:col>20</xdr:col>
      <xdr:colOff>158750</xdr:colOff>
      <xdr:row>74</xdr:row>
      <xdr:rowOff>55154</xdr:rowOff>
    </xdr:to>
    <xdr:cxnSp macro="">
      <xdr:nvCxnSpPr>
        <xdr:cNvPr id="431" name="直線コネクタ 430"/>
        <xdr:cNvCxnSpPr/>
      </xdr:nvCxnSpPr>
      <xdr:spPr>
        <a:xfrm flipV="1">
          <a:off x="13004800" y="12647749"/>
          <a:ext cx="889000" cy="947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40277</xdr:rowOff>
    </xdr:from>
    <xdr:to>
      <xdr:col>20</xdr:col>
      <xdr:colOff>209550</xdr:colOff>
      <xdr:row>74</xdr:row>
      <xdr:rowOff>141877</xdr:rowOff>
    </xdr:to>
    <xdr:sp macro="" textlink="">
      <xdr:nvSpPr>
        <xdr:cNvPr id="432" name="フローチャート : 判断 431"/>
        <xdr:cNvSpPr/>
      </xdr:nvSpPr>
      <xdr:spPr>
        <a:xfrm>
          <a:off x="13843000" y="12727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126654</xdr:rowOff>
    </xdr:from>
    <xdr:ext cx="762000" cy="259045"/>
    <xdr:sp macro="" textlink="">
      <xdr:nvSpPr>
        <xdr:cNvPr id="433" name="テキスト ボックス 432"/>
        <xdr:cNvSpPr txBox="1"/>
      </xdr:nvSpPr>
      <xdr:spPr>
        <a:xfrm>
          <a:off x="13512800" y="12813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118654</xdr:rowOff>
    </xdr:from>
    <xdr:to>
      <xdr:col>19</xdr:col>
      <xdr:colOff>6350</xdr:colOff>
      <xdr:row>75</xdr:row>
      <xdr:rowOff>48804</xdr:rowOff>
    </xdr:to>
    <xdr:sp macro="" textlink="">
      <xdr:nvSpPr>
        <xdr:cNvPr id="434" name="フローチャート : 判断 433"/>
        <xdr:cNvSpPr/>
      </xdr:nvSpPr>
      <xdr:spPr>
        <a:xfrm>
          <a:off x="12954000" y="12805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33581</xdr:rowOff>
    </xdr:from>
    <xdr:ext cx="762000" cy="259045"/>
    <xdr:sp macro="" textlink="">
      <xdr:nvSpPr>
        <xdr:cNvPr id="435" name="テキスト ボックス 434"/>
        <xdr:cNvSpPr txBox="1"/>
      </xdr:nvSpPr>
      <xdr:spPr>
        <a:xfrm>
          <a:off x="12623800" y="12892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59872</xdr:rowOff>
    </xdr:from>
    <xdr:to>
      <xdr:col>24</xdr:col>
      <xdr:colOff>82550</xdr:colOff>
      <xdr:row>74</xdr:row>
      <xdr:rowOff>161472</xdr:rowOff>
    </xdr:to>
    <xdr:sp macro="" textlink="">
      <xdr:nvSpPr>
        <xdr:cNvPr id="441" name="円/楕円 440"/>
        <xdr:cNvSpPr/>
      </xdr:nvSpPr>
      <xdr:spPr>
        <a:xfrm>
          <a:off x="16459200" y="12747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76399</xdr:rowOff>
    </xdr:from>
    <xdr:ext cx="762000" cy="259045"/>
    <xdr:sp macro="" textlink="">
      <xdr:nvSpPr>
        <xdr:cNvPr id="442" name="公債費以外該当値テキスト"/>
        <xdr:cNvSpPr txBox="1"/>
      </xdr:nvSpPr>
      <xdr:spPr>
        <a:xfrm>
          <a:off x="16598900" y="12592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60.5</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1088</xdr:rowOff>
    </xdr:from>
    <xdr:to>
      <xdr:col>22</xdr:col>
      <xdr:colOff>615950</xdr:colOff>
      <xdr:row>74</xdr:row>
      <xdr:rowOff>102688</xdr:rowOff>
    </xdr:to>
    <xdr:sp macro="" textlink="">
      <xdr:nvSpPr>
        <xdr:cNvPr id="443" name="円/楕円 442"/>
        <xdr:cNvSpPr/>
      </xdr:nvSpPr>
      <xdr:spPr>
        <a:xfrm>
          <a:off x="15621000" y="12688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112865</xdr:rowOff>
    </xdr:from>
    <xdr:ext cx="736600" cy="259045"/>
    <xdr:sp macro="" textlink="">
      <xdr:nvSpPr>
        <xdr:cNvPr id="444" name="テキスト ボックス 443"/>
        <xdr:cNvSpPr txBox="1"/>
      </xdr:nvSpPr>
      <xdr:spPr>
        <a:xfrm>
          <a:off x="15290800" y="12457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58.7</a:t>
          </a:r>
          <a:endParaRPr kumimoji="1" lang="ja-JP" altLang="en-US" sz="1000" b="1">
            <a:solidFill>
              <a:srgbClr val="FF0000"/>
            </a:solidFill>
            <a:latin typeface="ＭＳ Ｐゴシック"/>
          </a:endParaRPr>
        </a:p>
      </xdr:txBody>
    </xdr:sp>
    <xdr:clientData/>
  </xdr:oneCellAnchor>
  <xdr:twoCellAnchor>
    <xdr:from>
      <xdr:col>21</xdr:col>
      <xdr:colOff>311150</xdr:colOff>
      <xdr:row>73</xdr:row>
      <xdr:rowOff>103959</xdr:rowOff>
    </xdr:from>
    <xdr:to>
      <xdr:col>21</xdr:col>
      <xdr:colOff>412750</xdr:colOff>
      <xdr:row>74</xdr:row>
      <xdr:rowOff>34109</xdr:rowOff>
    </xdr:to>
    <xdr:sp macro="" textlink="">
      <xdr:nvSpPr>
        <xdr:cNvPr id="445" name="円/楕円 444"/>
        <xdr:cNvSpPr/>
      </xdr:nvSpPr>
      <xdr:spPr>
        <a:xfrm>
          <a:off x="14732000" y="126198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44286</xdr:rowOff>
    </xdr:from>
    <xdr:ext cx="762000" cy="259045"/>
    <xdr:sp macro="" textlink="">
      <xdr:nvSpPr>
        <xdr:cNvPr id="446" name="テキスト ボックス 445"/>
        <xdr:cNvSpPr txBox="1"/>
      </xdr:nvSpPr>
      <xdr:spPr>
        <a:xfrm>
          <a:off x="14401800" y="12388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56.6</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81099</xdr:rowOff>
    </xdr:from>
    <xdr:to>
      <xdr:col>20</xdr:col>
      <xdr:colOff>209550</xdr:colOff>
      <xdr:row>74</xdr:row>
      <xdr:rowOff>11249</xdr:rowOff>
    </xdr:to>
    <xdr:sp macro="" textlink="">
      <xdr:nvSpPr>
        <xdr:cNvPr id="447" name="円/楕円 446"/>
        <xdr:cNvSpPr/>
      </xdr:nvSpPr>
      <xdr:spPr>
        <a:xfrm>
          <a:off x="13843000" y="12596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21426</xdr:rowOff>
    </xdr:from>
    <xdr:ext cx="762000" cy="259045"/>
    <xdr:sp macro="" textlink="">
      <xdr:nvSpPr>
        <xdr:cNvPr id="448" name="テキスト ボックス 447"/>
        <xdr:cNvSpPr txBox="1"/>
      </xdr:nvSpPr>
      <xdr:spPr>
        <a:xfrm>
          <a:off x="13512800" y="12365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55.9</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4354</xdr:rowOff>
    </xdr:from>
    <xdr:to>
      <xdr:col>19</xdr:col>
      <xdr:colOff>6350</xdr:colOff>
      <xdr:row>74</xdr:row>
      <xdr:rowOff>105954</xdr:rowOff>
    </xdr:to>
    <xdr:sp macro="" textlink="">
      <xdr:nvSpPr>
        <xdr:cNvPr id="449" name="円/楕円 448"/>
        <xdr:cNvSpPr/>
      </xdr:nvSpPr>
      <xdr:spPr>
        <a:xfrm>
          <a:off x="12954000" y="12691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116131</xdr:rowOff>
    </xdr:from>
    <xdr:ext cx="762000" cy="259045"/>
    <xdr:sp macro="" textlink="">
      <xdr:nvSpPr>
        <xdr:cNvPr id="450" name="テキスト ボックス 449"/>
        <xdr:cNvSpPr txBox="1"/>
      </xdr:nvSpPr>
      <xdr:spPr>
        <a:xfrm>
          <a:off x="12623800" y="1246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北海道様似町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2" name="直線コネクタ 31"/>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3" name="テキスト ボックス 32"/>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4" name="直線コネクタ 33"/>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5" name="テキスト ボックス 34"/>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36" name="直線コネクタ 35"/>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37" name="テキスト ボックス 36"/>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38" name="直線コネクタ 37"/>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39" name="テキスト ボックス 38"/>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0"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162143</xdr:rowOff>
    </xdr:from>
    <xdr:to>
      <xdr:col>4</xdr:col>
      <xdr:colOff>1117600</xdr:colOff>
      <xdr:row>19</xdr:row>
      <xdr:rowOff>140501</xdr:rowOff>
    </xdr:to>
    <xdr:cxnSp macro="">
      <xdr:nvCxnSpPr>
        <xdr:cNvPr id="41" name="直線コネクタ 40"/>
        <xdr:cNvCxnSpPr/>
      </xdr:nvCxnSpPr>
      <xdr:spPr bwMode="auto">
        <a:xfrm flipV="1">
          <a:off x="5651500" y="2267168"/>
          <a:ext cx="0" cy="117850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112578</xdr:rowOff>
    </xdr:from>
    <xdr:ext cx="762000" cy="259045"/>
    <xdr:sp macro="" textlink="">
      <xdr:nvSpPr>
        <xdr:cNvPr id="42" name="人口1人当たり決算額の推移最小値テキスト130"/>
        <xdr:cNvSpPr txBox="1"/>
      </xdr:nvSpPr>
      <xdr:spPr>
        <a:xfrm>
          <a:off x="5740400" y="3417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85,971</a:t>
          </a:r>
          <a:endParaRPr kumimoji="1" lang="ja-JP" altLang="en-US" sz="1000" b="1">
            <a:latin typeface="ＭＳ Ｐゴシック"/>
          </a:endParaRPr>
        </a:p>
      </xdr:txBody>
    </xdr:sp>
    <xdr:clientData/>
  </xdr:oneCellAnchor>
  <xdr:twoCellAnchor>
    <xdr:from>
      <xdr:col>4</xdr:col>
      <xdr:colOff>1028700</xdr:colOff>
      <xdr:row>19</xdr:row>
      <xdr:rowOff>140501</xdr:rowOff>
    </xdr:from>
    <xdr:to>
      <xdr:col>5</xdr:col>
      <xdr:colOff>73025</xdr:colOff>
      <xdr:row>19</xdr:row>
      <xdr:rowOff>140501</xdr:rowOff>
    </xdr:to>
    <xdr:cxnSp macro="">
      <xdr:nvCxnSpPr>
        <xdr:cNvPr id="43" name="直線コネクタ 42"/>
        <xdr:cNvCxnSpPr/>
      </xdr:nvCxnSpPr>
      <xdr:spPr bwMode="auto">
        <a:xfrm>
          <a:off x="5562600" y="344567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77070</xdr:rowOff>
    </xdr:from>
    <xdr:ext cx="762000" cy="259045"/>
    <xdr:sp macro="" textlink="">
      <xdr:nvSpPr>
        <xdr:cNvPr id="44" name="人口1人当たり決算額の推移最大値テキスト130"/>
        <xdr:cNvSpPr txBox="1"/>
      </xdr:nvSpPr>
      <xdr:spPr>
        <a:xfrm>
          <a:off x="5740400" y="2010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292,184</a:t>
          </a:r>
          <a:endParaRPr kumimoji="1" lang="ja-JP" altLang="en-US" sz="1000" b="1">
            <a:latin typeface="ＭＳ Ｐゴシック"/>
          </a:endParaRPr>
        </a:p>
      </xdr:txBody>
    </xdr:sp>
    <xdr:clientData/>
  </xdr:oneCellAnchor>
  <xdr:twoCellAnchor>
    <xdr:from>
      <xdr:col>4</xdr:col>
      <xdr:colOff>1028700</xdr:colOff>
      <xdr:row>12</xdr:row>
      <xdr:rowOff>162143</xdr:rowOff>
    </xdr:from>
    <xdr:to>
      <xdr:col>5</xdr:col>
      <xdr:colOff>73025</xdr:colOff>
      <xdr:row>12</xdr:row>
      <xdr:rowOff>162143</xdr:rowOff>
    </xdr:to>
    <xdr:cxnSp macro="">
      <xdr:nvCxnSpPr>
        <xdr:cNvPr id="45" name="直線コネクタ 44"/>
        <xdr:cNvCxnSpPr/>
      </xdr:nvCxnSpPr>
      <xdr:spPr bwMode="auto">
        <a:xfrm>
          <a:off x="5562600" y="226716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169630</xdr:rowOff>
    </xdr:from>
    <xdr:to>
      <xdr:col>4</xdr:col>
      <xdr:colOff>1117600</xdr:colOff>
      <xdr:row>16</xdr:row>
      <xdr:rowOff>10913</xdr:rowOff>
    </xdr:to>
    <xdr:cxnSp macro="">
      <xdr:nvCxnSpPr>
        <xdr:cNvPr id="46" name="直線コネクタ 45"/>
        <xdr:cNvCxnSpPr/>
      </xdr:nvCxnSpPr>
      <xdr:spPr bwMode="auto">
        <a:xfrm flipV="1">
          <a:off x="5003800" y="2789005"/>
          <a:ext cx="647700" cy="127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127689</xdr:rowOff>
    </xdr:from>
    <xdr:ext cx="762000" cy="259045"/>
    <xdr:sp macro="" textlink="">
      <xdr:nvSpPr>
        <xdr:cNvPr id="47" name="人口1人当たり決算額の推移平均値テキスト130"/>
        <xdr:cNvSpPr txBox="1"/>
      </xdr:nvSpPr>
      <xdr:spPr>
        <a:xfrm>
          <a:off x="5740400" y="29185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164,438</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155612</xdr:rowOff>
    </xdr:from>
    <xdr:to>
      <xdr:col>5</xdr:col>
      <xdr:colOff>34925</xdr:colOff>
      <xdr:row>17</xdr:row>
      <xdr:rowOff>85762</xdr:rowOff>
    </xdr:to>
    <xdr:sp macro="" textlink="">
      <xdr:nvSpPr>
        <xdr:cNvPr id="48" name="フローチャート : 判断 47"/>
        <xdr:cNvSpPr/>
      </xdr:nvSpPr>
      <xdr:spPr bwMode="auto">
        <a:xfrm>
          <a:off x="5600700" y="29464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3112</xdr:rowOff>
    </xdr:from>
    <xdr:to>
      <xdr:col>4</xdr:col>
      <xdr:colOff>469900</xdr:colOff>
      <xdr:row>16</xdr:row>
      <xdr:rowOff>10913</xdr:rowOff>
    </xdr:to>
    <xdr:cxnSp macro="">
      <xdr:nvCxnSpPr>
        <xdr:cNvPr id="49" name="直線コネクタ 48"/>
        <xdr:cNvCxnSpPr/>
      </xdr:nvCxnSpPr>
      <xdr:spPr bwMode="auto">
        <a:xfrm>
          <a:off x="4305300" y="2793937"/>
          <a:ext cx="698500" cy="78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144319</xdr:rowOff>
    </xdr:from>
    <xdr:to>
      <xdr:col>4</xdr:col>
      <xdr:colOff>520700</xdr:colOff>
      <xdr:row>17</xdr:row>
      <xdr:rowOff>74469</xdr:rowOff>
    </xdr:to>
    <xdr:sp macro="" textlink="">
      <xdr:nvSpPr>
        <xdr:cNvPr id="50" name="フローチャート : 判断 49"/>
        <xdr:cNvSpPr/>
      </xdr:nvSpPr>
      <xdr:spPr bwMode="auto">
        <a:xfrm>
          <a:off x="4953000" y="29351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59246</xdr:rowOff>
    </xdr:from>
    <xdr:ext cx="736600" cy="259045"/>
    <xdr:sp macro="" textlink="">
      <xdr:nvSpPr>
        <xdr:cNvPr id="51" name="テキスト ボックス 50"/>
        <xdr:cNvSpPr txBox="1"/>
      </xdr:nvSpPr>
      <xdr:spPr>
        <a:xfrm>
          <a:off x="4622800" y="3021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166,414</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3112</xdr:rowOff>
    </xdr:from>
    <xdr:to>
      <xdr:col>3</xdr:col>
      <xdr:colOff>904875</xdr:colOff>
      <xdr:row>16</xdr:row>
      <xdr:rowOff>37134</xdr:rowOff>
    </xdr:to>
    <xdr:cxnSp macro="">
      <xdr:nvCxnSpPr>
        <xdr:cNvPr id="52" name="直線コネクタ 51"/>
        <xdr:cNvCxnSpPr/>
      </xdr:nvCxnSpPr>
      <xdr:spPr bwMode="auto">
        <a:xfrm flipV="1">
          <a:off x="3606800" y="2793937"/>
          <a:ext cx="698500" cy="340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131460</xdr:rowOff>
    </xdr:from>
    <xdr:to>
      <xdr:col>3</xdr:col>
      <xdr:colOff>955675</xdr:colOff>
      <xdr:row>17</xdr:row>
      <xdr:rowOff>61610</xdr:rowOff>
    </xdr:to>
    <xdr:sp macro="" textlink="">
      <xdr:nvSpPr>
        <xdr:cNvPr id="53" name="フローチャート : 判断 52"/>
        <xdr:cNvSpPr/>
      </xdr:nvSpPr>
      <xdr:spPr bwMode="auto">
        <a:xfrm>
          <a:off x="4254500" y="29222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46387</xdr:rowOff>
    </xdr:from>
    <xdr:ext cx="762000" cy="259045"/>
    <xdr:sp macro="" textlink="">
      <xdr:nvSpPr>
        <xdr:cNvPr id="54" name="テキスト ボックス 53"/>
        <xdr:cNvSpPr txBox="1"/>
      </xdr:nvSpPr>
      <xdr:spPr>
        <a:xfrm>
          <a:off x="3924300" y="30086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168,664</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37134</xdr:rowOff>
    </xdr:from>
    <xdr:to>
      <xdr:col>3</xdr:col>
      <xdr:colOff>206375</xdr:colOff>
      <xdr:row>16</xdr:row>
      <xdr:rowOff>44929</xdr:rowOff>
    </xdr:to>
    <xdr:cxnSp macro="">
      <xdr:nvCxnSpPr>
        <xdr:cNvPr id="55" name="直線コネクタ 54"/>
        <xdr:cNvCxnSpPr/>
      </xdr:nvCxnSpPr>
      <xdr:spPr bwMode="auto">
        <a:xfrm flipV="1">
          <a:off x="2908300" y="2827959"/>
          <a:ext cx="698500" cy="77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169168</xdr:rowOff>
    </xdr:from>
    <xdr:to>
      <xdr:col>3</xdr:col>
      <xdr:colOff>257175</xdr:colOff>
      <xdr:row>17</xdr:row>
      <xdr:rowOff>99318</xdr:rowOff>
    </xdr:to>
    <xdr:sp macro="" textlink="">
      <xdr:nvSpPr>
        <xdr:cNvPr id="56" name="フローチャート : 判断 55"/>
        <xdr:cNvSpPr/>
      </xdr:nvSpPr>
      <xdr:spPr bwMode="auto">
        <a:xfrm>
          <a:off x="3556000" y="29599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84095</xdr:rowOff>
    </xdr:from>
    <xdr:ext cx="762000" cy="259045"/>
    <xdr:sp macro="" textlink="">
      <xdr:nvSpPr>
        <xdr:cNvPr id="57" name="テキスト ボックス 56"/>
        <xdr:cNvSpPr txBox="1"/>
      </xdr:nvSpPr>
      <xdr:spPr>
        <a:xfrm>
          <a:off x="3225800" y="3046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162,066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7862</xdr:rowOff>
    </xdr:from>
    <xdr:to>
      <xdr:col>2</xdr:col>
      <xdr:colOff>692150</xdr:colOff>
      <xdr:row>17</xdr:row>
      <xdr:rowOff>109462</xdr:rowOff>
    </xdr:to>
    <xdr:sp macro="" textlink="">
      <xdr:nvSpPr>
        <xdr:cNvPr id="58" name="フローチャート : 判断 57"/>
        <xdr:cNvSpPr/>
      </xdr:nvSpPr>
      <xdr:spPr bwMode="auto">
        <a:xfrm>
          <a:off x="2857500" y="29701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94239</xdr:rowOff>
    </xdr:from>
    <xdr:ext cx="762000" cy="259045"/>
    <xdr:sp macro="" textlink="">
      <xdr:nvSpPr>
        <xdr:cNvPr id="59" name="テキスト ボックス 58"/>
        <xdr:cNvSpPr txBox="1"/>
      </xdr:nvSpPr>
      <xdr:spPr>
        <a:xfrm>
          <a:off x="2527300" y="3056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160,291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0" name="テキスト ボックス 59"/>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1" name="テキスト ボックス 60"/>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2" name="テキスト ボックス 61"/>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3" name="テキスト ボックス 62"/>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4" name="テキスト ボックス 63"/>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118830</xdr:rowOff>
    </xdr:from>
    <xdr:to>
      <xdr:col>5</xdr:col>
      <xdr:colOff>34925</xdr:colOff>
      <xdr:row>16</xdr:row>
      <xdr:rowOff>48980</xdr:rowOff>
    </xdr:to>
    <xdr:sp macro="" textlink="">
      <xdr:nvSpPr>
        <xdr:cNvPr id="65" name="円/楕円 64"/>
        <xdr:cNvSpPr/>
      </xdr:nvSpPr>
      <xdr:spPr bwMode="auto">
        <a:xfrm>
          <a:off x="5600700" y="27382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135357</xdr:rowOff>
    </xdr:from>
    <xdr:ext cx="762000" cy="259045"/>
    <xdr:sp macro="" textlink="">
      <xdr:nvSpPr>
        <xdr:cNvPr id="66" name="人口1人当たり決算額の推移該当値テキスト130"/>
        <xdr:cNvSpPr txBox="1"/>
      </xdr:nvSpPr>
      <xdr:spPr>
        <a:xfrm>
          <a:off x="5740400" y="2583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200,874</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131563</xdr:rowOff>
    </xdr:from>
    <xdr:to>
      <xdr:col>4</xdr:col>
      <xdr:colOff>520700</xdr:colOff>
      <xdr:row>16</xdr:row>
      <xdr:rowOff>61713</xdr:rowOff>
    </xdr:to>
    <xdr:sp macro="" textlink="">
      <xdr:nvSpPr>
        <xdr:cNvPr id="67" name="円/楕円 66"/>
        <xdr:cNvSpPr/>
      </xdr:nvSpPr>
      <xdr:spPr bwMode="auto">
        <a:xfrm>
          <a:off x="4953000" y="27509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71890</xdr:rowOff>
    </xdr:from>
    <xdr:ext cx="736600" cy="259045"/>
    <xdr:sp macro="" textlink="">
      <xdr:nvSpPr>
        <xdr:cNvPr id="68" name="テキスト ボックス 67"/>
        <xdr:cNvSpPr txBox="1"/>
      </xdr:nvSpPr>
      <xdr:spPr>
        <a:xfrm>
          <a:off x="4622800" y="2519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198,646</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123762</xdr:rowOff>
    </xdr:from>
    <xdr:to>
      <xdr:col>3</xdr:col>
      <xdr:colOff>955675</xdr:colOff>
      <xdr:row>16</xdr:row>
      <xdr:rowOff>53912</xdr:rowOff>
    </xdr:to>
    <xdr:sp macro="" textlink="">
      <xdr:nvSpPr>
        <xdr:cNvPr id="69" name="円/楕円 68"/>
        <xdr:cNvSpPr/>
      </xdr:nvSpPr>
      <xdr:spPr bwMode="auto">
        <a:xfrm>
          <a:off x="4254500" y="27431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64089</xdr:rowOff>
    </xdr:from>
    <xdr:ext cx="762000" cy="259045"/>
    <xdr:sp macro="" textlink="">
      <xdr:nvSpPr>
        <xdr:cNvPr id="70" name="テキスト ボックス 69"/>
        <xdr:cNvSpPr txBox="1"/>
      </xdr:nvSpPr>
      <xdr:spPr>
        <a:xfrm>
          <a:off x="3924300" y="2512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200,011</a:t>
          </a:r>
          <a:endParaRPr kumimoji="1" lang="ja-JP" altLang="en-US" sz="1000" b="1">
            <a:solidFill>
              <a:srgbClr val="FF0000"/>
            </a:solidFill>
            <a:latin typeface="ＭＳ Ｐゴシック"/>
          </a:endParaRPr>
        </a:p>
      </xdr:txBody>
    </xdr:sp>
    <xdr:clientData/>
  </xdr:oneCellAnchor>
  <xdr:twoCellAnchor>
    <xdr:from>
      <xdr:col>3</xdr:col>
      <xdr:colOff>155575</xdr:colOff>
      <xdr:row>15</xdr:row>
      <xdr:rowOff>157784</xdr:rowOff>
    </xdr:from>
    <xdr:to>
      <xdr:col>3</xdr:col>
      <xdr:colOff>257175</xdr:colOff>
      <xdr:row>16</xdr:row>
      <xdr:rowOff>87934</xdr:rowOff>
    </xdr:to>
    <xdr:sp macro="" textlink="">
      <xdr:nvSpPr>
        <xdr:cNvPr id="71" name="円/楕円 70"/>
        <xdr:cNvSpPr/>
      </xdr:nvSpPr>
      <xdr:spPr bwMode="auto">
        <a:xfrm>
          <a:off x="3556000" y="27771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98111</xdr:rowOff>
    </xdr:from>
    <xdr:ext cx="762000" cy="259045"/>
    <xdr:sp macro="" textlink="">
      <xdr:nvSpPr>
        <xdr:cNvPr id="72" name="テキスト ボックス 71"/>
        <xdr:cNvSpPr txBox="1"/>
      </xdr:nvSpPr>
      <xdr:spPr>
        <a:xfrm>
          <a:off x="3225800" y="2546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194,058</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165579</xdr:rowOff>
    </xdr:from>
    <xdr:to>
      <xdr:col>2</xdr:col>
      <xdr:colOff>692150</xdr:colOff>
      <xdr:row>16</xdr:row>
      <xdr:rowOff>95729</xdr:rowOff>
    </xdr:to>
    <xdr:sp macro="" textlink="">
      <xdr:nvSpPr>
        <xdr:cNvPr id="73" name="円/楕円 72"/>
        <xdr:cNvSpPr/>
      </xdr:nvSpPr>
      <xdr:spPr bwMode="auto">
        <a:xfrm>
          <a:off x="2857500" y="278495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105906</xdr:rowOff>
    </xdr:from>
    <xdr:ext cx="762000" cy="259045"/>
    <xdr:sp macro="" textlink="">
      <xdr:nvSpPr>
        <xdr:cNvPr id="74" name="テキスト ボックス 73"/>
        <xdr:cNvSpPr txBox="1"/>
      </xdr:nvSpPr>
      <xdr:spPr>
        <a:xfrm>
          <a:off x="2527300" y="2553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192,694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5" name="正方形/長方形 74"/>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6" name="角丸四角形 75"/>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77" name="正方形/長方形 76"/>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78" name="正方形/長方形 77"/>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79" name="正方形/長方形 78"/>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0" name="直線コネクタ 79"/>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1" name="直線コネクタ 80"/>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2" name="直線コネクタ 81"/>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3" name="直線コネクタ 82"/>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4" name="直線コネクタ 83"/>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5" name="円/楕円 84"/>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6" name="フローチャート : 判断 85"/>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87" name="正方形/長方形 86"/>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88" name="テキスト ボックス 87"/>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89" name="直線コネクタ 88"/>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0" name="直線コネクタ 89"/>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1" name="直線コネクタ 90"/>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2" name="テキスト ボックス 91"/>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3" name="直線コネクタ 92"/>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4" name="テキスト ボックス 93"/>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5" name="直線コネクタ 94"/>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6" name="テキスト ボックス 95"/>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97" name="直線コネクタ 96"/>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98" name="テキスト ボックス 97"/>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99" name="直線コネクタ 98"/>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0" name="テキスト ボックス 99"/>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1"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166738</xdr:rowOff>
    </xdr:from>
    <xdr:to>
      <xdr:col>4</xdr:col>
      <xdr:colOff>1117600</xdr:colOff>
      <xdr:row>37</xdr:row>
      <xdr:rowOff>319545</xdr:rowOff>
    </xdr:to>
    <xdr:cxnSp macro="">
      <xdr:nvCxnSpPr>
        <xdr:cNvPr id="102" name="直線コネクタ 101"/>
        <xdr:cNvCxnSpPr/>
      </xdr:nvCxnSpPr>
      <xdr:spPr bwMode="auto">
        <a:xfrm flipV="1">
          <a:off x="5651500" y="5919838"/>
          <a:ext cx="0" cy="152440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291622</xdr:rowOff>
    </xdr:from>
    <xdr:ext cx="762000" cy="259045"/>
    <xdr:sp macro="" textlink="">
      <xdr:nvSpPr>
        <xdr:cNvPr id="103" name="人口1人当たり決算額の推移最小値テキスト445"/>
        <xdr:cNvSpPr txBox="1"/>
      </xdr:nvSpPr>
      <xdr:spPr>
        <a:xfrm>
          <a:off x="5740400" y="7416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-21,161</a:t>
          </a:r>
          <a:endParaRPr kumimoji="1" lang="ja-JP" altLang="en-US" sz="1000" b="1">
            <a:latin typeface="ＭＳ Ｐゴシック"/>
          </a:endParaRPr>
        </a:p>
      </xdr:txBody>
    </xdr:sp>
    <xdr:clientData/>
  </xdr:oneCellAnchor>
  <xdr:twoCellAnchor>
    <xdr:from>
      <xdr:col>4</xdr:col>
      <xdr:colOff>1028700</xdr:colOff>
      <xdr:row>37</xdr:row>
      <xdr:rowOff>319545</xdr:rowOff>
    </xdr:from>
    <xdr:to>
      <xdr:col>5</xdr:col>
      <xdr:colOff>73025</xdr:colOff>
      <xdr:row>37</xdr:row>
      <xdr:rowOff>319545</xdr:rowOff>
    </xdr:to>
    <xdr:cxnSp macro="">
      <xdr:nvCxnSpPr>
        <xdr:cNvPr id="104" name="直線コネクタ 103"/>
        <xdr:cNvCxnSpPr/>
      </xdr:nvCxnSpPr>
      <xdr:spPr bwMode="auto">
        <a:xfrm>
          <a:off x="5562600" y="744424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253115</xdr:rowOff>
    </xdr:from>
    <xdr:ext cx="762000" cy="259045"/>
    <xdr:sp macro="" textlink="">
      <xdr:nvSpPr>
        <xdr:cNvPr id="105" name="人口1人当たり決算額の推移最大値テキスト445"/>
        <xdr:cNvSpPr txBox="1"/>
      </xdr:nvSpPr>
      <xdr:spPr>
        <a:xfrm>
          <a:off x="5740400" y="5663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98,871</a:t>
          </a:r>
          <a:endParaRPr kumimoji="1" lang="ja-JP" altLang="en-US" sz="1000" b="1">
            <a:latin typeface="ＭＳ Ｐゴシック"/>
          </a:endParaRPr>
        </a:p>
      </xdr:txBody>
    </xdr:sp>
    <xdr:clientData/>
  </xdr:oneCellAnchor>
  <xdr:twoCellAnchor>
    <xdr:from>
      <xdr:col>4</xdr:col>
      <xdr:colOff>1028700</xdr:colOff>
      <xdr:row>32</xdr:row>
      <xdr:rowOff>166738</xdr:rowOff>
    </xdr:from>
    <xdr:to>
      <xdr:col>5</xdr:col>
      <xdr:colOff>73025</xdr:colOff>
      <xdr:row>32</xdr:row>
      <xdr:rowOff>166738</xdr:rowOff>
    </xdr:to>
    <xdr:cxnSp macro="">
      <xdr:nvCxnSpPr>
        <xdr:cNvPr id="106" name="直線コネクタ 105"/>
        <xdr:cNvCxnSpPr/>
      </xdr:nvCxnSpPr>
      <xdr:spPr bwMode="auto">
        <a:xfrm>
          <a:off x="5562600" y="59198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33300</xdr:rowOff>
    </xdr:from>
    <xdr:to>
      <xdr:col>4</xdr:col>
      <xdr:colOff>1117600</xdr:colOff>
      <xdr:row>35</xdr:row>
      <xdr:rowOff>69786</xdr:rowOff>
    </xdr:to>
    <xdr:cxnSp macro="">
      <xdr:nvCxnSpPr>
        <xdr:cNvPr id="107" name="直線コネクタ 106"/>
        <xdr:cNvCxnSpPr/>
      </xdr:nvCxnSpPr>
      <xdr:spPr bwMode="auto">
        <a:xfrm flipV="1">
          <a:off x="5003800" y="6643650"/>
          <a:ext cx="647700" cy="364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18076</xdr:rowOff>
    </xdr:from>
    <xdr:ext cx="762000" cy="259045"/>
    <xdr:sp macro="" textlink="">
      <xdr:nvSpPr>
        <xdr:cNvPr id="108" name="人口1人当たり決算額の推移平均値テキスト445"/>
        <xdr:cNvSpPr txBox="1"/>
      </xdr:nvSpPr>
      <xdr:spPr>
        <a:xfrm>
          <a:off x="5740400" y="662842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39,530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12319</xdr:rowOff>
    </xdr:from>
    <xdr:to>
      <xdr:col>5</xdr:col>
      <xdr:colOff>34925</xdr:colOff>
      <xdr:row>35</xdr:row>
      <xdr:rowOff>113919</xdr:rowOff>
    </xdr:to>
    <xdr:sp macro="" textlink="">
      <xdr:nvSpPr>
        <xdr:cNvPr id="109" name="フローチャート : 判断 108"/>
        <xdr:cNvSpPr/>
      </xdr:nvSpPr>
      <xdr:spPr bwMode="auto">
        <a:xfrm>
          <a:off x="5600700" y="66226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139497</xdr:rowOff>
    </xdr:from>
    <xdr:to>
      <xdr:col>4</xdr:col>
      <xdr:colOff>469900</xdr:colOff>
      <xdr:row>35</xdr:row>
      <xdr:rowOff>69786</xdr:rowOff>
    </xdr:to>
    <xdr:cxnSp macro="">
      <xdr:nvCxnSpPr>
        <xdr:cNvPr id="110" name="直線コネクタ 109"/>
        <xdr:cNvCxnSpPr/>
      </xdr:nvCxnSpPr>
      <xdr:spPr bwMode="auto">
        <a:xfrm>
          <a:off x="4305300" y="6406947"/>
          <a:ext cx="698500" cy="2731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311823</xdr:rowOff>
    </xdr:from>
    <xdr:to>
      <xdr:col>4</xdr:col>
      <xdr:colOff>520700</xdr:colOff>
      <xdr:row>35</xdr:row>
      <xdr:rowOff>70523</xdr:rowOff>
    </xdr:to>
    <xdr:sp macro="" textlink="">
      <xdr:nvSpPr>
        <xdr:cNvPr id="111" name="フローチャート : 判断 110"/>
        <xdr:cNvSpPr/>
      </xdr:nvSpPr>
      <xdr:spPr bwMode="auto">
        <a:xfrm>
          <a:off x="4953000" y="65792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80700</xdr:rowOff>
    </xdr:from>
    <xdr:ext cx="736600" cy="259045"/>
    <xdr:sp macro="" textlink="">
      <xdr:nvSpPr>
        <xdr:cNvPr id="112" name="テキスト ボックス 111"/>
        <xdr:cNvSpPr txBox="1"/>
      </xdr:nvSpPr>
      <xdr:spPr>
        <a:xfrm>
          <a:off x="4622800" y="63481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42,947</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334810</xdr:rowOff>
    </xdr:from>
    <xdr:to>
      <xdr:col>3</xdr:col>
      <xdr:colOff>904875</xdr:colOff>
      <xdr:row>34</xdr:row>
      <xdr:rowOff>139497</xdr:rowOff>
    </xdr:to>
    <xdr:cxnSp macro="">
      <xdr:nvCxnSpPr>
        <xdr:cNvPr id="113" name="直線コネクタ 112"/>
        <xdr:cNvCxnSpPr/>
      </xdr:nvCxnSpPr>
      <xdr:spPr bwMode="auto">
        <a:xfrm>
          <a:off x="3606800" y="6259360"/>
          <a:ext cx="698500" cy="1475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246444</xdr:rowOff>
    </xdr:from>
    <xdr:to>
      <xdr:col>3</xdr:col>
      <xdr:colOff>955675</xdr:colOff>
      <xdr:row>35</xdr:row>
      <xdr:rowOff>5144</xdr:rowOff>
    </xdr:to>
    <xdr:sp macro="" textlink="">
      <xdr:nvSpPr>
        <xdr:cNvPr id="114" name="フローチャート : 判断 113"/>
        <xdr:cNvSpPr/>
      </xdr:nvSpPr>
      <xdr:spPr bwMode="auto">
        <a:xfrm>
          <a:off x="4254500" y="651389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332821</xdr:rowOff>
    </xdr:from>
    <xdr:ext cx="762000" cy="259045"/>
    <xdr:sp macro="" textlink="">
      <xdr:nvSpPr>
        <xdr:cNvPr id="115" name="テキスト ボックス 114"/>
        <xdr:cNvSpPr txBox="1"/>
      </xdr:nvSpPr>
      <xdr:spPr>
        <a:xfrm>
          <a:off x="3924300" y="6600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48,095</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213106</xdr:rowOff>
    </xdr:from>
    <xdr:to>
      <xdr:col>3</xdr:col>
      <xdr:colOff>206375</xdr:colOff>
      <xdr:row>33</xdr:row>
      <xdr:rowOff>334810</xdr:rowOff>
    </xdr:to>
    <xdr:cxnSp macro="">
      <xdr:nvCxnSpPr>
        <xdr:cNvPr id="116" name="直線コネクタ 115"/>
        <xdr:cNvCxnSpPr/>
      </xdr:nvCxnSpPr>
      <xdr:spPr bwMode="auto">
        <a:xfrm>
          <a:off x="2908300" y="6137656"/>
          <a:ext cx="698500" cy="1217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208762</xdr:rowOff>
    </xdr:from>
    <xdr:to>
      <xdr:col>3</xdr:col>
      <xdr:colOff>257175</xdr:colOff>
      <xdr:row>34</xdr:row>
      <xdr:rowOff>310362</xdr:rowOff>
    </xdr:to>
    <xdr:sp macro="" textlink="">
      <xdr:nvSpPr>
        <xdr:cNvPr id="117" name="フローチャート : 判断 116"/>
        <xdr:cNvSpPr/>
      </xdr:nvSpPr>
      <xdr:spPr bwMode="auto">
        <a:xfrm>
          <a:off x="3556000" y="64762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295139</xdr:rowOff>
    </xdr:from>
    <xdr:ext cx="762000" cy="259045"/>
    <xdr:sp macro="" textlink="">
      <xdr:nvSpPr>
        <xdr:cNvPr id="118" name="テキスト ボックス 117"/>
        <xdr:cNvSpPr txBox="1"/>
      </xdr:nvSpPr>
      <xdr:spPr>
        <a:xfrm>
          <a:off x="3225800" y="6562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51,062</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184226</xdr:rowOff>
    </xdr:from>
    <xdr:to>
      <xdr:col>2</xdr:col>
      <xdr:colOff>692150</xdr:colOff>
      <xdr:row>34</xdr:row>
      <xdr:rowOff>285826</xdr:rowOff>
    </xdr:to>
    <xdr:sp macro="" textlink="">
      <xdr:nvSpPr>
        <xdr:cNvPr id="119" name="フローチャート : 判断 118"/>
        <xdr:cNvSpPr/>
      </xdr:nvSpPr>
      <xdr:spPr bwMode="auto">
        <a:xfrm>
          <a:off x="2857500" y="645167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270603</xdr:rowOff>
    </xdr:from>
    <xdr:ext cx="762000" cy="259045"/>
    <xdr:sp macro="" textlink="">
      <xdr:nvSpPr>
        <xdr:cNvPr id="120" name="テキスト ボックス 119"/>
        <xdr:cNvSpPr txBox="1"/>
      </xdr:nvSpPr>
      <xdr:spPr>
        <a:xfrm>
          <a:off x="2527300" y="6538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52,994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1" name="テキスト ボックス 120"/>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2" name="テキスト ボックス 121"/>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3" name="テキスト ボックス 122"/>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4" name="テキスト ボックス 123"/>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5" name="テキスト ボックス 124"/>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34</xdr:row>
      <xdr:rowOff>325400</xdr:rowOff>
    </xdr:from>
    <xdr:to>
      <xdr:col>5</xdr:col>
      <xdr:colOff>34925</xdr:colOff>
      <xdr:row>35</xdr:row>
      <xdr:rowOff>84100</xdr:rowOff>
    </xdr:to>
    <xdr:sp macro="" textlink="">
      <xdr:nvSpPr>
        <xdr:cNvPr id="126" name="円/楕円 125"/>
        <xdr:cNvSpPr/>
      </xdr:nvSpPr>
      <xdr:spPr bwMode="auto">
        <a:xfrm>
          <a:off x="5600700" y="659285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170477</xdr:rowOff>
    </xdr:from>
    <xdr:ext cx="762000" cy="259045"/>
    <xdr:sp macro="" textlink="">
      <xdr:nvSpPr>
        <xdr:cNvPr id="127" name="人口1人当たり決算額の推移該当値テキスト445"/>
        <xdr:cNvSpPr txBox="1"/>
      </xdr:nvSpPr>
      <xdr:spPr>
        <a:xfrm>
          <a:off x="5740400" y="6437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41,878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18986</xdr:rowOff>
    </xdr:from>
    <xdr:to>
      <xdr:col>4</xdr:col>
      <xdr:colOff>520700</xdr:colOff>
      <xdr:row>35</xdr:row>
      <xdr:rowOff>120586</xdr:rowOff>
    </xdr:to>
    <xdr:sp macro="" textlink="">
      <xdr:nvSpPr>
        <xdr:cNvPr id="128" name="円/楕円 127"/>
        <xdr:cNvSpPr/>
      </xdr:nvSpPr>
      <xdr:spPr bwMode="auto">
        <a:xfrm>
          <a:off x="4953000" y="66293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105363</xdr:rowOff>
    </xdr:from>
    <xdr:ext cx="736600" cy="259045"/>
    <xdr:sp macro="" textlink="">
      <xdr:nvSpPr>
        <xdr:cNvPr id="129" name="テキスト ボックス 128"/>
        <xdr:cNvSpPr txBox="1"/>
      </xdr:nvSpPr>
      <xdr:spPr>
        <a:xfrm>
          <a:off x="4622800" y="6715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39,005</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88697</xdr:rowOff>
    </xdr:from>
    <xdr:to>
      <xdr:col>3</xdr:col>
      <xdr:colOff>955675</xdr:colOff>
      <xdr:row>34</xdr:row>
      <xdr:rowOff>190297</xdr:rowOff>
    </xdr:to>
    <xdr:sp macro="" textlink="">
      <xdr:nvSpPr>
        <xdr:cNvPr id="130" name="円/楕円 129"/>
        <xdr:cNvSpPr/>
      </xdr:nvSpPr>
      <xdr:spPr bwMode="auto">
        <a:xfrm>
          <a:off x="4254500" y="63561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200474</xdr:rowOff>
    </xdr:from>
    <xdr:ext cx="762000" cy="259045"/>
    <xdr:sp macro="" textlink="">
      <xdr:nvSpPr>
        <xdr:cNvPr id="131" name="テキスト ボックス 130"/>
        <xdr:cNvSpPr txBox="1"/>
      </xdr:nvSpPr>
      <xdr:spPr>
        <a:xfrm>
          <a:off x="3924300" y="6125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60,516</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284010</xdr:rowOff>
    </xdr:from>
    <xdr:to>
      <xdr:col>3</xdr:col>
      <xdr:colOff>257175</xdr:colOff>
      <xdr:row>34</xdr:row>
      <xdr:rowOff>42710</xdr:rowOff>
    </xdr:to>
    <xdr:sp macro="" textlink="">
      <xdr:nvSpPr>
        <xdr:cNvPr id="132" name="円/楕円 131"/>
        <xdr:cNvSpPr/>
      </xdr:nvSpPr>
      <xdr:spPr bwMode="auto">
        <a:xfrm>
          <a:off x="3556000" y="620856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52887</xdr:rowOff>
    </xdr:from>
    <xdr:ext cx="762000" cy="259045"/>
    <xdr:sp macro="" textlink="">
      <xdr:nvSpPr>
        <xdr:cNvPr id="133" name="テキスト ボックス 132"/>
        <xdr:cNvSpPr txBox="1"/>
      </xdr:nvSpPr>
      <xdr:spPr>
        <a:xfrm>
          <a:off x="3225800" y="5977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72,137</a:t>
          </a:r>
          <a:endParaRPr kumimoji="1" lang="ja-JP" altLang="en-US" sz="1000" b="1">
            <a:solidFill>
              <a:srgbClr val="FF0000"/>
            </a:solidFill>
            <a:latin typeface="ＭＳ Ｐゴシック"/>
          </a:endParaRPr>
        </a:p>
      </xdr:txBody>
    </xdr:sp>
    <xdr:clientData/>
  </xdr:oneCellAnchor>
  <xdr:twoCellAnchor>
    <xdr:from>
      <xdr:col>2</xdr:col>
      <xdr:colOff>590550</xdr:colOff>
      <xdr:row>33</xdr:row>
      <xdr:rowOff>162306</xdr:rowOff>
    </xdr:from>
    <xdr:to>
      <xdr:col>2</xdr:col>
      <xdr:colOff>692150</xdr:colOff>
      <xdr:row>33</xdr:row>
      <xdr:rowOff>263906</xdr:rowOff>
    </xdr:to>
    <xdr:sp macro="" textlink="">
      <xdr:nvSpPr>
        <xdr:cNvPr id="134" name="円/楕円 133"/>
        <xdr:cNvSpPr/>
      </xdr:nvSpPr>
      <xdr:spPr bwMode="auto">
        <a:xfrm>
          <a:off x="2857500" y="608685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32</xdr:row>
      <xdr:rowOff>102633</xdr:rowOff>
    </xdr:from>
    <xdr:ext cx="762000" cy="259045"/>
    <xdr:sp macro="" textlink="">
      <xdr:nvSpPr>
        <xdr:cNvPr id="135" name="テキスト ボックス 134"/>
        <xdr:cNvSpPr txBox="1"/>
      </xdr:nvSpPr>
      <xdr:spPr>
        <a:xfrm>
          <a:off x="2527300" y="585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81,720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北海道様似町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財政調整基金については、毎年度の収支均衡を図る中で健全な財政運営に努め、歳計剰余金から積立してきたもので、年々残高は増加している。</a:t>
          </a:r>
        </a:p>
        <a:p>
          <a:r>
            <a:rPr kumimoji="1" lang="ja-JP" altLang="en-US" sz="1400">
              <a:latin typeface="ＭＳ ゴシック" pitchFamily="49" charset="-128"/>
              <a:ea typeface="ＭＳ ゴシック" pitchFamily="49" charset="-128"/>
            </a:rPr>
            <a:t>　今後においても将来の財政運営を見据え、貴重な資金として更に積み立てていく予定。</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北海道様似町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全会計が黒字決算のため、連結実質赤字比率は該当しない。</a:t>
          </a:r>
        </a:p>
        <a:p>
          <a:r>
            <a:rPr kumimoji="1" lang="ja-JP" altLang="en-US" sz="1400">
              <a:latin typeface="ＭＳ ゴシック" pitchFamily="49" charset="-128"/>
              <a:ea typeface="ＭＳ ゴシック" pitchFamily="49" charset="-128"/>
            </a:rPr>
            <a:t>　大きな比率を占める水道事業会計では、流動資産が流動負債を大幅に上回っている状況ではあるが、給水人口の減少に伴い年々減少しているので、今後においても注視する必要がある。</a:t>
          </a:r>
        </a:p>
        <a:p>
          <a:r>
            <a:rPr kumimoji="1" lang="ja-JP" altLang="en-US" sz="1400">
              <a:latin typeface="ＭＳ ゴシック" pitchFamily="49" charset="-128"/>
              <a:ea typeface="ＭＳ ゴシック" pitchFamily="49" charset="-128"/>
            </a:rPr>
            <a:t>　また、国民健康保険事業特別会計では平成</a:t>
          </a:r>
          <a:r>
            <a:rPr kumimoji="1" lang="en-US" altLang="ja-JP" sz="1400">
              <a:latin typeface="ＭＳ ゴシック" pitchFamily="49" charset="-128"/>
              <a:ea typeface="ＭＳ ゴシック" pitchFamily="49" charset="-128"/>
            </a:rPr>
            <a:t>19</a:t>
          </a:r>
          <a:r>
            <a:rPr kumimoji="1" lang="ja-JP" altLang="en-US" sz="1400">
              <a:latin typeface="ＭＳ ゴシック" pitchFamily="49" charset="-128"/>
              <a:ea typeface="ＭＳ ゴシック" pitchFamily="49" charset="-128"/>
            </a:rPr>
            <a:t>年度まで累積赤字を抱えていたが、平成</a:t>
          </a:r>
          <a:r>
            <a:rPr kumimoji="1" lang="en-US" altLang="ja-JP" sz="1400">
              <a:latin typeface="ＭＳ ゴシック" pitchFamily="49" charset="-128"/>
              <a:ea typeface="ＭＳ ゴシック" pitchFamily="49" charset="-128"/>
            </a:rPr>
            <a:t>20</a:t>
          </a:r>
          <a:r>
            <a:rPr kumimoji="1" lang="ja-JP" altLang="en-US" sz="1400">
              <a:latin typeface="ＭＳ ゴシック" pitchFamily="49" charset="-128"/>
              <a:ea typeface="ＭＳ ゴシック" pitchFamily="49" charset="-128"/>
            </a:rPr>
            <a:t>年度に解消し、以降は黒字決算となっている。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北海道様似町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200">
              <a:latin typeface="ＭＳ ゴシック" pitchFamily="49" charset="-128"/>
              <a:ea typeface="ＭＳ ゴシック" pitchFamily="49" charset="-128"/>
            </a:rPr>
            <a:t>公債費の元利償還金については、過去の国の景気浮揚政策を背景とした地方交付税の拡大に伴い、道路整備や下水道、ごみ処理施設、交流促進施設などの社会資本整備を積極的に行い、財源を起債の発行に求めたことにより、平成</a:t>
          </a:r>
          <a:r>
            <a:rPr kumimoji="1" lang="en-US" altLang="ja-JP" sz="1200">
              <a:latin typeface="ＭＳ ゴシック" pitchFamily="49" charset="-128"/>
              <a:ea typeface="ＭＳ ゴシック" pitchFamily="49" charset="-128"/>
            </a:rPr>
            <a:t>13</a:t>
          </a:r>
          <a:r>
            <a:rPr kumimoji="1" lang="ja-JP" altLang="en-US" sz="1200">
              <a:latin typeface="ＭＳ ゴシック" pitchFamily="49" charset="-128"/>
              <a:ea typeface="ＭＳ ゴシック" pitchFamily="49" charset="-128"/>
            </a:rPr>
            <a:t>年度では最大となる</a:t>
          </a:r>
          <a:r>
            <a:rPr kumimoji="1" lang="en-US" altLang="ja-JP" sz="1200">
              <a:latin typeface="ＭＳ ゴシック" pitchFamily="49" charset="-128"/>
              <a:ea typeface="ＭＳ ゴシック" pitchFamily="49" charset="-128"/>
            </a:rPr>
            <a:t>10</a:t>
          </a:r>
          <a:r>
            <a:rPr kumimoji="1" lang="ja-JP" altLang="en-US" sz="1200">
              <a:latin typeface="ＭＳ ゴシック" pitchFamily="49" charset="-128"/>
              <a:ea typeface="ＭＳ ゴシック" pitchFamily="49" charset="-128"/>
            </a:rPr>
            <a:t>億</a:t>
          </a:r>
          <a:r>
            <a:rPr kumimoji="1" lang="en-US" altLang="ja-JP" sz="1200">
              <a:latin typeface="ＭＳ ゴシック" pitchFamily="49" charset="-128"/>
              <a:ea typeface="ＭＳ ゴシック" pitchFamily="49" charset="-128"/>
            </a:rPr>
            <a:t>9,300</a:t>
          </a:r>
          <a:r>
            <a:rPr kumimoji="1" lang="ja-JP" altLang="en-US" sz="1200">
              <a:latin typeface="ＭＳ ゴシック" pitchFamily="49" charset="-128"/>
              <a:ea typeface="ＭＳ ゴシック" pitchFamily="49" charset="-128"/>
            </a:rPr>
            <a:t>万円を決算した。</a:t>
          </a:r>
        </a:p>
        <a:p>
          <a:r>
            <a:rPr kumimoji="1" lang="ja-JP" altLang="en-US" sz="1200">
              <a:latin typeface="ＭＳ ゴシック" pitchFamily="49" charset="-128"/>
              <a:ea typeface="ＭＳ ゴシック" pitchFamily="49" charset="-128"/>
            </a:rPr>
            <a:t>　以上のことから、公債費負担軽減のため、平成</a:t>
          </a:r>
          <a:r>
            <a:rPr kumimoji="1" lang="en-US" altLang="ja-JP" sz="1200">
              <a:latin typeface="ＭＳ ゴシック" pitchFamily="49" charset="-128"/>
              <a:ea typeface="ＭＳ ゴシック" pitchFamily="49" charset="-128"/>
            </a:rPr>
            <a:t>18</a:t>
          </a:r>
          <a:r>
            <a:rPr kumimoji="1" lang="ja-JP" altLang="en-US" sz="1200">
              <a:latin typeface="ＭＳ ゴシック" pitchFamily="49" charset="-128"/>
              <a:ea typeface="ＭＳ ゴシック" pitchFamily="49" charset="-128"/>
            </a:rPr>
            <a:t>年度から</a:t>
          </a:r>
          <a:r>
            <a:rPr kumimoji="1" lang="en-US" altLang="ja-JP" sz="1200">
              <a:latin typeface="ＭＳ ゴシック" pitchFamily="49" charset="-128"/>
              <a:ea typeface="ＭＳ ゴシック" pitchFamily="49" charset="-128"/>
            </a:rPr>
            <a:t>24</a:t>
          </a:r>
          <a:r>
            <a:rPr kumimoji="1" lang="ja-JP" altLang="en-US" sz="1200">
              <a:latin typeface="ＭＳ ゴシック" pitchFamily="49" charset="-128"/>
              <a:ea typeface="ＭＳ ゴシック" pitchFamily="49" charset="-128"/>
            </a:rPr>
            <a:t>年度までの</a:t>
          </a:r>
          <a:r>
            <a:rPr kumimoji="1" lang="en-US" altLang="ja-JP" sz="1200">
              <a:latin typeface="ＭＳ ゴシック" pitchFamily="49" charset="-128"/>
              <a:ea typeface="ＭＳ ゴシック" pitchFamily="49" charset="-128"/>
            </a:rPr>
            <a:t>7</a:t>
          </a:r>
          <a:r>
            <a:rPr kumimoji="1" lang="ja-JP" altLang="en-US" sz="1200">
              <a:latin typeface="ＭＳ ゴシック" pitchFamily="49" charset="-128"/>
              <a:ea typeface="ＭＳ ゴシック" pitchFamily="49" charset="-128"/>
            </a:rPr>
            <a:t>年間の公債費負担適正化計画を策定し、新たな起債を抑制、償還期限の完了などにより、公債費は年々減少している。</a:t>
          </a:r>
        </a:p>
        <a:p>
          <a:r>
            <a:rPr kumimoji="1" lang="ja-JP" altLang="en-US" sz="1200">
              <a:latin typeface="ＭＳ ゴシック" pitchFamily="49" charset="-128"/>
              <a:ea typeface="ＭＳ ゴシック" pitchFamily="49" charset="-128"/>
            </a:rPr>
            <a:t>また、参入公債費等は</a:t>
          </a:r>
          <a:r>
            <a:rPr kumimoji="1" lang="en-US" altLang="ja-JP" sz="1200">
              <a:latin typeface="ＭＳ ゴシック" pitchFamily="49" charset="-128"/>
              <a:ea typeface="ＭＳ ゴシック" pitchFamily="49" charset="-128"/>
            </a:rPr>
            <a:t>6</a:t>
          </a:r>
          <a:r>
            <a:rPr kumimoji="1" lang="ja-JP" altLang="en-US" sz="1200">
              <a:latin typeface="ＭＳ ゴシック" pitchFamily="49" charset="-128"/>
              <a:ea typeface="ＭＳ ゴシック" pitchFamily="49" charset="-128"/>
            </a:rPr>
            <a:t>億円余りで推移しているのは、後年度交付税算入される有利な起債に財源を求めてきたものだが、今後においては公債費の減少に伴い、年々減少する見込みである。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北海道様似町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人件費や公債費等の増加、地方交付税の減少により財政状況が悪化したため、財政収支均衡を図るため「行財政運営の基本的考え方」を平成</a:t>
          </a:r>
          <a:r>
            <a:rPr kumimoji="1" lang="en-US" altLang="ja-JP" sz="1400">
              <a:latin typeface="ＭＳ ゴシック" pitchFamily="49" charset="-128"/>
              <a:ea typeface="ＭＳ ゴシック" pitchFamily="49" charset="-128"/>
            </a:rPr>
            <a:t>16</a:t>
          </a:r>
          <a:r>
            <a:rPr kumimoji="1" lang="ja-JP" altLang="en-US" sz="1400">
              <a:latin typeface="ＭＳ ゴシック" pitchFamily="49" charset="-128"/>
              <a:ea typeface="ＭＳ ゴシック" pitchFamily="49" charset="-128"/>
            </a:rPr>
            <a:t>年度に策定し、これに基づく実施計画により、人件費の独自削減や職員採用の抑制、経常経費の大幅な見直しなど行財政改革に取り組むとともに、積立金も増額することができ、将来負担比率の分子は年々減少しているものの、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年度より着工した小学校の改築事業等の影響で、平成</a:t>
          </a:r>
          <a:r>
            <a:rPr kumimoji="1" lang="en-US" altLang="ja-JP" sz="1400">
              <a:latin typeface="ＭＳ ゴシック" pitchFamily="49" charset="-128"/>
              <a:ea typeface="ＭＳ ゴシック" pitchFamily="49" charset="-128"/>
            </a:rPr>
            <a:t>25</a:t>
          </a:r>
          <a:r>
            <a:rPr kumimoji="1" lang="ja-JP" altLang="en-US" sz="1400">
              <a:latin typeface="ＭＳ ゴシック" pitchFamily="49" charset="-128"/>
              <a:ea typeface="ＭＳ ゴシック" pitchFamily="49" charset="-128"/>
            </a:rPr>
            <a:t>年度決算では地方債現在高が増加している。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6178142</v>
      </c>
      <c r="BO4" s="379"/>
      <c r="BP4" s="379"/>
      <c r="BQ4" s="379"/>
      <c r="BR4" s="379"/>
      <c r="BS4" s="379"/>
      <c r="BT4" s="379"/>
      <c r="BU4" s="380"/>
      <c r="BV4" s="378">
        <v>4267244</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1.3</v>
      </c>
      <c r="CU4" s="554"/>
      <c r="CV4" s="554"/>
      <c r="CW4" s="554"/>
      <c r="CX4" s="554"/>
      <c r="CY4" s="554"/>
      <c r="CZ4" s="554"/>
      <c r="DA4" s="555"/>
      <c r="DB4" s="553">
        <v>1.5</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6054359</v>
      </c>
      <c r="BO5" s="384"/>
      <c r="BP5" s="384"/>
      <c r="BQ5" s="384"/>
      <c r="BR5" s="384"/>
      <c r="BS5" s="384"/>
      <c r="BT5" s="384"/>
      <c r="BU5" s="385"/>
      <c r="BV5" s="383">
        <v>4205751</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78</v>
      </c>
      <c r="CU5" s="354"/>
      <c r="CV5" s="354"/>
      <c r="CW5" s="354"/>
      <c r="CX5" s="354"/>
      <c r="CY5" s="354"/>
      <c r="CZ5" s="354"/>
      <c r="DA5" s="355"/>
      <c r="DB5" s="353">
        <v>75.7</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123783</v>
      </c>
      <c r="BO6" s="384"/>
      <c r="BP6" s="384"/>
      <c r="BQ6" s="384"/>
      <c r="BR6" s="384"/>
      <c r="BS6" s="384"/>
      <c r="BT6" s="384"/>
      <c r="BU6" s="385"/>
      <c r="BV6" s="383">
        <v>61493</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82.5</v>
      </c>
      <c r="CU6" s="528"/>
      <c r="CV6" s="528"/>
      <c r="CW6" s="528"/>
      <c r="CX6" s="528"/>
      <c r="CY6" s="528"/>
      <c r="CZ6" s="528"/>
      <c r="DA6" s="529"/>
      <c r="DB6" s="527">
        <v>80.099999999999994</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86272</v>
      </c>
      <c r="BO7" s="384"/>
      <c r="BP7" s="384"/>
      <c r="BQ7" s="384"/>
      <c r="BR7" s="384"/>
      <c r="BS7" s="384"/>
      <c r="BT7" s="384"/>
      <c r="BU7" s="385"/>
      <c r="BV7" s="383">
        <v>18215</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2843348</v>
      </c>
      <c r="CU7" s="384"/>
      <c r="CV7" s="384"/>
      <c r="CW7" s="384"/>
      <c r="CX7" s="384"/>
      <c r="CY7" s="384"/>
      <c r="CZ7" s="384"/>
      <c r="DA7" s="385"/>
      <c r="DB7" s="383">
        <v>2853981</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37511</v>
      </c>
      <c r="BO8" s="384"/>
      <c r="BP8" s="384"/>
      <c r="BQ8" s="384"/>
      <c r="BR8" s="384"/>
      <c r="BS8" s="384"/>
      <c r="BT8" s="384"/>
      <c r="BU8" s="385"/>
      <c r="BV8" s="383">
        <v>43278</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0.17</v>
      </c>
      <c r="CU8" s="491"/>
      <c r="CV8" s="491"/>
      <c r="CW8" s="491"/>
      <c r="CX8" s="491"/>
      <c r="CY8" s="491"/>
      <c r="CZ8" s="491"/>
      <c r="DA8" s="492"/>
      <c r="DB8" s="490">
        <v>0.17</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5114</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-5767</v>
      </c>
      <c r="BO9" s="384"/>
      <c r="BP9" s="384"/>
      <c r="BQ9" s="384"/>
      <c r="BR9" s="384"/>
      <c r="BS9" s="384"/>
      <c r="BT9" s="384"/>
      <c r="BU9" s="385"/>
      <c r="BV9" s="383">
        <v>18247</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15</v>
      </c>
      <c r="CU9" s="354"/>
      <c r="CV9" s="354"/>
      <c r="CW9" s="354"/>
      <c r="CX9" s="354"/>
      <c r="CY9" s="354"/>
      <c r="CZ9" s="354"/>
      <c r="DA9" s="355"/>
      <c r="DB9" s="353">
        <v>15.3</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5711</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103517</v>
      </c>
      <c r="BO10" s="384"/>
      <c r="BP10" s="384"/>
      <c r="BQ10" s="384"/>
      <c r="BR10" s="384"/>
      <c r="BS10" s="384"/>
      <c r="BT10" s="384"/>
      <c r="BU10" s="385"/>
      <c r="BV10" s="383">
        <v>126910</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4811</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12882</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4799</v>
      </c>
      <c r="S13" s="483"/>
      <c r="T13" s="483"/>
      <c r="U13" s="483"/>
      <c r="V13" s="484"/>
      <c r="W13" s="470" t="s">
        <v>124</v>
      </c>
      <c r="X13" s="396"/>
      <c r="Y13" s="396"/>
      <c r="Z13" s="396"/>
      <c r="AA13" s="396"/>
      <c r="AB13" s="397"/>
      <c r="AC13" s="359">
        <v>698</v>
      </c>
      <c r="AD13" s="360"/>
      <c r="AE13" s="360"/>
      <c r="AF13" s="360"/>
      <c r="AG13" s="361"/>
      <c r="AH13" s="359">
        <v>764</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84868</v>
      </c>
      <c r="BO13" s="384"/>
      <c r="BP13" s="384"/>
      <c r="BQ13" s="384"/>
      <c r="BR13" s="384"/>
      <c r="BS13" s="384"/>
      <c r="BT13" s="384"/>
      <c r="BU13" s="385"/>
      <c r="BV13" s="383">
        <v>145157</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10</v>
      </c>
      <c r="CU13" s="354"/>
      <c r="CV13" s="354"/>
      <c r="CW13" s="354"/>
      <c r="CX13" s="354"/>
      <c r="CY13" s="354"/>
      <c r="CZ13" s="354"/>
      <c r="DA13" s="355"/>
      <c r="DB13" s="353">
        <v>12.4</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129</v>
      </c>
      <c r="M14" s="511"/>
      <c r="N14" s="511"/>
      <c r="O14" s="511"/>
      <c r="P14" s="511"/>
      <c r="Q14" s="512"/>
      <c r="R14" s="482">
        <v>4926</v>
      </c>
      <c r="S14" s="483"/>
      <c r="T14" s="483"/>
      <c r="U14" s="483"/>
      <c r="V14" s="484"/>
      <c r="W14" s="485"/>
      <c r="X14" s="399"/>
      <c r="Y14" s="399"/>
      <c r="Z14" s="399"/>
      <c r="AA14" s="399"/>
      <c r="AB14" s="400"/>
      <c r="AC14" s="475">
        <v>27.3</v>
      </c>
      <c r="AD14" s="476"/>
      <c r="AE14" s="476"/>
      <c r="AF14" s="476"/>
      <c r="AG14" s="477"/>
      <c r="AH14" s="475">
        <v>25.9</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21.5</v>
      </c>
      <c r="CU14" s="454"/>
      <c r="CV14" s="454"/>
      <c r="CW14" s="454"/>
      <c r="CX14" s="454"/>
      <c r="CY14" s="454"/>
      <c r="CZ14" s="454"/>
      <c r="DA14" s="455"/>
      <c r="DB14" s="486">
        <v>43.7</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4914</v>
      </c>
      <c r="S15" s="483"/>
      <c r="T15" s="483"/>
      <c r="U15" s="483"/>
      <c r="V15" s="484"/>
      <c r="W15" s="470" t="s">
        <v>131</v>
      </c>
      <c r="X15" s="396"/>
      <c r="Y15" s="396"/>
      <c r="Z15" s="396"/>
      <c r="AA15" s="396"/>
      <c r="AB15" s="397"/>
      <c r="AC15" s="359">
        <v>542</v>
      </c>
      <c r="AD15" s="360"/>
      <c r="AE15" s="360"/>
      <c r="AF15" s="360"/>
      <c r="AG15" s="361"/>
      <c r="AH15" s="359">
        <v>735</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430064</v>
      </c>
      <c r="BO15" s="379"/>
      <c r="BP15" s="379"/>
      <c r="BQ15" s="379"/>
      <c r="BR15" s="379"/>
      <c r="BS15" s="379"/>
      <c r="BT15" s="379"/>
      <c r="BU15" s="380"/>
      <c r="BV15" s="378">
        <v>425978</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21.2</v>
      </c>
      <c r="AD16" s="476"/>
      <c r="AE16" s="476"/>
      <c r="AF16" s="476"/>
      <c r="AG16" s="477"/>
      <c r="AH16" s="475">
        <v>24.9</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2578480</v>
      </c>
      <c r="BO16" s="384"/>
      <c r="BP16" s="384"/>
      <c r="BQ16" s="384"/>
      <c r="BR16" s="384"/>
      <c r="BS16" s="384"/>
      <c r="BT16" s="384"/>
      <c r="BU16" s="385"/>
      <c r="BV16" s="383">
        <v>2589602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1318</v>
      </c>
      <c r="AD17" s="360"/>
      <c r="AE17" s="360"/>
      <c r="AF17" s="360"/>
      <c r="AG17" s="361"/>
      <c r="AH17" s="359">
        <v>1452</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542466</v>
      </c>
      <c r="BO17" s="384"/>
      <c r="BP17" s="384"/>
      <c r="BQ17" s="384"/>
      <c r="BR17" s="384"/>
      <c r="BS17" s="384"/>
      <c r="BT17" s="384"/>
      <c r="BU17" s="385"/>
      <c r="BV17" s="383">
        <v>534603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140</v>
      </c>
      <c r="C18" s="444"/>
      <c r="D18" s="444"/>
      <c r="E18" s="445"/>
      <c r="F18" s="445"/>
      <c r="G18" s="445"/>
      <c r="H18" s="445"/>
      <c r="I18" s="445"/>
      <c r="J18" s="445"/>
      <c r="K18" s="445"/>
      <c r="L18" s="446">
        <v>364.36</v>
      </c>
      <c r="M18" s="446"/>
      <c r="N18" s="446"/>
      <c r="O18" s="446"/>
      <c r="P18" s="446"/>
      <c r="Q18" s="446"/>
      <c r="R18" s="447"/>
      <c r="S18" s="447"/>
      <c r="T18" s="447"/>
      <c r="U18" s="447"/>
      <c r="V18" s="448"/>
      <c r="W18" s="462"/>
      <c r="X18" s="463"/>
      <c r="Y18" s="463"/>
      <c r="Z18" s="463"/>
      <c r="AA18" s="463"/>
      <c r="AB18" s="471"/>
      <c r="AC18" s="347">
        <v>51.5</v>
      </c>
      <c r="AD18" s="348"/>
      <c r="AE18" s="348"/>
      <c r="AF18" s="348"/>
      <c r="AG18" s="449"/>
      <c r="AH18" s="347">
        <v>49.2</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2221367</v>
      </c>
      <c r="BO18" s="384"/>
      <c r="BP18" s="384"/>
      <c r="BQ18" s="384"/>
      <c r="BR18" s="384"/>
      <c r="BS18" s="384"/>
      <c r="BT18" s="384"/>
      <c r="BU18" s="385"/>
      <c r="BV18" s="383">
        <v>2178138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142</v>
      </c>
      <c r="C19" s="444"/>
      <c r="D19" s="444"/>
      <c r="E19" s="445"/>
      <c r="F19" s="445"/>
      <c r="G19" s="445"/>
      <c r="H19" s="445"/>
      <c r="I19" s="445"/>
      <c r="J19" s="445"/>
      <c r="K19" s="445"/>
      <c r="L19" s="451">
        <v>14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3313045</v>
      </c>
      <c r="BO19" s="384"/>
      <c r="BP19" s="384"/>
      <c r="BQ19" s="384"/>
      <c r="BR19" s="384"/>
      <c r="BS19" s="384"/>
      <c r="BT19" s="384"/>
      <c r="BU19" s="385"/>
      <c r="BV19" s="383">
        <v>3192226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144</v>
      </c>
      <c r="C20" s="444"/>
      <c r="D20" s="444"/>
      <c r="E20" s="445"/>
      <c r="F20" s="445"/>
      <c r="G20" s="445"/>
      <c r="H20" s="445"/>
      <c r="I20" s="445"/>
      <c r="J20" s="445"/>
      <c r="K20" s="445"/>
      <c r="L20" s="451">
        <v>2206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5708760</v>
      </c>
      <c r="BO23" s="384"/>
      <c r="BP23" s="384"/>
      <c r="BQ23" s="384"/>
      <c r="BR23" s="384"/>
      <c r="BS23" s="384"/>
      <c r="BT23" s="384"/>
      <c r="BU23" s="385"/>
      <c r="BV23" s="383">
        <v>4874521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153</v>
      </c>
      <c r="F24" s="357"/>
      <c r="G24" s="357"/>
      <c r="H24" s="357"/>
      <c r="I24" s="357"/>
      <c r="J24" s="357"/>
      <c r="K24" s="358"/>
      <c r="L24" s="359">
        <v>1</v>
      </c>
      <c r="M24" s="360"/>
      <c r="N24" s="360"/>
      <c r="O24" s="360"/>
      <c r="P24" s="361"/>
      <c r="Q24" s="359">
        <v>7100</v>
      </c>
      <c r="R24" s="360"/>
      <c r="S24" s="360"/>
      <c r="T24" s="360"/>
      <c r="U24" s="360"/>
      <c r="V24" s="361"/>
      <c r="W24" s="425"/>
      <c r="X24" s="416"/>
      <c r="Y24" s="417"/>
      <c r="Z24" s="356" t="s">
        <v>154</v>
      </c>
      <c r="AA24" s="357"/>
      <c r="AB24" s="357"/>
      <c r="AC24" s="357"/>
      <c r="AD24" s="357"/>
      <c r="AE24" s="357"/>
      <c r="AF24" s="357"/>
      <c r="AG24" s="358"/>
      <c r="AH24" s="359">
        <v>87</v>
      </c>
      <c r="AI24" s="360"/>
      <c r="AJ24" s="360"/>
      <c r="AK24" s="360"/>
      <c r="AL24" s="361"/>
      <c r="AM24" s="359">
        <v>264567</v>
      </c>
      <c r="AN24" s="360"/>
      <c r="AO24" s="360"/>
      <c r="AP24" s="360"/>
      <c r="AQ24" s="360"/>
      <c r="AR24" s="361"/>
      <c r="AS24" s="359">
        <v>3041</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4834721</v>
      </c>
      <c r="BO24" s="384"/>
      <c r="BP24" s="384"/>
      <c r="BQ24" s="384"/>
      <c r="BR24" s="384"/>
      <c r="BS24" s="384"/>
      <c r="BT24" s="384"/>
      <c r="BU24" s="385"/>
      <c r="BV24" s="383">
        <v>4025994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156</v>
      </c>
      <c r="F25" s="357"/>
      <c r="G25" s="357"/>
      <c r="H25" s="357"/>
      <c r="I25" s="357"/>
      <c r="J25" s="357"/>
      <c r="K25" s="358"/>
      <c r="L25" s="359">
        <v>1</v>
      </c>
      <c r="M25" s="360"/>
      <c r="N25" s="360"/>
      <c r="O25" s="360"/>
      <c r="P25" s="361"/>
      <c r="Q25" s="359">
        <v>6000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67029</v>
      </c>
      <c r="BO25" s="379"/>
      <c r="BP25" s="379"/>
      <c r="BQ25" s="379"/>
      <c r="BR25" s="379"/>
      <c r="BS25" s="379"/>
      <c r="BT25" s="379"/>
      <c r="BU25" s="380"/>
      <c r="BV25" s="378">
        <v>65808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159</v>
      </c>
      <c r="F26" s="357"/>
      <c r="G26" s="357"/>
      <c r="H26" s="357"/>
      <c r="I26" s="357"/>
      <c r="J26" s="357"/>
      <c r="K26" s="358"/>
      <c r="L26" s="359">
        <v>1</v>
      </c>
      <c r="M26" s="360"/>
      <c r="N26" s="360"/>
      <c r="O26" s="360"/>
      <c r="P26" s="361"/>
      <c r="Q26" s="359">
        <v>5700</v>
      </c>
      <c r="R26" s="360"/>
      <c r="S26" s="360"/>
      <c r="T26" s="360"/>
      <c r="U26" s="360"/>
      <c r="V26" s="361"/>
      <c r="W26" s="425"/>
      <c r="X26" s="416"/>
      <c r="Y26" s="417"/>
      <c r="Z26" s="356" t="s">
        <v>160</v>
      </c>
      <c r="AA26" s="436"/>
      <c r="AB26" s="436"/>
      <c r="AC26" s="436"/>
      <c r="AD26" s="436"/>
      <c r="AE26" s="436"/>
      <c r="AF26" s="436"/>
      <c r="AG26" s="437"/>
      <c r="AH26" s="359" t="s">
        <v>121</v>
      </c>
      <c r="AI26" s="360"/>
      <c r="AJ26" s="360"/>
      <c r="AK26" s="360"/>
      <c r="AL26" s="361"/>
      <c r="AM26" s="359" t="s">
        <v>121</v>
      </c>
      <c r="AN26" s="360"/>
      <c r="AO26" s="360"/>
      <c r="AP26" s="360"/>
      <c r="AQ26" s="360"/>
      <c r="AR26" s="361"/>
      <c r="AS26" s="359" t="s">
        <v>121</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162</v>
      </c>
      <c r="F27" s="357"/>
      <c r="G27" s="357"/>
      <c r="H27" s="357"/>
      <c r="I27" s="357"/>
      <c r="J27" s="357"/>
      <c r="K27" s="358"/>
      <c r="L27" s="359">
        <v>1</v>
      </c>
      <c r="M27" s="360"/>
      <c r="N27" s="360"/>
      <c r="O27" s="360"/>
      <c r="P27" s="361"/>
      <c r="Q27" s="359">
        <v>2520</v>
      </c>
      <c r="R27" s="360"/>
      <c r="S27" s="360"/>
      <c r="T27" s="360"/>
      <c r="U27" s="360"/>
      <c r="V27" s="361"/>
      <c r="W27" s="425"/>
      <c r="X27" s="416"/>
      <c r="Y27" s="417"/>
      <c r="Z27" s="356" t="s">
        <v>163</v>
      </c>
      <c r="AA27" s="357"/>
      <c r="AB27" s="357"/>
      <c r="AC27" s="357"/>
      <c r="AD27" s="357"/>
      <c r="AE27" s="357"/>
      <c r="AF27" s="357"/>
      <c r="AG27" s="358"/>
      <c r="AH27" s="359">
        <v>8</v>
      </c>
      <c r="AI27" s="360"/>
      <c r="AJ27" s="360"/>
      <c r="AK27" s="360"/>
      <c r="AL27" s="361"/>
      <c r="AM27" s="359">
        <v>23407</v>
      </c>
      <c r="AN27" s="360"/>
      <c r="AO27" s="360"/>
      <c r="AP27" s="360"/>
      <c r="AQ27" s="360"/>
      <c r="AR27" s="361"/>
      <c r="AS27" s="359">
        <v>2926</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165</v>
      </c>
      <c r="F28" s="357"/>
      <c r="G28" s="357"/>
      <c r="H28" s="357"/>
      <c r="I28" s="357"/>
      <c r="J28" s="357"/>
      <c r="K28" s="358"/>
      <c r="L28" s="359">
        <v>1</v>
      </c>
      <c r="M28" s="360"/>
      <c r="N28" s="360"/>
      <c r="O28" s="360"/>
      <c r="P28" s="361"/>
      <c r="Q28" s="359">
        <v>1980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602023</v>
      </c>
      <c r="BO28" s="379"/>
      <c r="BP28" s="379"/>
      <c r="BQ28" s="379"/>
      <c r="BR28" s="379"/>
      <c r="BS28" s="379"/>
      <c r="BT28" s="379"/>
      <c r="BU28" s="380"/>
      <c r="BV28" s="378">
        <v>511388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169</v>
      </c>
      <c r="F29" s="357"/>
      <c r="G29" s="357"/>
      <c r="H29" s="357"/>
      <c r="I29" s="357"/>
      <c r="J29" s="357"/>
      <c r="K29" s="358"/>
      <c r="L29" s="359">
        <v>10</v>
      </c>
      <c r="M29" s="360"/>
      <c r="N29" s="360"/>
      <c r="O29" s="360"/>
      <c r="P29" s="361"/>
      <c r="Q29" s="359">
        <v>1800</v>
      </c>
      <c r="R29" s="360"/>
      <c r="S29" s="360"/>
      <c r="T29" s="360"/>
      <c r="U29" s="360"/>
      <c r="V29" s="361"/>
      <c r="W29" s="425"/>
      <c r="X29" s="416"/>
      <c r="Y29" s="417"/>
      <c r="Z29" s="356" t="s">
        <v>170</v>
      </c>
      <c r="AA29" s="357"/>
      <c r="AB29" s="357"/>
      <c r="AC29" s="357"/>
      <c r="AD29" s="357"/>
      <c r="AE29" s="357"/>
      <c r="AF29" s="357"/>
      <c r="AG29" s="358"/>
      <c r="AH29" s="359">
        <v>95</v>
      </c>
      <c r="AI29" s="360"/>
      <c r="AJ29" s="360"/>
      <c r="AK29" s="360"/>
      <c r="AL29" s="361"/>
      <c r="AM29" s="359">
        <v>287974</v>
      </c>
      <c r="AN29" s="360"/>
      <c r="AO29" s="360"/>
      <c r="AP29" s="360"/>
      <c r="AQ29" s="360"/>
      <c r="AR29" s="361"/>
      <c r="AS29" s="359">
        <v>3031</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556328</v>
      </c>
      <c r="BO29" s="384"/>
      <c r="BP29" s="384"/>
      <c r="BQ29" s="384"/>
      <c r="BR29" s="384"/>
      <c r="BS29" s="384"/>
      <c r="BT29" s="384"/>
      <c r="BU29" s="385"/>
      <c r="BV29" s="383">
        <v>578724</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95.9</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539407</v>
      </c>
      <c r="BO30" s="387"/>
      <c r="BP30" s="387"/>
      <c r="BQ30" s="387"/>
      <c r="BR30" s="387"/>
      <c r="BS30" s="387"/>
      <c r="BT30" s="387"/>
      <c r="BU30" s="388"/>
      <c r="BV30" s="386">
        <v>533570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5</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日高東部衛生組合</v>
      </c>
      <c r="BZ34" s="342"/>
      <c r="CA34" s="342"/>
      <c r="CB34" s="342"/>
      <c r="CC34" s="342"/>
      <c r="CD34" s="342"/>
      <c r="CE34" s="342"/>
      <c r="CF34" s="342"/>
      <c r="CG34" s="342"/>
      <c r="CH34" s="342"/>
      <c r="CI34" s="342"/>
      <c r="CJ34" s="342"/>
      <c r="CK34" s="342"/>
      <c r="CL34" s="342"/>
      <c r="CM34" s="342"/>
      <c r="CN34" s="165"/>
      <c r="CO34" s="343">
        <f>IF(CQ34="","",MAX(C34:D43,U34:V43,AM34:AN43,BE34:BF43,BW34:BX43)+1)</f>
        <v>11</v>
      </c>
      <c r="CP34" s="343"/>
      <c r="CQ34" s="342" t="str">
        <f>IF('各会計、関係団体の財政状況及び健全化判断比率'!BS7="","",'各会計、関係団体の財政状況及び健全化判断比率'!BS7)</f>
        <v>様似観光開発公社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日高東部消防組合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日高管内地方税滞納整理機構</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日高地区交通災害共済組合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75" zoomScaleNormal="75"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515</v>
      </c>
      <c r="J40" s="79" t="s">
        <v>516</v>
      </c>
      <c r="K40" s="79" t="s">
        <v>517</v>
      </c>
      <c r="L40" s="79" t="s">
        <v>518</v>
      </c>
      <c r="M40" s="80" t="s">
        <v>519</v>
      </c>
    </row>
    <row r="41" spans="2:13" ht="27.75" customHeight="1" x14ac:dyDescent="0.15">
      <c r="B41" s="1179" t="s">
        <v>24</v>
      </c>
      <c r="C41" s="1180"/>
      <c r="D41" s="81"/>
      <c r="E41" s="1181" t="s">
        <v>25</v>
      </c>
      <c r="F41" s="1181"/>
      <c r="G41" s="1181"/>
      <c r="H41" s="1182"/>
      <c r="I41" s="82">
        <v>5508</v>
      </c>
      <c r="J41" s="83">
        <v>5058</v>
      </c>
      <c r="K41" s="83">
        <v>4775</v>
      </c>
      <c r="L41" s="83">
        <v>4875</v>
      </c>
      <c r="M41" s="84">
        <v>5709</v>
      </c>
    </row>
    <row r="42" spans="2:13" ht="27.75" customHeight="1" x14ac:dyDescent="0.15">
      <c r="B42" s="1169"/>
      <c r="C42" s="1170"/>
      <c r="D42" s="85"/>
      <c r="E42" s="1173" t="s">
        <v>26</v>
      </c>
      <c r="F42" s="1173"/>
      <c r="G42" s="1173"/>
      <c r="H42" s="1174"/>
      <c r="I42" s="86">
        <v>58</v>
      </c>
      <c r="J42" s="87">
        <v>179</v>
      </c>
      <c r="K42" s="87">
        <v>31</v>
      </c>
      <c r="L42" s="87">
        <v>26</v>
      </c>
      <c r="M42" s="88">
        <v>22</v>
      </c>
    </row>
    <row r="43" spans="2:13" ht="27.75" customHeight="1" x14ac:dyDescent="0.15">
      <c r="B43" s="1169"/>
      <c r="C43" s="1170"/>
      <c r="D43" s="85"/>
      <c r="E43" s="1173" t="s">
        <v>27</v>
      </c>
      <c r="F43" s="1173"/>
      <c r="G43" s="1173"/>
      <c r="H43" s="1174"/>
      <c r="I43" s="86">
        <v>2014</v>
      </c>
      <c r="J43" s="87">
        <v>2120</v>
      </c>
      <c r="K43" s="87">
        <v>2000</v>
      </c>
      <c r="L43" s="87">
        <v>1924</v>
      </c>
      <c r="M43" s="88">
        <v>1843</v>
      </c>
    </row>
    <row r="44" spans="2:13" ht="27.75" customHeight="1" x14ac:dyDescent="0.15">
      <c r="B44" s="1169"/>
      <c r="C44" s="1170"/>
      <c r="D44" s="85"/>
      <c r="E44" s="1173" t="s">
        <v>28</v>
      </c>
      <c r="F44" s="1173"/>
      <c r="G44" s="1173"/>
      <c r="H44" s="1174"/>
      <c r="I44" s="86">
        <v>4</v>
      </c>
      <c r="J44" s="87">
        <v>2</v>
      </c>
      <c r="K44" s="87">
        <v>2</v>
      </c>
      <c r="L44" s="87">
        <v>1</v>
      </c>
      <c r="M44" s="88" t="s">
        <v>475</v>
      </c>
    </row>
    <row r="45" spans="2:13" ht="27.75" customHeight="1" x14ac:dyDescent="0.15">
      <c r="B45" s="1169"/>
      <c r="C45" s="1170"/>
      <c r="D45" s="85"/>
      <c r="E45" s="1173" t="s">
        <v>29</v>
      </c>
      <c r="F45" s="1173"/>
      <c r="G45" s="1173"/>
      <c r="H45" s="1174"/>
      <c r="I45" s="86">
        <v>863</v>
      </c>
      <c r="J45" s="87">
        <v>837</v>
      </c>
      <c r="K45" s="87">
        <v>806</v>
      </c>
      <c r="L45" s="87">
        <v>801</v>
      </c>
      <c r="M45" s="88">
        <v>795</v>
      </c>
    </row>
    <row r="46" spans="2:13" ht="27.75" customHeight="1" x14ac:dyDescent="0.15">
      <c r="B46" s="1169"/>
      <c r="C46" s="1170"/>
      <c r="D46" s="85"/>
      <c r="E46" s="1173" t="s">
        <v>30</v>
      </c>
      <c r="F46" s="1173"/>
      <c r="G46" s="1173"/>
      <c r="H46" s="1174"/>
      <c r="I46" s="86" t="s">
        <v>475</v>
      </c>
      <c r="J46" s="87" t="s">
        <v>475</v>
      </c>
      <c r="K46" s="87" t="s">
        <v>475</v>
      </c>
      <c r="L46" s="87" t="s">
        <v>475</v>
      </c>
      <c r="M46" s="88" t="s">
        <v>475</v>
      </c>
    </row>
    <row r="47" spans="2:13" ht="27.75" customHeight="1" x14ac:dyDescent="0.15">
      <c r="B47" s="1169"/>
      <c r="C47" s="1170"/>
      <c r="D47" s="85"/>
      <c r="E47" s="1173" t="s">
        <v>31</v>
      </c>
      <c r="F47" s="1173"/>
      <c r="G47" s="1173"/>
      <c r="H47" s="1174"/>
      <c r="I47" s="86" t="s">
        <v>475</v>
      </c>
      <c r="J47" s="87" t="s">
        <v>475</v>
      </c>
      <c r="K47" s="87" t="s">
        <v>475</v>
      </c>
      <c r="L47" s="87" t="s">
        <v>475</v>
      </c>
      <c r="M47" s="88" t="s">
        <v>475</v>
      </c>
    </row>
    <row r="48" spans="2:13" ht="27.75" customHeight="1" x14ac:dyDescent="0.15">
      <c r="B48" s="1171"/>
      <c r="C48" s="1172"/>
      <c r="D48" s="85"/>
      <c r="E48" s="1173" t="s">
        <v>32</v>
      </c>
      <c r="F48" s="1173"/>
      <c r="G48" s="1173"/>
      <c r="H48" s="1174"/>
      <c r="I48" s="86" t="s">
        <v>475</v>
      </c>
      <c r="J48" s="87" t="s">
        <v>475</v>
      </c>
      <c r="K48" s="87" t="s">
        <v>475</v>
      </c>
      <c r="L48" s="87" t="s">
        <v>475</v>
      </c>
      <c r="M48" s="88" t="s">
        <v>475</v>
      </c>
    </row>
    <row r="49" spans="2:13" ht="27.75" customHeight="1" x14ac:dyDescent="0.15">
      <c r="B49" s="1167" t="s">
        <v>33</v>
      </c>
      <c r="C49" s="1168"/>
      <c r="D49" s="89"/>
      <c r="E49" s="1173" t="s">
        <v>34</v>
      </c>
      <c r="F49" s="1173"/>
      <c r="G49" s="1173"/>
      <c r="H49" s="1174"/>
      <c r="I49" s="86">
        <v>947</v>
      </c>
      <c r="J49" s="87">
        <v>1208</v>
      </c>
      <c r="K49" s="87">
        <v>1407</v>
      </c>
      <c r="L49" s="87">
        <v>1686</v>
      </c>
      <c r="M49" s="88">
        <v>1725</v>
      </c>
    </row>
    <row r="50" spans="2:13" ht="27.75" customHeight="1" x14ac:dyDescent="0.15">
      <c r="B50" s="1169"/>
      <c r="C50" s="1170"/>
      <c r="D50" s="85"/>
      <c r="E50" s="1173" t="s">
        <v>35</v>
      </c>
      <c r="F50" s="1173"/>
      <c r="G50" s="1173"/>
      <c r="H50" s="1174"/>
      <c r="I50" s="86">
        <v>505</v>
      </c>
      <c r="J50" s="87">
        <v>483</v>
      </c>
      <c r="K50" s="87">
        <v>462</v>
      </c>
      <c r="L50" s="87">
        <v>450</v>
      </c>
      <c r="M50" s="88">
        <v>477</v>
      </c>
    </row>
    <row r="51" spans="2:13" ht="27.75" customHeight="1" x14ac:dyDescent="0.15">
      <c r="B51" s="1171"/>
      <c r="C51" s="1172"/>
      <c r="D51" s="85"/>
      <c r="E51" s="1173" t="s">
        <v>36</v>
      </c>
      <c r="F51" s="1173"/>
      <c r="G51" s="1173"/>
      <c r="H51" s="1174"/>
      <c r="I51" s="86">
        <v>4944</v>
      </c>
      <c r="J51" s="87">
        <v>4692</v>
      </c>
      <c r="K51" s="87">
        <v>4490</v>
      </c>
      <c r="L51" s="87">
        <v>4463</v>
      </c>
      <c r="M51" s="88">
        <v>5662</v>
      </c>
    </row>
    <row r="52" spans="2:13" ht="27.75" customHeight="1" thickBot="1" x14ac:dyDescent="0.2">
      <c r="B52" s="1175" t="s">
        <v>37</v>
      </c>
      <c r="C52" s="1176"/>
      <c r="D52" s="90"/>
      <c r="E52" s="1177" t="s">
        <v>38</v>
      </c>
      <c r="F52" s="1177"/>
      <c r="G52" s="1177"/>
      <c r="H52" s="1178"/>
      <c r="I52" s="91">
        <v>2051</v>
      </c>
      <c r="J52" s="92">
        <v>1814</v>
      </c>
      <c r="K52" s="92">
        <v>1255</v>
      </c>
      <c r="L52" s="92">
        <v>1027</v>
      </c>
      <c r="M52" s="93">
        <v>504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514</v>
      </c>
      <c r="G2" s="111"/>
      <c r="H2" s="112"/>
    </row>
    <row r="3" spans="1:8" x14ac:dyDescent="0.15">
      <c r="A3" s="108" t="s">
        <v>507</v>
      </c>
      <c r="B3" s="113"/>
      <c r="C3" s="114"/>
      <c r="D3" s="115">
        <v>156666</v>
      </c>
      <c r="E3" s="116"/>
      <c r="F3" s="117">
        <v>174443</v>
      </c>
      <c r="G3" s="118"/>
      <c r="H3" s="119"/>
    </row>
    <row r="4" spans="1:8" x14ac:dyDescent="0.15">
      <c r="A4" s="120"/>
      <c r="B4" s="121"/>
      <c r="C4" s="122"/>
      <c r="D4" s="123">
        <v>102843</v>
      </c>
      <c r="E4" s="124"/>
      <c r="F4" s="125">
        <v>89518</v>
      </c>
      <c r="G4" s="126"/>
      <c r="H4" s="127"/>
    </row>
    <row r="5" spans="1:8" x14ac:dyDescent="0.15">
      <c r="A5" s="108" t="s">
        <v>509</v>
      </c>
      <c r="B5" s="113"/>
      <c r="C5" s="114"/>
      <c r="D5" s="115">
        <v>82951</v>
      </c>
      <c r="E5" s="116"/>
      <c r="F5" s="117">
        <v>192544</v>
      </c>
      <c r="G5" s="118"/>
      <c r="H5" s="119"/>
    </row>
    <row r="6" spans="1:8" x14ac:dyDescent="0.15">
      <c r="A6" s="120"/>
      <c r="B6" s="121"/>
      <c r="C6" s="122"/>
      <c r="D6" s="123">
        <v>50000</v>
      </c>
      <c r="E6" s="124"/>
      <c r="F6" s="125">
        <v>82235</v>
      </c>
      <c r="G6" s="126"/>
      <c r="H6" s="127"/>
    </row>
    <row r="7" spans="1:8" x14ac:dyDescent="0.15">
      <c r="A7" s="108" t="s">
        <v>510</v>
      </c>
      <c r="B7" s="113"/>
      <c r="C7" s="114"/>
      <c r="D7" s="115">
        <v>87286</v>
      </c>
      <c r="E7" s="116"/>
      <c r="F7" s="117">
        <v>146140</v>
      </c>
      <c r="G7" s="118"/>
      <c r="H7" s="119"/>
    </row>
    <row r="8" spans="1:8" x14ac:dyDescent="0.15">
      <c r="A8" s="120"/>
      <c r="B8" s="121"/>
      <c r="C8" s="122"/>
      <c r="D8" s="123">
        <v>72902</v>
      </c>
      <c r="E8" s="124"/>
      <c r="F8" s="125">
        <v>75451</v>
      </c>
      <c r="G8" s="126"/>
      <c r="H8" s="127"/>
    </row>
    <row r="9" spans="1:8" x14ac:dyDescent="0.15">
      <c r="A9" s="108" t="s">
        <v>511</v>
      </c>
      <c r="B9" s="113"/>
      <c r="C9" s="114"/>
      <c r="D9" s="115">
        <v>133720</v>
      </c>
      <c r="E9" s="116"/>
      <c r="F9" s="117">
        <v>146641</v>
      </c>
      <c r="G9" s="118"/>
      <c r="H9" s="119"/>
    </row>
    <row r="10" spans="1:8" x14ac:dyDescent="0.15">
      <c r="A10" s="120"/>
      <c r="B10" s="121"/>
      <c r="C10" s="122"/>
      <c r="D10" s="123">
        <v>117269</v>
      </c>
      <c r="E10" s="124"/>
      <c r="F10" s="125">
        <v>68142</v>
      </c>
      <c r="G10" s="126"/>
      <c r="H10" s="127"/>
    </row>
    <row r="11" spans="1:8" x14ac:dyDescent="0.15">
      <c r="A11" s="108" t="s">
        <v>512</v>
      </c>
      <c r="B11" s="113"/>
      <c r="C11" s="114"/>
      <c r="D11" s="115">
        <v>506165</v>
      </c>
      <c r="E11" s="116"/>
      <c r="F11" s="117">
        <v>174587</v>
      </c>
      <c r="G11" s="118"/>
      <c r="H11" s="119"/>
    </row>
    <row r="12" spans="1:8" x14ac:dyDescent="0.15">
      <c r="A12" s="120"/>
      <c r="B12" s="121"/>
      <c r="C12" s="128"/>
      <c r="D12" s="123">
        <v>123604</v>
      </c>
      <c r="E12" s="124"/>
      <c r="F12" s="125">
        <v>79695</v>
      </c>
      <c r="G12" s="126"/>
      <c r="H12" s="127"/>
    </row>
    <row r="13" spans="1:8" x14ac:dyDescent="0.15">
      <c r="A13" s="108"/>
      <c r="B13" s="113"/>
      <c r="C13" s="129"/>
      <c r="D13" s="130">
        <v>193358</v>
      </c>
      <c r="E13" s="131"/>
      <c r="F13" s="132">
        <v>166871</v>
      </c>
      <c r="G13" s="133"/>
      <c r="H13" s="119"/>
    </row>
    <row r="14" spans="1:8" x14ac:dyDescent="0.15">
      <c r="A14" s="120"/>
      <c r="B14" s="121"/>
      <c r="C14" s="122"/>
      <c r="D14" s="123">
        <v>93324</v>
      </c>
      <c r="E14" s="124"/>
      <c r="F14" s="125">
        <v>79008</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0.98</v>
      </c>
      <c r="C19" s="134">
        <f>ROUND(VALUE(SUBSTITUTE(実質収支比率等に係る経年分析!G$48,"▲","-")),2)</f>
        <v>0.91</v>
      </c>
      <c r="D19" s="134">
        <f>ROUND(VALUE(SUBSTITUTE(実質収支比率等に係る経年分析!H$48,"▲","-")),2)</f>
        <v>0.87</v>
      </c>
      <c r="E19" s="134">
        <f>ROUND(VALUE(SUBSTITUTE(実質収支比率等に係る経年分析!I$48,"▲","-")),2)</f>
        <v>1.52</v>
      </c>
      <c r="F19" s="134">
        <f>ROUND(VALUE(SUBSTITUTE(実質収支比率等に係る経年分析!J$48,"▲","-")),2)</f>
        <v>1.32</v>
      </c>
    </row>
    <row r="20" spans="1:11" x14ac:dyDescent="0.15">
      <c r="A20" s="134" t="s">
        <v>43</v>
      </c>
      <c r="B20" s="134">
        <f>ROUND(VALUE(SUBSTITUTE(実質収支比率等に係る経年分析!F$47,"▲","-")),2)</f>
        <v>7.8</v>
      </c>
      <c r="C20" s="134">
        <f>ROUND(VALUE(SUBSTITUTE(実質収支比率等に係る経年分析!G$47,"▲","-")),2)</f>
        <v>11.81</v>
      </c>
      <c r="D20" s="134">
        <f>ROUND(VALUE(SUBSTITUTE(実質収支比率等に係る経年分析!H$47,"▲","-")),2)</f>
        <v>13.35</v>
      </c>
      <c r="E20" s="134">
        <f>ROUND(VALUE(SUBSTITUTE(実質収支比率等に係る経年分析!I$47,"▲","-")),2)</f>
        <v>17.920000000000002</v>
      </c>
      <c r="F20" s="134">
        <f>ROUND(VALUE(SUBSTITUTE(実質収支比率等に係る経年分析!J$47,"▲","-")),2)</f>
        <v>21.17</v>
      </c>
    </row>
    <row r="21" spans="1:11" x14ac:dyDescent="0.15">
      <c r="A21" s="134" t="s">
        <v>44</v>
      </c>
      <c r="B21" s="134">
        <f>IF(ISNUMBER(VALUE(SUBSTITUTE(実質収支比率等に係る経年分析!F$49,"▲","-"))),ROUND(VALUE(SUBSTITUTE(実質収支比率等に係る経年分析!F$49,"▲","-")),2),NA())</f>
        <v>0.72</v>
      </c>
      <c r="C21" s="134">
        <f>IF(ISNUMBER(VALUE(SUBSTITUTE(実質収支比率等に係る経年分析!G$49,"▲","-"))),ROUND(VALUE(SUBSTITUTE(実質収支比率等に係る経年分析!G$49,"▲","-")),2),NA())</f>
        <v>4.32</v>
      </c>
      <c r="D21" s="134">
        <f>IF(ISNUMBER(VALUE(SUBSTITUTE(実質収支比率等に係る経年分析!H$49,"▲","-"))),ROUND(VALUE(SUBSTITUTE(実質収支比率等に係る経年分析!H$49,"▲","-")),2),NA())</f>
        <v>1.04</v>
      </c>
      <c r="E21" s="134">
        <f>IF(ISNUMBER(VALUE(SUBSTITUTE(実質収支比率等に係る経年分析!I$49,"▲","-"))),ROUND(VALUE(SUBSTITUTE(実質収支比率等に係る経年分析!I$49,"▲","-")),2),NA())</f>
        <v>5.09</v>
      </c>
      <c r="F21" s="134">
        <f>IF(ISNUMBER(VALUE(SUBSTITUTE(実質収支比率等に係る経年分析!J$49,"▲","-"))),ROUND(VALUE(SUBSTITUTE(実質収支比率等に係る経年分析!J$49,"▲","-")),2),NA())</f>
        <v>2.98</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0.16</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0.39</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0.03</v>
      </c>
    </row>
    <row r="33" spans="1:16" x14ac:dyDescent="0.15">
      <c r="A33" s="135" t="str">
        <f>IF(連結実質赤字比率に係る赤字・黒字の構成分析!C$37="",NA(),連結実質赤字比率に係る赤字・黒字の構成分析!C$37)</f>
        <v>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0.98</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0.91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0.87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1.52</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1.32</v>
      </c>
    </row>
    <row r="35" spans="1:16" x14ac:dyDescent="0.15">
      <c r="A35" s="135" t="str">
        <f>IF(連結実質赤字比率に係る赤字・黒字の構成分析!C$35="",NA(),連結実質赤字比率に係る赤字・黒字の構成分析!C$35)</f>
        <v>国民健康保険事業特別会計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2.27</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4.1500000000000004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3.43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2.96</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4.72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4.59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4.41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3.67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3.14</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678</v>
      </c>
      <c r="E42" s="136"/>
      <c r="F42" s="136"/>
      <c r="G42" s="136">
        <f>'実質公債費比率（分子）の構造'!L$52</f>
        <v>680</v>
      </c>
      <c r="H42" s="136"/>
      <c r="I42" s="136"/>
      <c r="J42" s="136">
        <f>'実質公債費比率（分子）の構造'!M$52</f>
        <v>654</v>
      </c>
      <c r="K42" s="136"/>
      <c r="L42" s="136"/>
      <c r="M42" s="136">
        <f>'実質公債費比率（分子）の構造'!N$52</f>
        <v>565</v>
      </c>
      <c r="N42" s="136"/>
      <c r="O42" s="136"/>
      <c r="P42" s="136">
        <f>'実質公債費比率（分子）の構造'!O$52</f>
        <v>567</v>
      </c>
    </row>
    <row r="43" spans="1:16" x14ac:dyDescent="0.15">
      <c r="A43" s="136" t="s">
        <v>52</v>
      </c>
      <c r="B43" s="136">
        <f>'実質公債費比率（分子）の構造'!K$51</f>
        <v>1</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2</v>
      </c>
      <c r="O43" s="136"/>
      <c r="P43" s="136"/>
    </row>
    <row r="44" spans="1:16" x14ac:dyDescent="0.15">
      <c r="A44" s="136" t="s">
        <v>53</v>
      </c>
      <c r="B44" s="136">
        <f>'実質公債費比率（分子）の構造'!K$50</f>
        <v>45</v>
      </c>
      <c r="C44" s="136"/>
      <c r="D44" s="136"/>
      <c r="E44" s="136">
        <f>'実質公債費比率（分子）の構造'!L$50</f>
        <v>17</v>
      </c>
      <c r="F44" s="136"/>
      <c r="G44" s="136"/>
      <c r="H44" s="136">
        <f>'実質公債費比率（分子）の構造'!M$50</f>
        <v>10</v>
      </c>
      <c r="I44" s="136"/>
      <c r="J44" s="136"/>
      <c r="K44" s="136">
        <f>'実質公債費比率（分子）の構造'!N$50</f>
        <v>8</v>
      </c>
      <c r="L44" s="136"/>
      <c r="M44" s="136"/>
      <c r="N44" s="136">
        <f>'実質公債費比率（分子）の構造'!O$50</f>
        <v>9</v>
      </c>
      <c r="O44" s="136"/>
      <c r="P44" s="136"/>
    </row>
    <row r="45" spans="1:16" x14ac:dyDescent="0.15">
      <c r="A45" s="136" t="s">
        <v>54</v>
      </c>
      <c r="B45" s="136">
        <f>'実質公債費比率（分子）の構造'!K$49</f>
        <v>2</v>
      </c>
      <c r="C45" s="136"/>
      <c r="D45" s="136"/>
      <c r="E45" s="136">
        <f>'実質公債費比率（分子）の構造'!L$49</f>
        <v>2</v>
      </c>
      <c r="F45" s="136"/>
      <c r="G45" s="136"/>
      <c r="H45" s="136">
        <f>'実質公債費比率（分子）の構造'!M$49</f>
        <v>1</v>
      </c>
      <c r="I45" s="136"/>
      <c r="J45" s="136"/>
      <c r="K45" s="136">
        <f>'実質公債費比率（分子）の構造'!N$49</f>
        <v>1</v>
      </c>
      <c r="L45" s="136"/>
      <c r="M45" s="136"/>
      <c r="N45" s="136">
        <f>'実質公債費比率（分子）の構造'!O$49</f>
        <v>1</v>
      </c>
      <c r="O45" s="136"/>
      <c r="P45" s="136"/>
    </row>
    <row r="46" spans="1:16" x14ac:dyDescent="0.15">
      <c r="A46" s="136" t="s">
        <v>55</v>
      </c>
      <c r="B46" s="136">
        <f>'実質公債費比率（分子）の構造'!K$48</f>
        <v>155</v>
      </c>
      <c r="C46" s="136"/>
      <c r="D46" s="136"/>
      <c r="E46" s="136">
        <f>'実質公債費比率（分子）の構造'!L$48</f>
        <v>191</v>
      </c>
      <c r="F46" s="136"/>
      <c r="G46" s="136"/>
      <c r="H46" s="136">
        <f>'実質公債費比率（分子）の構造'!M$48</f>
        <v>184</v>
      </c>
      <c r="I46" s="136"/>
      <c r="J46" s="136"/>
      <c r="K46" s="136">
        <f>'実質公債費比率（分子）の構造'!N$48</f>
        <v>200</v>
      </c>
      <c r="L46" s="136"/>
      <c r="M46" s="136"/>
      <c r="N46" s="136">
        <f>'実質公債費比率（分子）の構造'!O$48</f>
        <v>200</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904</v>
      </c>
      <c r="C49" s="136"/>
      <c r="D49" s="136"/>
      <c r="E49" s="136">
        <f>'実質公債費比率（分子）の構造'!L$45</f>
        <v>844</v>
      </c>
      <c r="F49" s="136"/>
      <c r="G49" s="136"/>
      <c r="H49" s="136">
        <f>'実質公債費比率（分子）の構造'!M$45</f>
        <v>764</v>
      </c>
      <c r="I49" s="136"/>
      <c r="J49" s="136"/>
      <c r="K49" s="136">
        <f>'実質公債費比率（分子）の構造'!N$45</f>
        <v>548</v>
      </c>
      <c r="L49" s="136"/>
      <c r="M49" s="136"/>
      <c r="N49" s="136">
        <f>'実質公債費比率（分子）の構造'!O$45</f>
        <v>556</v>
      </c>
      <c r="O49" s="136"/>
      <c r="P49" s="136"/>
    </row>
    <row r="50" spans="1:16" x14ac:dyDescent="0.15">
      <c r="A50" s="136" t="s">
        <v>59</v>
      </c>
      <c r="B50" s="136" t="e">
        <f>NA()</f>
        <v>#N/A</v>
      </c>
      <c r="C50" s="136">
        <f>IF(ISNUMBER('実質公債費比率（分子）の構造'!K$53),'実質公債費比率（分子）の構造'!K$53,NA())</f>
        <v>429</v>
      </c>
      <c r="D50" s="136" t="e">
        <f>NA()</f>
        <v>#N/A</v>
      </c>
      <c r="E50" s="136" t="e">
        <f>NA()</f>
        <v>#N/A</v>
      </c>
      <c r="F50" s="136">
        <f>IF(ISNUMBER('実質公債費比率（分子）の構造'!L$53),'実質公債費比率（分子）の構造'!L$53,NA())</f>
        <v>374</v>
      </c>
      <c r="G50" s="136" t="e">
        <f>NA()</f>
        <v>#N/A</v>
      </c>
      <c r="H50" s="136" t="e">
        <f>NA()</f>
        <v>#N/A</v>
      </c>
      <c r="I50" s="136">
        <f>IF(ISNUMBER('実質公債費比率（分子）の構造'!M$53),'実質公債費比率（分子）の構造'!M$53,NA())</f>
        <v>305</v>
      </c>
      <c r="J50" s="136" t="e">
        <f>NA()</f>
        <v>#N/A</v>
      </c>
      <c r="K50" s="136" t="e">
        <f>NA()</f>
        <v>#N/A</v>
      </c>
      <c r="L50" s="136">
        <f>IF(ISNUMBER('実質公債費比率（分子）の構造'!N$53),'実質公債費比率（分子）の構造'!N$53,NA())</f>
        <v>192</v>
      </c>
      <c r="M50" s="136" t="e">
        <f>NA()</f>
        <v>#N/A</v>
      </c>
      <c r="N50" s="136" t="e">
        <f>NA()</f>
        <v>#N/A</v>
      </c>
      <c r="O50" s="136">
        <f>IF(ISNUMBER('実質公債費比率（分子）の構造'!O$53),'実質公債費比率（分子）の構造'!O$53,NA())</f>
        <v>201</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4944</v>
      </c>
      <c r="E56" s="135"/>
      <c r="F56" s="135"/>
      <c r="G56" s="135">
        <f>'将来負担比率（分子）の構造'!J$51</f>
        <v>4692</v>
      </c>
      <c r="H56" s="135"/>
      <c r="I56" s="135"/>
      <c r="J56" s="135">
        <f>'将来負担比率（分子）の構造'!K$51</f>
        <v>4490</v>
      </c>
      <c r="K56" s="135"/>
      <c r="L56" s="135"/>
      <c r="M56" s="135">
        <f>'将来負担比率（分子）の構造'!L$51</f>
        <v>4463</v>
      </c>
      <c r="N56" s="135"/>
      <c r="O56" s="135"/>
      <c r="P56" s="135">
        <f>'将来負担比率（分子）の構造'!M$51</f>
        <v>5662</v>
      </c>
    </row>
    <row r="57" spans="1:16" x14ac:dyDescent="0.15">
      <c r="A57" s="135" t="s">
        <v>35</v>
      </c>
      <c r="B57" s="135"/>
      <c r="C57" s="135"/>
      <c r="D57" s="135">
        <f>'将来負担比率（分子）の構造'!I$50</f>
        <v>505</v>
      </c>
      <c r="E57" s="135"/>
      <c r="F57" s="135"/>
      <c r="G57" s="135">
        <f>'将来負担比率（分子）の構造'!J$50</f>
        <v>483</v>
      </c>
      <c r="H57" s="135"/>
      <c r="I57" s="135"/>
      <c r="J57" s="135">
        <f>'将来負担比率（分子）の構造'!K$50</f>
        <v>462</v>
      </c>
      <c r="K57" s="135"/>
      <c r="L57" s="135"/>
      <c r="M57" s="135">
        <f>'将来負担比率（分子）の構造'!L$50</f>
        <v>450</v>
      </c>
      <c r="N57" s="135"/>
      <c r="O57" s="135"/>
      <c r="P57" s="135">
        <f>'将来負担比率（分子）の構造'!M$50</f>
        <v>477</v>
      </c>
    </row>
    <row r="58" spans="1:16" x14ac:dyDescent="0.15">
      <c r="A58" s="135" t="s">
        <v>34</v>
      </c>
      <c r="B58" s="135"/>
      <c r="C58" s="135"/>
      <c r="D58" s="135">
        <f>'将来負担比率（分子）の構造'!I$49</f>
        <v>947</v>
      </c>
      <c r="E58" s="135"/>
      <c r="F58" s="135"/>
      <c r="G58" s="135">
        <f>'将来負担比率（分子）の構造'!J$49</f>
        <v>1208</v>
      </c>
      <c r="H58" s="135"/>
      <c r="I58" s="135"/>
      <c r="J58" s="135">
        <f>'将来負担比率（分子）の構造'!K$49</f>
        <v>1407</v>
      </c>
      <c r="K58" s="135"/>
      <c r="L58" s="135"/>
      <c r="M58" s="135">
        <f>'将来負担比率（分子）の構造'!L$49</f>
        <v>1686</v>
      </c>
      <c r="N58" s="135"/>
      <c r="O58" s="135"/>
      <c r="P58" s="135">
        <f>'将来負担比率（分子）の構造'!M$49</f>
        <v>1725</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863</v>
      </c>
      <c r="C62" s="135"/>
      <c r="D62" s="135"/>
      <c r="E62" s="135">
        <f>'将来負担比率（分子）の構造'!J$45</f>
        <v>837</v>
      </c>
      <c r="F62" s="135"/>
      <c r="G62" s="135"/>
      <c r="H62" s="135">
        <f>'将来負担比率（分子）の構造'!K$45</f>
        <v>806</v>
      </c>
      <c r="I62" s="135"/>
      <c r="J62" s="135"/>
      <c r="K62" s="135">
        <f>'将来負担比率（分子）の構造'!L$45</f>
        <v>801</v>
      </c>
      <c r="L62" s="135"/>
      <c r="M62" s="135"/>
      <c r="N62" s="135">
        <f>'将来負担比率（分子）の構造'!M$45</f>
        <v>795</v>
      </c>
      <c r="O62" s="135"/>
      <c r="P62" s="135"/>
    </row>
    <row r="63" spans="1:16" x14ac:dyDescent="0.15">
      <c r="A63" s="135" t="s">
        <v>28</v>
      </c>
      <c r="B63" s="135">
        <f>'将来負担比率（分子）の構造'!I$44</f>
        <v>4</v>
      </c>
      <c r="C63" s="135"/>
      <c r="D63" s="135"/>
      <c r="E63" s="135">
        <f>'将来負担比率（分子）の構造'!J$44</f>
        <v>2</v>
      </c>
      <c r="F63" s="135"/>
      <c r="G63" s="135"/>
      <c r="H63" s="135">
        <f>'将来負担比率（分子）の構造'!K$44</f>
        <v>2</v>
      </c>
      <c r="I63" s="135"/>
      <c r="J63" s="135"/>
      <c r="K63" s="135">
        <f>'将来負担比率（分子）の構造'!L$44</f>
        <v>1</v>
      </c>
      <c r="L63" s="135"/>
      <c r="M63" s="135"/>
      <c r="N63" s="135" t="str">
        <f>'将来負担比率（分子）の構造'!M$44</f>
        <v>-</v>
      </c>
      <c r="O63" s="135"/>
      <c r="P63" s="135"/>
    </row>
    <row r="64" spans="1:16" x14ac:dyDescent="0.15">
      <c r="A64" s="135" t="s">
        <v>27</v>
      </c>
      <c r="B64" s="135">
        <f>'将来負担比率（分子）の構造'!I$43</f>
        <v>2014</v>
      </c>
      <c r="C64" s="135"/>
      <c r="D64" s="135"/>
      <c r="E64" s="135">
        <f>'将来負担比率（分子）の構造'!J$43</f>
        <v>2120</v>
      </c>
      <c r="F64" s="135"/>
      <c r="G64" s="135"/>
      <c r="H64" s="135">
        <f>'将来負担比率（分子）の構造'!K$43</f>
        <v>2000</v>
      </c>
      <c r="I64" s="135"/>
      <c r="J64" s="135"/>
      <c r="K64" s="135">
        <f>'将来負担比率（分子）の構造'!L$43</f>
        <v>1924</v>
      </c>
      <c r="L64" s="135"/>
      <c r="M64" s="135"/>
      <c r="N64" s="135">
        <f>'将来負担比率（分子）の構造'!M$43</f>
        <v>1843</v>
      </c>
      <c r="O64" s="135"/>
      <c r="P64" s="135"/>
    </row>
    <row r="65" spans="1:16" x14ac:dyDescent="0.15">
      <c r="A65" s="135" t="s">
        <v>26</v>
      </c>
      <c r="B65" s="135">
        <f>'将来負担比率（分子）の構造'!I$42</f>
        <v>58</v>
      </c>
      <c r="C65" s="135"/>
      <c r="D65" s="135"/>
      <c r="E65" s="135">
        <f>'将来負担比率（分子）の構造'!J$42</f>
        <v>179</v>
      </c>
      <c r="F65" s="135"/>
      <c r="G65" s="135"/>
      <c r="H65" s="135">
        <f>'将来負担比率（分子）の構造'!K$42</f>
        <v>31</v>
      </c>
      <c r="I65" s="135"/>
      <c r="J65" s="135"/>
      <c r="K65" s="135">
        <f>'将来負担比率（分子）の構造'!L$42</f>
        <v>26</v>
      </c>
      <c r="L65" s="135"/>
      <c r="M65" s="135"/>
      <c r="N65" s="135">
        <f>'将来負担比率（分子）の構造'!M$42</f>
        <v>22</v>
      </c>
      <c r="O65" s="135"/>
      <c r="P65" s="135"/>
    </row>
    <row r="66" spans="1:16" x14ac:dyDescent="0.15">
      <c r="A66" s="135" t="s">
        <v>25</v>
      </c>
      <c r="B66" s="135">
        <f>'将来負担比率（分子）の構造'!I$41</f>
        <v>5508</v>
      </c>
      <c r="C66" s="135"/>
      <c r="D66" s="135"/>
      <c r="E66" s="135">
        <f>'将来負担比率（分子）の構造'!J$41</f>
        <v>5058</v>
      </c>
      <c r="F66" s="135"/>
      <c r="G66" s="135"/>
      <c r="H66" s="135">
        <f>'将来負担比率（分子）の構造'!K$41</f>
        <v>4775</v>
      </c>
      <c r="I66" s="135"/>
      <c r="J66" s="135"/>
      <c r="K66" s="135">
        <f>'将来負担比率（分子）の構造'!L$41</f>
        <v>4875</v>
      </c>
      <c r="L66" s="135"/>
      <c r="M66" s="135"/>
      <c r="N66" s="135">
        <f>'将来負担比率（分子）の構造'!M$41</f>
        <v>5709</v>
      </c>
      <c r="O66" s="135"/>
      <c r="P66" s="135"/>
    </row>
    <row r="67" spans="1:16" x14ac:dyDescent="0.15">
      <c r="A67" s="135" t="s">
        <v>63</v>
      </c>
      <c r="B67" s="135" t="e">
        <f>NA()</f>
        <v>#N/A</v>
      </c>
      <c r="C67" s="135">
        <f>IF(ISNUMBER('将来負担比率（分子）の構造'!I$52), IF('将来負担比率（分子）の構造'!I$52 &lt; 0, 0, '将来負担比率（分子）の構造'!I$52), NA())</f>
        <v>2051</v>
      </c>
      <c r="D67" s="135" t="e">
        <f>NA()</f>
        <v>#N/A</v>
      </c>
      <c r="E67" s="135" t="e">
        <f>NA()</f>
        <v>#N/A</v>
      </c>
      <c r="F67" s="135">
        <f>IF(ISNUMBER('将来負担比率（分子）の構造'!J$52), IF('将来負担比率（分子）の構造'!J$52 &lt; 0, 0, '将来負担比率（分子）の構造'!J$52), NA())</f>
        <v>1814</v>
      </c>
      <c r="G67" s="135" t="e">
        <f>NA()</f>
        <v>#N/A</v>
      </c>
      <c r="H67" s="135" t="e">
        <f>NA()</f>
        <v>#N/A</v>
      </c>
      <c r="I67" s="135">
        <f>IF(ISNUMBER('将来負担比率（分子）の構造'!K$52), IF('将来負担比率（分子）の構造'!K$52 &lt; 0, 0, '将来負担比率（分子）の構造'!K$52), NA())</f>
        <v>1255</v>
      </c>
      <c r="J67" s="135" t="e">
        <f>NA()</f>
        <v>#N/A</v>
      </c>
      <c r="K67" s="135" t="e">
        <f>NA()</f>
        <v>#N/A</v>
      </c>
      <c r="L67" s="135">
        <f>IF(ISNUMBER('将来負担比率（分子）の構造'!L$52), IF('将来負担比率（分子）の構造'!L$52 &lt; 0, 0, '将来負担比率（分子）の構造'!L$52), NA())</f>
        <v>1027</v>
      </c>
      <c r="M67" s="135" t="e">
        <f>NA()</f>
        <v>#N/A</v>
      </c>
      <c r="N67" s="135" t="e">
        <f>NA()</f>
        <v>#N/A</v>
      </c>
      <c r="O67" s="135">
        <f>IF(ISNUMBER('将来負担比率（分子）の構造'!M$52), IF('将来負担比率（分子）の構造'!M$52 &lt; 0, 0, '将来負担比率（分子）の構造'!M$52), NA())</f>
        <v>504</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3" t="s">
        <v>207</v>
      </c>
      <c r="C5" s="674"/>
      <c r="D5" s="674"/>
      <c r="E5" s="674"/>
      <c r="F5" s="674"/>
      <c r="G5" s="674"/>
      <c r="H5" s="674"/>
      <c r="I5" s="674"/>
      <c r="J5" s="674"/>
      <c r="K5" s="674"/>
      <c r="L5" s="674"/>
      <c r="M5" s="674"/>
      <c r="N5" s="674"/>
      <c r="O5" s="674"/>
      <c r="P5" s="674"/>
      <c r="Q5" s="675"/>
      <c r="R5" s="636">
        <v>417495</v>
      </c>
      <c r="S5" s="637"/>
      <c r="T5" s="637"/>
      <c r="U5" s="637"/>
      <c r="V5" s="637"/>
      <c r="W5" s="637"/>
      <c r="X5" s="637"/>
      <c r="Y5" s="684"/>
      <c r="Z5" s="697">
        <v>6.8</v>
      </c>
      <c r="AA5" s="697"/>
      <c r="AB5" s="697"/>
      <c r="AC5" s="697"/>
      <c r="AD5" s="698">
        <v>417495</v>
      </c>
      <c r="AE5" s="698"/>
      <c r="AF5" s="698"/>
      <c r="AG5" s="698"/>
      <c r="AH5" s="698"/>
      <c r="AI5" s="698"/>
      <c r="AJ5" s="698"/>
      <c r="AK5" s="698"/>
      <c r="AL5" s="685">
        <v>15.5</v>
      </c>
      <c r="AM5" s="654"/>
      <c r="AN5" s="654"/>
      <c r="AO5" s="686"/>
      <c r="AP5" s="673" t="s">
        <v>208</v>
      </c>
      <c r="AQ5" s="674"/>
      <c r="AR5" s="674"/>
      <c r="AS5" s="674"/>
      <c r="AT5" s="674"/>
      <c r="AU5" s="674"/>
      <c r="AV5" s="674"/>
      <c r="AW5" s="674"/>
      <c r="AX5" s="674"/>
      <c r="AY5" s="674"/>
      <c r="AZ5" s="674"/>
      <c r="BA5" s="674"/>
      <c r="BB5" s="674"/>
      <c r="BC5" s="674"/>
      <c r="BD5" s="674"/>
      <c r="BE5" s="674"/>
      <c r="BF5" s="675"/>
      <c r="BG5" s="586">
        <v>417495</v>
      </c>
      <c r="BH5" s="587"/>
      <c r="BI5" s="587"/>
      <c r="BJ5" s="587"/>
      <c r="BK5" s="587"/>
      <c r="BL5" s="587"/>
      <c r="BM5" s="587"/>
      <c r="BN5" s="588"/>
      <c r="BO5" s="639">
        <v>100</v>
      </c>
      <c r="BP5" s="639"/>
      <c r="BQ5" s="639"/>
      <c r="BR5" s="639"/>
      <c r="BS5" s="640">
        <v>4182</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x14ac:dyDescent="0.15">
      <c r="B6" s="583" t="s">
        <v>212</v>
      </c>
      <c r="C6" s="584"/>
      <c r="D6" s="584"/>
      <c r="E6" s="584"/>
      <c r="F6" s="584"/>
      <c r="G6" s="584"/>
      <c r="H6" s="584"/>
      <c r="I6" s="584"/>
      <c r="J6" s="584"/>
      <c r="K6" s="584"/>
      <c r="L6" s="584"/>
      <c r="M6" s="584"/>
      <c r="N6" s="584"/>
      <c r="O6" s="584"/>
      <c r="P6" s="584"/>
      <c r="Q6" s="585"/>
      <c r="R6" s="586">
        <v>49109</v>
      </c>
      <c r="S6" s="587"/>
      <c r="T6" s="587"/>
      <c r="U6" s="587"/>
      <c r="V6" s="587"/>
      <c r="W6" s="587"/>
      <c r="X6" s="587"/>
      <c r="Y6" s="588"/>
      <c r="Z6" s="639">
        <v>0.8</v>
      </c>
      <c r="AA6" s="639"/>
      <c r="AB6" s="639"/>
      <c r="AC6" s="639"/>
      <c r="AD6" s="640">
        <v>49109</v>
      </c>
      <c r="AE6" s="640"/>
      <c r="AF6" s="640"/>
      <c r="AG6" s="640"/>
      <c r="AH6" s="640"/>
      <c r="AI6" s="640"/>
      <c r="AJ6" s="640"/>
      <c r="AK6" s="640"/>
      <c r="AL6" s="609">
        <v>1.8</v>
      </c>
      <c r="AM6" s="641"/>
      <c r="AN6" s="641"/>
      <c r="AO6" s="642"/>
      <c r="AP6" s="583" t="s">
        <v>213</v>
      </c>
      <c r="AQ6" s="584"/>
      <c r="AR6" s="584"/>
      <c r="AS6" s="584"/>
      <c r="AT6" s="584"/>
      <c r="AU6" s="584"/>
      <c r="AV6" s="584"/>
      <c r="AW6" s="584"/>
      <c r="AX6" s="584"/>
      <c r="AY6" s="584"/>
      <c r="AZ6" s="584"/>
      <c r="BA6" s="584"/>
      <c r="BB6" s="584"/>
      <c r="BC6" s="584"/>
      <c r="BD6" s="584"/>
      <c r="BE6" s="584"/>
      <c r="BF6" s="585"/>
      <c r="BG6" s="586">
        <v>417495</v>
      </c>
      <c r="BH6" s="587"/>
      <c r="BI6" s="587"/>
      <c r="BJ6" s="587"/>
      <c r="BK6" s="587"/>
      <c r="BL6" s="587"/>
      <c r="BM6" s="587"/>
      <c r="BN6" s="588"/>
      <c r="BO6" s="639">
        <v>100</v>
      </c>
      <c r="BP6" s="639"/>
      <c r="BQ6" s="639"/>
      <c r="BR6" s="639"/>
      <c r="BS6" s="640">
        <v>4182</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69412</v>
      </c>
      <c r="CS6" s="587"/>
      <c r="CT6" s="587"/>
      <c r="CU6" s="587"/>
      <c r="CV6" s="587"/>
      <c r="CW6" s="587"/>
      <c r="CX6" s="587"/>
      <c r="CY6" s="588"/>
      <c r="CZ6" s="639">
        <v>1.1000000000000001</v>
      </c>
      <c r="DA6" s="639"/>
      <c r="DB6" s="639"/>
      <c r="DC6" s="639"/>
      <c r="DD6" s="592" t="s">
        <v>215</v>
      </c>
      <c r="DE6" s="587"/>
      <c r="DF6" s="587"/>
      <c r="DG6" s="587"/>
      <c r="DH6" s="587"/>
      <c r="DI6" s="587"/>
      <c r="DJ6" s="587"/>
      <c r="DK6" s="587"/>
      <c r="DL6" s="587"/>
      <c r="DM6" s="587"/>
      <c r="DN6" s="587"/>
      <c r="DO6" s="587"/>
      <c r="DP6" s="588"/>
      <c r="DQ6" s="592">
        <v>69412</v>
      </c>
      <c r="DR6" s="587"/>
      <c r="DS6" s="587"/>
      <c r="DT6" s="587"/>
      <c r="DU6" s="587"/>
      <c r="DV6" s="587"/>
      <c r="DW6" s="587"/>
      <c r="DX6" s="587"/>
      <c r="DY6" s="587"/>
      <c r="DZ6" s="587"/>
      <c r="EA6" s="587"/>
      <c r="EB6" s="587"/>
      <c r="EC6" s="622"/>
    </row>
    <row r="7" spans="2:143" ht="11.25" customHeight="1" x14ac:dyDescent="0.15">
      <c r="B7" s="583" t="s">
        <v>216</v>
      </c>
      <c r="C7" s="584"/>
      <c r="D7" s="584"/>
      <c r="E7" s="584"/>
      <c r="F7" s="584"/>
      <c r="G7" s="584"/>
      <c r="H7" s="584"/>
      <c r="I7" s="584"/>
      <c r="J7" s="584"/>
      <c r="K7" s="584"/>
      <c r="L7" s="584"/>
      <c r="M7" s="584"/>
      <c r="N7" s="584"/>
      <c r="O7" s="584"/>
      <c r="P7" s="584"/>
      <c r="Q7" s="585"/>
      <c r="R7" s="586">
        <v>1139</v>
      </c>
      <c r="S7" s="587"/>
      <c r="T7" s="587"/>
      <c r="U7" s="587"/>
      <c r="V7" s="587"/>
      <c r="W7" s="587"/>
      <c r="X7" s="587"/>
      <c r="Y7" s="588"/>
      <c r="Z7" s="639">
        <v>0</v>
      </c>
      <c r="AA7" s="639"/>
      <c r="AB7" s="639"/>
      <c r="AC7" s="639"/>
      <c r="AD7" s="640">
        <v>1139</v>
      </c>
      <c r="AE7" s="640"/>
      <c r="AF7" s="640"/>
      <c r="AG7" s="640"/>
      <c r="AH7" s="640"/>
      <c r="AI7" s="640"/>
      <c r="AJ7" s="640"/>
      <c r="AK7" s="640"/>
      <c r="AL7" s="609">
        <v>0</v>
      </c>
      <c r="AM7" s="641"/>
      <c r="AN7" s="641"/>
      <c r="AO7" s="642"/>
      <c r="AP7" s="583" t="s">
        <v>217</v>
      </c>
      <c r="AQ7" s="584"/>
      <c r="AR7" s="584"/>
      <c r="AS7" s="584"/>
      <c r="AT7" s="584"/>
      <c r="AU7" s="584"/>
      <c r="AV7" s="584"/>
      <c r="AW7" s="584"/>
      <c r="AX7" s="584"/>
      <c r="AY7" s="584"/>
      <c r="AZ7" s="584"/>
      <c r="BA7" s="584"/>
      <c r="BB7" s="584"/>
      <c r="BC7" s="584"/>
      <c r="BD7" s="584"/>
      <c r="BE7" s="584"/>
      <c r="BF7" s="585"/>
      <c r="BG7" s="586">
        <v>193098</v>
      </c>
      <c r="BH7" s="587"/>
      <c r="BI7" s="587"/>
      <c r="BJ7" s="587"/>
      <c r="BK7" s="587"/>
      <c r="BL7" s="587"/>
      <c r="BM7" s="587"/>
      <c r="BN7" s="588"/>
      <c r="BO7" s="639">
        <v>46.3</v>
      </c>
      <c r="BP7" s="639"/>
      <c r="BQ7" s="639"/>
      <c r="BR7" s="639"/>
      <c r="BS7" s="640">
        <v>4182</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692248</v>
      </c>
      <c r="CS7" s="587"/>
      <c r="CT7" s="587"/>
      <c r="CU7" s="587"/>
      <c r="CV7" s="587"/>
      <c r="CW7" s="587"/>
      <c r="CX7" s="587"/>
      <c r="CY7" s="588"/>
      <c r="CZ7" s="639">
        <v>11.4</v>
      </c>
      <c r="DA7" s="639"/>
      <c r="DB7" s="639"/>
      <c r="DC7" s="639"/>
      <c r="DD7" s="592">
        <v>116323</v>
      </c>
      <c r="DE7" s="587"/>
      <c r="DF7" s="587"/>
      <c r="DG7" s="587"/>
      <c r="DH7" s="587"/>
      <c r="DI7" s="587"/>
      <c r="DJ7" s="587"/>
      <c r="DK7" s="587"/>
      <c r="DL7" s="587"/>
      <c r="DM7" s="587"/>
      <c r="DN7" s="587"/>
      <c r="DO7" s="587"/>
      <c r="DP7" s="588"/>
      <c r="DQ7" s="592">
        <v>595007</v>
      </c>
      <c r="DR7" s="587"/>
      <c r="DS7" s="587"/>
      <c r="DT7" s="587"/>
      <c r="DU7" s="587"/>
      <c r="DV7" s="587"/>
      <c r="DW7" s="587"/>
      <c r="DX7" s="587"/>
      <c r="DY7" s="587"/>
      <c r="DZ7" s="587"/>
      <c r="EA7" s="587"/>
      <c r="EB7" s="587"/>
      <c r="EC7" s="622"/>
    </row>
    <row r="8" spans="2:143" ht="11.25" customHeight="1" x14ac:dyDescent="0.15">
      <c r="B8" s="583" t="s">
        <v>219</v>
      </c>
      <c r="C8" s="584"/>
      <c r="D8" s="584"/>
      <c r="E8" s="584"/>
      <c r="F8" s="584"/>
      <c r="G8" s="584"/>
      <c r="H8" s="584"/>
      <c r="I8" s="584"/>
      <c r="J8" s="584"/>
      <c r="K8" s="584"/>
      <c r="L8" s="584"/>
      <c r="M8" s="584"/>
      <c r="N8" s="584"/>
      <c r="O8" s="584"/>
      <c r="P8" s="584"/>
      <c r="Q8" s="585"/>
      <c r="R8" s="586">
        <v>989</v>
      </c>
      <c r="S8" s="587"/>
      <c r="T8" s="587"/>
      <c r="U8" s="587"/>
      <c r="V8" s="587"/>
      <c r="W8" s="587"/>
      <c r="X8" s="587"/>
      <c r="Y8" s="588"/>
      <c r="Z8" s="639">
        <v>0</v>
      </c>
      <c r="AA8" s="639"/>
      <c r="AB8" s="639"/>
      <c r="AC8" s="639"/>
      <c r="AD8" s="640">
        <v>989</v>
      </c>
      <c r="AE8" s="640"/>
      <c r="AF8" s="640"/>
      <c r="AG8" s="640"/>
      <c r="AH8" s="640"/>
      <c r="AI8" s="640"/>
      <c r="AJ8" s="640"/>
      <c r="AK8" s="640"/>
      <c r="AL8" s="609">
        <v>0</v>
      </c>
      <c r="AM8" s="641"/>
      <c r="AN8" s="641"/>
      <c r="AO8" s="642"/>
      <c r="AP8" s="583" t="s">
        <v>220</v>
      </c>
      <c r="AQ8" s="584"/>
      <c r="AR8" s="584"/>
      <c r="AS8" s="584"/>
      <c r="AT8" s="584"/>
      <c r="AU8" s="584"/>
      <c r="AV8" s="584"/>
      <c r="AW8" s="584"/>
      <c r="AX8" s="584"/>
      <c r="AY8" s="584"/>
      <c r="AZ8" s="584"/>
      <c r="BA8" s="584"/>
      <c r="BB8" s="584"/>
      <c r="BC8" s="584"/>
      <c r="BD8" s="584"/>
      <c r="BE8" s="584"/>
      <c r="BF8" s="585"/>
      <c r="BG8" s="586">
        <v>6672</v>
      </c>
      <c r="BH8" s="587"/>
      <c r="BI8" s="587"/>
      <c r="BJ8" s="587"/>
      <c r="BK8" s="587"/>
      <c r="BL8" s="587"/>
      <c r="BM8" s="587"/>
      <c r="BN8" s="588"/>
      <c r="BO8" s="639">
        <v>1.6</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761519</v>
      </c>
      <c r="CS8" s="587"/>
      <c r="CT8" s="587"/>
      <c r="CU8" s="587"/>
      <c r="CV8" s="587"/>
      <c r="CW8" s="587"/>
      <c r="CX8" s="587"/>
      <c r="CY8" s="588"/>
      <c r="CZ8" s="639">
        <v>12.6</v>
      </c>
      <c r="DA8" s="639"/>
      <c r="DB8" s="639"/>
      <c r="DC8" s="639"/>
      <c r="DD8" s="592">
        <v>27985</v>
      </c>
      <c r="DE8" s="587"/>
      <c r="DF8" s="587"/>
      <c r="DG8" s="587"/>
      <c r="DH8" s="587"/>
      <c r="DI8" s="587"/>
      <c r="DJ8" s="587"/>
      <c r="DK8" s="587"/>
      <c r="DL8" s="587"/>
      <c r="DM8" s="587"/>
      <c r="DN8" s="587"/>
      <c r="DO8" s="587"/>
      <c r="DP8" s="588"/>
      <c r="DQ8" s="592">
        <v>490538</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1350</v>
      </c>
      <c r="S9" s="587"/>
      <c r="T9" s="587"/>
      <c r="U9" s="587"/>
      <c r="V9" s="587"/>
      <c r="W9" s="587"/>
      <c r="X9" s="587"/>
      <c r="Y9" s="588"/>
      <c r="Z9" s="639">
        <v>0</v>
      </c>
      <c r="AA9" s="639"/>
      <c r="AB9" s="639"/>
      <c r="AC9" s="639"/>
      <c r="AD9" s="640">
        <v>1350</v>
      </c>
      <c r="AE9" s="640"/>
      <c r="AF9" s="640"/>
      <c r="AG9" s="640"/>
      <c r="AH9" s="640"/>
      <c r="AI9" s="640"/>
      <c r="AJ9" s="640"/>
      <c r="AK9" s="640"/>
      <c r="AL9" s="609">
        <v>0.1</v>
      </c>
      <c r="AM9" s="641"/>
      <c r="AN9" s="641"/>
      <c r="AO9" s="642"/>
      <c r="AP9" s="583" t="s">
        <v>223</v>
      </c>
      <c r="AQ9" s="584"/>
      <c r="AR9" s="584"/>
      <c r="AS9" s="584"/>
      <c r="AT9" s="584"/>
      <c r="AU9" s="584"/>
      <c r="AV9" s="584"/>
      <c r="AW9" s="584"/>
      <c r="AX9" s="584"/>
      <c r="AY9" s="584"/>
      <c r="AZ9" s="584"/>
      <c r="BA9" s="584"/>
      <c r="BB9" s="584"/>
      <c r="BC9" s="584"/>
      <c r="BD9" s="584"/>
      <c r="BE9" s="584"/>
      <c r="BF9" s="585"/>
      <c r="BG9" s="586">
        <v>161165</v>
      </c>
      <c r="BH9" s="587"/>
      <c r="BI9" s="587"/>
      <c r="BJ9" s="587"/>
      <c r="BK9" s="587"/>
      <c r="BL9" s="587"/>
      <c r="BM9" s="587"/>
      <c r="BN9" s="588"/>
      <c r="BO9" s="639">
        <v>38.6</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307175</v>
      </c>
      <c r="CS9" s="587"/>
      <c r="CT9" s="587"/>
      <c r="CU9" s="587"/>
      <c r="CV9" s="587"/>
      <c r="CW9" s="587"/>
      <c r="CX9" s="587"/>
      <c r="CY9" s="588"/>
      <c r="CZ9" s="639">
        <v>5.0999999999999996</v>
      </c>
      <c r="DA9" s="639"/>
      <c r="DB9" s="639"/>
      <c r="DC9" s="639"/>
      <c r="DD9" s="592">
        <v>51940</v>
      </c>
      <c r="DE9" s="587"/>
      <c r="DF9" s="587"/>
      <c r="DG9" s="587"/>
      <c r="DH9" s="587"/>
      <c r="DI9" s="587"/>
      <c r="DJ9" s="587"/>
      <c r="DK9" s="587"/>
      <c r="DL9" s="587"/>
      <c r="DM9" s="587"/>
      <c r="DN9" s="587"/>
      <c r="DO9" s="587"/>
      <c r="DP9" s="588"/>
      <c r="DQ9" s="592">
        <v>210976</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48414</v>
      </c>
      <c r="S10" s="587"/>
      <c r="T10" s="587"/>
      <c r="U10" s="587"/>
      <c r="V10" s="587"/>
      <c r="W10" s="587"/>
      <c r="X10" s="587"/>
      <c r="Y10" s="588"/>
      <c r="Z10" s="639">
        <v>0.8</v>
      </c>
      <c r="AA10" s="639"/>
      <c r="AB10" s="639"/>
      <c r="AC10" s="639"/>
      <c r="AD10" s="640">
        <v>48414</v>
      </c>
      <c r="AE10" s="640"/>
      <c r="AF10" s="640"/>
      <c r="AG10" s="640"/>
      <c r="AH10" s="640"/>
      <c r="AI10" s="640"/>
      <c r="AJ10" s="640"/>
      <c r="AK10" s="640"/>
      <c r="AL10" s="609">
        <v>1.8</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16978</v>
      </c>
      <c r="BH10" s="587"/>
      <c r="BI10" s="587"/>
      <c r="BJ10" s="587"/>
      <c r="BK10" s="587"/>
      <c r="BL10" s="587"/>
      <c r="BM10" s="587"/>
      <c r="BN10" s="588"/>
      <c r="BO10" s="639">
        <v>4.0999999999999996</v>
      </c>
      <c r="BP10" s="639"/>
      <c r="BQ10" s="639"/>
      <c r="BR10" s="639"/>
      <c r="BS10" s="592">
        <v>2830</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10123</v>
      </c>
      <c r="CS10" s="587"/>
      <c r="CT10" s="587"/>
      <c r="CU10" s="587"/>
      <c r="CV10" s="587"/>
      <c r="CW10" s="587"/>
      <c r="CX10" s="587"/>
      <c r="CY10" s="588"/>
      <c r="CZ10" s="639">
        <v>0.2</v>
      </c>
      <c r="DA10" s="639"/>
      <c r="DB10" s="639"/>
      <c r="DC10" s="639"/>
      <c r="DD10" s="592" t="s">
        <v>112</v>
      </c>
      <c r="DE10" s="587"/>
      <c r="DF10" s="587"/>
      <c r="DG10" s="587"/>
      <c r="DH10" s="587"/>
      <c r="DI10" s="587"/>
      <c r="DJ10" s="587"/>
      <c r="DK10" s="587"/>
      <c r="DL10" s="587"/>
      <c r="DM10" s="587"/>
      <c r="DN10" s="587"/>
      <c r="DO10" s="587"/>
      <c r="DP10" s="588"/>
      <c r="DQ10" s="592">
        <v>123</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8283</v>
      </c>
      <c r="BH11" s="587"/>
      <c r="BI11" s="587"/>
      <c r="BJ11" s="587"/>
      <c r="BK11" s="587"/>
      <c r="BL11" s="587"/>
      <c r="BM11" s="587"/>
      <c r="BN11" s="588"/>
      <c r="BO11" s="639">
        <v>2</v>
      </c>
      <c r="BP11" s="639"/>
      <c r="BQ11" s="639"/>
      <c r="BR11" s="639"/>
      <c r="BS11" s="592">
        <v>1352</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407546</v>
      </c>
      <c r="CS11" s="587"/>
      <c r="CT11" s="587"/>
      <c r="CU11" s="587"/>
      <c r="CV11" s="587"/>
      <c r="CW11" s="587"/>
      <c r="CX11" s="587"/>
      <c r="CY11" s="588"/>
      <c r="CZ11" s="639">
        <v>6.7</v>
      </c>
      <c r="DA11" s="639"/>
      <c r="DB11" s="639"/>
      <c r="DC11" s="639"/>
      <c r="DD11" s="592">
        <v>285806</v>
      </c>
      <c r="DE11" s="587"/>
      <c r="DF11" s="587"/>
      <c r="DG11" s="587"/>
      <c r="DH11" s="587"/>
      <c r="DI11" s="587"/>
      <c r="DJ11" s="587"/>
      <c r="DK11" s="587"/>
      <c r="DL11" s="587"/>
      <c r="DM11" s="587"/>
      <c r="DN11" s="587"/>
      <c r="DO11" s="587"/>
      <c r="DP11" s="588"/>
      <c r="DQ11" s="592">
        <v>184151</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162890</v>
      </c>
      <c r="BH12" s="587"/>
      <c r="BI12" s="587"/>
      <c r="BJ12" s="587"/>
      <c r="BK12" s="587"/>
      <c r="BL12" s="587"/>
      <c r="BM12" s="587"/>
      <c r="BN12" s="588"/>
      <c r="BO12" s="639">
        <v>39</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164912</v>
      </c>
      <c r="CS12" s="587"/>
      <c r="CT12" s="587"/>
      <c r="CU12" s="587"/>
      <c r="CV12" s="587"/>
      <c r="CW12" s="587"/>
      <c r="CX12" s="587"/>
      <c r="CY12" s="588"/>
      <c r="CZ12" s="639">
        <v>2.7</v>
      </c>
      <c r="DA12" s="639"/>
      <c r="DB12" s="639"/>
      <c r="DC12" s="639"/>
      <c r="DD12" s="592">
        <v>1871</v>
      </c>
      <c r="DE12" s="587"/>
      <c r="DF12" s="587"/>
      <c r="DG12" s="587"/>
      <c r="DH12" s="587"/>
      <c r="DI12" s="587"/>
      <c r="DJ12" s="587"/>
      <c r="DK12" s="587"/>
      <c r="DL12" s="587"/>
      <c r="DM12" s="587"/>
      <c r="DN12" s="587"/>
      <c r="DO12" s="587"/>
      <c r="DP12" s="588"/>
      <c r="DQ12" s="592">
        <v>123909</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12784</v>
      </c>
      <c r="S13" s="587"/>
      <c r="T13" s="587"/>
      <c r="U13" s="587"/>
      <c r="V13" s="587"/>
      <c r="W13" s="587"/>
      <c r="X13" s="587"/>
      <c r="Y13" s="588"/>
      <c r="Z13" s="639">
        <v>0.2</v>
      </c>
      <c r="AA13" s="639"/>
      <c r="AB13" s="639"/>
      <c r="AC13" s="639"/>
      <c r="AD13" s="640">
        <v>12784</v>
      </c>
      <c r="AE13" s="640"/>
      <c r="AF13" s="640"/>
      <c r="AG13" s="640"/>
      <c r="AH13" s="640"/>
      <c r="AI13" s="640"/>
      <c r="AJ13" s="640"/>
      <c r="AK13" s="640"/>
      <c r="AL13" s="609">
        <v>0.5</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162285</v>
      </c>
      <c r="BH13" s="587"/>
      <c r="BI13" s="587"/>
      <c r="BJ13" s="587"/>
      <c r="BK13" s="587"/>
      <c r="BL13" s="587"/>
      <c r="BM13" s="587"/>
      <c r="BN13" s="588"/>
      <c r="BO13" s="639">
        <v>38.9</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637710</v>
      </c>
      <c r="CS13" s="587"/>
      <c r="CT13" s="587"/>
      <c r="CU13" s="587"/>
      <c r="CV13" s="587"/>
      <c r="CW13" s="587"/>
      <c r="CX13" s="587"/>
      <c r="CY13" s="588"/>
      <c r="CZ13" s="639">
        <v>10.5</v>
      </c>
      <c r="DA13" s="639"/>
      <c r="DB13" s="639"/>
      <c r="DC13" s="639"/>
      <c r="DD13" s="592">
        <v>254551</v>
      </c>
      <c r="DE13" s="587"/>
      <c r="DF13" s="587"/>
      <c r="DG13" s="587"/>
      <c r="DH13" s="587"/>
      <c r="DI13" s="587"/>
      <c r="DJ13" s="587"/>
      <c r="DK13" s="587"/>
      <c r="DL13" s="587"/>
      <c r="DM13" s="587"/>
      <c r="DN13" s="587"/>
      <c r="DO13" s="587"/>
      <c r="DP13" s="588"/>
      <c r="DQ13" s="592">
        <v>419477</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9677</v>
      </c>
      <c r="BH14" s="587"/>
      <c r="BI14" s="587"/>
      <c r="BJ14" s="587"/>
      <c r="BK14" s="587"/>
      <c r="BL14" s="587"/>
      <c r="BM14" s="587"/>
      <c r="BN14" s="588"/>
      <c r="BO14" s="639">
        <v>2.2999999999999998</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280216</v>
      </c>
      <c r="CS14" s="587"/>
      <c r="CT14" s="587"/>
      <c r="CU14" s="587"/>
      <c r="CV14" s="587"/>
      <c r="CW14" s="587"/>
      <c r="CX14" s="587"/>
      <c r="CY14" s="588"/>
      <c r="CZ14" s="639">
        <v>4.5999999999999996</v>
      </c>
      <c r="DA14" s="639"/>
      <c r="DB14" s="639"/>
      <c r="DC14" s="639"/>
      <c r="DD14" s="592">
        <v>86723</v>
      </c>
      <c r="DE14" s="587"/>
      <c r="DF14" s="587"/>
      <c r="DG14" s="587"/>
      <c r="DH14" s="587"/>
      <c r="DI14" s="587"/>
      <c r="DJ14" s="587"/>
      <c r="DK14" s="587"/>
      <c r="DL14" s="587"/>
      <c r="DM14" s="587"/>
      <c r="DN14" s="587"/>
      <c r="DO14" s="587"/>
      <c r="DP14" s="588"/>
      <c r="DQ14" s="592">
        <v>181241</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929</v>
      </c>
      <c r="S15" s="587"/>
      <c r="T15" s="587"/>
      <c r="U15" s="587"/>
      <c r="V15" s="587"/>
      <c r="W15" s="587"/>
      <c r="X15" s="587"/>
      <c r="Y15" s="588"/>
      <c r="Z15" s="639">
        <v>0</v>
      </c>
      <c r="AA15" s="639"/>
      <c r="AB15" s="639"/>
      <c r="AC15" s="639"/>
      <c r="AD15" s="640">
        <v>929</v>
      </c>
      <c r="AE15" s="640"/>
      <c r="AF15" s="640"/>
      <c r="AG15" s="640"/>
      <c r="AH15" s="640"/>
      <c r="AI15" s="640"/>
      <c r="AJ15" s="640"/>
      <c r="AK15" s="640"/>
      <c r="AL15" s="609">
        <v>0</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51830</v>
      </c>
      <c r="BH15" s="587"/>
      <c r="BI15" s="587"/>
      <c r="BJ15" s="587"/>
      <c r="BK15" s="587"/>
      <c r="BL15" s="587"/>
      <c r="BM15" s="587"/>
      <c r="BN15" s="588"/>
      <c r="BO15" s="639">
        <v>12.4</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2026548</v>
      </c>
      <c r="CS15" s="587"/>
      <c r="CT15" s="587"/>
      <c r="CU15" s="587"/>
      <c r="CV15" s="587"/>
      <c r="CW15" s="587"/>
      <c r="CX15" s="587"/>
      <c r="CY15" s="588"/>
      <c r="CZ15" s="639">
        <v>33.5</v>
      </c>
      <c r="DA15" s="639"/>
      <c r="DB15" s="639"/>
      <c r="DC15" s="639"/>
      <c r="DD15" s="592">
        <v>1609962</v>
      </c>
      <c r="DE15" s="587"/>
      <c r="DF15" s="587"/>
      <c r="DG15" s="587"/>
      <c r="DH15" s="587"/>
      <c r="DI15" s="587"/>
      <c r="DJ15" s="587"/>
      <c r="DK15" s="587"/>
      <c r="DL15" s="587"/>
      <c r="DM15" s="587"/>
      <c r="DN15" s="587"/>
      <c r="DO15" s="587"/>
      <c r="DP15" s="588"/>
      <c r="DQ15" s="592">
        <v>398952</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2375245</v>
      </c>
      <c r="S16" s="587"/>
      <c r="T16" s="587"/>
      <c r="U16" s="587"/>
      <c r="V16" s="587"/>
      <c r="W16" s="587"/>
      <c r="X16" s="587"/>
      <c r="Y16" s="588"/>
      <c r="Z16" s="639">
        <v>38.4</v>
      </c>
      <c r="AA16" s="639"/>
      <c r="AB16" s="639"/>
      <c r="AC16" s="639"/>
      <c r="AD16" s="640">
        <v>2148416</v>
      </c>
      <c r="AE16" s="640"/>
      <c r="AF16" s="640"/>
      <c r="AG16" s="640"/>
      <c r="AH16" s="640"/>
      <c r="AI16" s="640"/>
      <c r="AJ16" s="640"/>
      <c r="AK16" s="640"/>
      <c r="AL16" s="609">
        <v>79.7</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112</v>
      </c>
      <c r="BH16" s="587"/>
      <c r="BI16" s="587"/>
      <c r="BJ16" s="587"/>
      <c r="BK16" s="587"/>
      <c r="BL16" s="587"/>
      <c r="BM16" s="587"/>
      <c r="BN16" s="588"/>
      <c r="BO16" s="639" t="s">
        <v>112</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138726</v>
      </c>
      <c r="CS16" s="587"/>
      <c r="CT16" s="587"/>
      <c r="CU16" s="587"/>
      <c r="CV16" s="587"/>
      <c r="CW16" s="587"/>
      <c r="CX16" s="587"/>
      <c r="CY16" s="588"/>
      <c r="CZ16" s="639">
        <v>2.2999999999999998</v>
      </c>
      <c r="DA16" s="639"/>
      <c r="DB16" s="639"/>
      <c r="DC16" s="639"/>
      <c r="DD16" s="592" t="s">
        <v>112</v>
      </c>
      <c r="DE16" s="587"/>
      <c r="DF16" s="587"/>
      <c r="DG16" s="587"/>
      <c r="DH16" s="587"/>
      <c r="DI16" s="587"/>
      <c r="DJ16" s="587"/>
      <c r="DK16" s="587"/>
      <c r="DL16" s="587"/>
      <c r="DM16" s="587"/>
      <c r="DN16" s="587"/>
      <c r="DO16" s="587"/>
      <c r="DP16" s="588"/>
      <c r="DQ16" s="592">
        <v>17983</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2148416</v>
      </c>
      <c r="S17" s="587"/>
      <c r="T17" s="587"/>
      <c r="U17" s="587"/>
      <c r="V17" s="587"/>
      <c r="W17" s="587"/>
      <c r="X17" s="587"/>
      <c r="Y17" s="588"/>
      <c r="Z17" s="639">
        <v>34.799999999999997</v>
      </c>
      <c r="AA17" s="639"/>
      <c r="AB17" s="639"/>
      <c r="AC17" s="639"/>
      <c r="AD17" s="640">
        <v>2148416</v>
      </c>
      <c r="AE17" s="640"/>
      <c r="AF17" s="640"/>
      <c r="AG17" s="640"/>
      <c r="AH17" s="640"/>
      <c r="AI17" s="640"/>
      <c r="AJ17" s="640"/>
      <c r="AK17" s="640"/>
      <c r="AL17" s="609">
        <v>79.7</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558224</v>
      </c>
      <c r="CS17" s="587"/>
      <c r="CT17" s="587"/>
      <c r="CU17" s="587"/>
      <c r="CV17" s="587"/>
      <c r="CW17" s="587"/>
      <c r="CX17" s="587"/>
      <c r="CY17" s="588"/>
      <c r="CZ17" s="639">
        <v>9.1999999999999993</v>
      </c>
      <c r="DA17" s="639"/>
      <c r="DB17" s="639"/>
      <c r="DC17" s="639"/>
      <c r="DD17" s="592" t="s">
        <v>112</v>
      </c>
      <c r="DE17" s="587"/>
      <c r="DF17" s="587"/>
      <c r="DG17" s="587"/>
      <c r="DH17" s="587"/>
      <c r="DI17" s="587"/>
      <c r="DJ17" s="587"/>
      <c r="DK17" s="587"/>
      <c r="DL17" s="587"/>
      <c r="DM17" s="587"/>
      <c r="DN17" s="587"/>
      <c r="DO17" s="587"/>
      <c r="DP17" s="588"/>
      <c r="DQ17" s="592">
        <v>497493</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220371</v>
      </c>
      <c r="S18" s="587"/>
      <c r="T18" s="587"/>
      <c r="U18" s="587"/>
      <c r="V18" s="587"/>
      <c r="W18" s="587"/>
      <c r="X18" s="587"/>
      <c r="Y18" s="588"/>
      <c r="Z18" s="639">
        <v>3.6</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v>6458</v>
      </c>
      <c r="S19" s="587"/>
      <c r="T19" s="587"/>
      <c r="U19" s="587"/>
      <c r="V19" s="587"/>
      <c r="W19" s="587"/>
      <c r="X19" s="587"/>
      <c r="Y19" s="588"/>
      <c r="Z19" s="639">
        <v>0.1</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t="s">
        <v>112</v>
      </c>
      <c r="BH19" s="587"/>
      <c r="BI19" s="587"/>
      <c r="BJ19" s="587"/>
      <c r="BK19" s="587"/>
      <c r="BL19" s="587"/>
      <c r="BM19" s="587"/>
      <c r="BN19" s="588"/>
      <c r="BO19" s="639" t="s">
        <v>112</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2907454</v>
      </c>
      <c r="S20" s="587"/>
      <c r="T20" s="587"/>
      <c r="U20" s="587"/>
      <c r="V20" s="587"/>
      <c r="W20" s="587"/>
      <c r="X20" s="587"/>
      <c r="Y20" s="588"/>
      <c r="Z20" s="639">
        <v>47.1</v>
      </c>
      <c r="AA20" s="639"/>
      <c r="AB20" s="639"/>
      <c r="AC20" s="639"/>
      <c r="AD20" s="640">
        <v>2680625</v>
      </c>
      <c r="AE20" s="640"/>
      <c r="AF20" s="640"/>
      <c r="AG20" s="640"/>
      <c r="AH20" s="640"/>
      <c r="AI20" s="640"/>
      <c r="AJ20" s="640"/>
      <c r="AK20" s="640"/>
      <c r="AL20" s="609">
        <v>99.5</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t="s">
        <v>112</v>
      </c>
      <c r="BH20" s="587"/>
      <c r="BI20" s="587"/>
      <c r="BJ20" s="587"/>
      <c r="BK20" s="587"/>
      <c r="BL20" s="587"/>
      <c r="BM20" s="587"/>
      <c r="BN20" s="588"/>
      <c r="BO20" s="639" t="s">
        <v>112</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6054359</v>
      </c>
      <c r="CS20" s="587"/>
      <c r="CT20" s="587"/>
      <c r="CU20" s="587"/>
      <c r="CV20" s="587"/>
      <c r="CW20" s="587"/>
      <c r="CX20" s="587"/>
      <c r="CY20" s="588"/>
      <c r="CZ20" s="639">
        <v>100</v>
      </c>
      <c r="DA20" s="639"/>
      <c r="DB20" s="639"/>
      <c r="DC20" s="639"/>
      <c r="DD20" s="592">
        <v>2435161</v>
      </c>
      <c r="DE20" s="587"/>
      <c r="DF20" s="587"/>
      <c r="DG20" s="587"/>
      <c r="DH20" s="587"/>
      <c r="DI20" s="587"/>
      <c r="DJ20" s="587"/>
      <c r="DK20" s="587"/>
      <c r="DL20" s="587"/>
      <c r="DM20" s="587"/>
      <c r="DN20" s="587"/>
      <c r="DO20" s="587"/>
      <c r="DP20" s="588"/>
      <c r="DQ20" s="592">
        <v>3189262</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552</v>
      </c>
      <c r="S21" s="587"/>
      <c r="T21" s="587"/>
      <c r="U21" s="587"/>
      <c r="V21" s="587"/>
      <c r="W21" s="587"/>
      <c r="X21" s="587"/>
      <c r="Y21" s="588"/>
      <c r="Z21" s="639">
        <v>0</v>
      </c>
      <c r="AA21" s="639"/>
      <c r="AB21" s="639"/>
      <c r="AC21" s="639"/>
      <c r="AD21" s="640">
        <v>552</v>
      </c>
      <c r="AE21" s="640"/>
      <c r="AF21" s="640"/>
      <c r="AG21" s="640"/>
      <c r="AH21" s="640"/>
      <c r="AI21" s="640"/>
      <c r="AJ21" s="640"/>
      <c r="AK21" s="640"/>
      <c r="AL21" s="609">
        <v>0</v>
      </c>
      <c r="AM21" s="641"/>
      <c r="AN21" s="641"/>
      <c r="AO21" s="642"/>
      <c r="AP21" s="677" t="s">
        <v>259</v>
      </c>
      <c r="AQ21" s="687"/>
      <c r="AR21" s="687"/>
      <c r="AS21" s="687"/>
      <c r="AT21" s="687"/>
      <c r="AU21" s="687"/>
      <c r="AV21" s="687"/>
      <c r="AW21" s="687"/>
      <c r="AX21" s="687"/>
      <c r="AY21" s="687"/>
      <c r="AZ21" s="687"/>
      <c r="BA21" s="687"/>
      <c r="BB21" s="687"/>
      <c r="BC21" s="687"/>
      <c r="BD21" s="687"/>
      <c r="BE21" s="687"/>
      <c r="BF21" s="679"/>
      <c r="BG21" s="586" t="s">
        <v>112</v>
      </c>
      <c r="BH21" s="587"/>
      <c r="BI21" s="587"/>
      <c r="BJ21" s="587"/>
      <c r="BK21" s="587"/>
      <c r="BL21" s="587"/>
      <c r="BM21" s="587"/>
      <c r="BN21" s="588"/>
      <c r="BO21" s="639" t="s">
        <v>112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43284</v>
      </c>
      <c r="S22" s="587"/>
      <c r="T22" s="587"/>
      <c r="U22" s="587"/>
      <c r="V22" s="587"/>
      <c r="W22" s="587"/>
      <c r="X22" s="587"/>
      <c r="Y22" s="588"/>
      <c r="Z22" s="639">
        <v>0.7</v>
      </c>
      <c r="AA22" s="639"/>
      <c r="AB22" s="639"/>
      <c r="AC22" s="639"/>
      <c r="AD22" s="640" t="s">
        <v>112</v>
      </c>
      <c r="AE22" s="640"/>
      <c r="AF22" s="640"/>
      <c r="AG22" s="640"/>
      <c r="AH22" s="640"/>
      <c r="AI22" s="640"/>
      <c r="AJ22" s="640"/>
      <c r="AK22" s="640"/>
      <c r="AL22" s="609" t="s">
        <v>112</v>
      </c>
      <c r="AM22" s="641"/>
      <c r="AN22" s="641"/>
      <c r="AO22" s="642"/>
      <c r="AP22" s="677" t="s">
        <v>261</v>
      </c>
      <c r="AQ22" s="687"/>
      <c r="AR22" s="687"/>
      <c r="AS22" s="687"/>
      <c r="AT22" s="687"/>
      <c r="AU22" s="687"/>
      <c r="AV22" s="687"/>
      <c r="AW22" s="687"/>
      <c r="AX22" s="687"/>
      <c r="AY22" s="687"/>
      <c r="AZ22" s="687"/>
      <c r="BA22" s="687"/>
      <c r="BB22" s="687"/>
      <c r="BC22" s="687"/>
      <c r="BD22" s="687"/>
      <c r="BE22" s="687"/>
      <c r="BF22" s="679"/>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98826</v>
      </c>
      <c r="S23" s="587"/>
      <c r="T23" s="587"/>
      <c r="U23" s="587"/>
      <c r="V23" s="587"/>
      <c r="W23" s="587"/>
      <c r="X23" s="587"/>
      <c r="Y23" s="588"/>
      <c r="Z23" s="639">
        <v>1.6</v>
      </c>
      <c r="AA23" s="639"/>
      <c r="AB23" s="639"/>
      <c r="AC23" s="639"/>
      <c r="AD23" s="640">
        <v>3729</v>
      </c>
      <c r="AE23" s="640"/>
      <c r="AF23" s="640"/>
      <c r="AG23" s="640"/>
      <c r="AH23" s="640"/>
      <c r="AI23" s="640"/>
      <c r="AJ23" s="640"/>
      <c r="AK23" s="640"/>
      <c r="AL23" s="609">
        <v>0.1</v>
      </c>
      <c r="AM23" s="641"/>
      <c r="AN23" s="641"/>
      <c r="AO23" s="642"/>
      <c r="AP23" s="677" t="s">
        <v>264</v>
      </c>
      <c r="AQ23" s="687"/>
      <c r="AR23" s="687"/>
      <c r="AS23" s="687"/>
      <c r="AT23" s="687"/>
      <c r="AU23" s="687"/>
      <c r="AV23" s="687"/>
      <c r="AW23" s="687"/>
      <c r="AX23" s="687"/>
      <c r="AY23" s="687"/>
      <c r="AZ23" s="687"/>
      <c r="BA23" s="687"/>
      <c r="BB23" s="687"/>
      <c r="BC23" s="687"/>
      <c r="BD23" s="687"/>
      <c r="BE23" s="687"/>
      <c r="BF23" s="679"/>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27748</v>
      </c>
      <c r="S24" s="587"/>
      <c r="T24" s="587"/>
      <c r="U24" s="587"/>
      <c r="V24" s="587"/>
      <c r="W24" s="587"/>
      <c r="X24" s="587"/>
      <c r="Y24" s="588"/>
      <c r="Z24" s="639">
        <v>0.4</v>
      </c>
      <c r="AA24" s="639"/>
      <c r="AB24" s="639"/>
      <c r="AC24" s="639"/>
      <c r="AD24" s="640" t="s">
        <v>112</v>
      </c>
      <c r="AE24" s="640"/>
      <c r="AF24" s="640"/>
      <c r="AG24" s="640"/>
      <c r="AH24" s="640"/>
      <c r="AI24" s="640"/>
      <c r="AJ24" s="640"/>
      <c r="AK24" s="640"/>
      <c r="AL24" s="609" t="s">
        <v>112</v>
      </c>
      <c r="AM24" s="641"/>
      <c r="AN24" s="641"/>
      <c r="AO24" s="642"/>
      <c r="AP24" s="677" t="s">
        <v>271</v>
      </c>
      <c r="AQ24" s="687"/>
      <c r="AR24" s="687"/>
      <c r="AS24" s="687"/>
      <c r="AT24" s="687"/>
      <c r="AU24" s="687"/>
      <c r="AV24" s="687"/>
      <c r="AW24" s="687"/>
      <c r="AX24" s="687"/>
      <c r="AY24" s="687"/>
      <c r="AZ24" s="687"/>
      <c r="BA24" s="687"/>
      <c r="BB24" s="687"/>
      <c r="BC24" s="687"/>
      <c r="BD24" s="687"/>
      <c r="BE24" s="687"/>
      <c r="BF24" s="679"/>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1632523</v>
      </c>
      <c r="CS24" s="637"/>
      <c r="CT24" s="637"/>
      <c r="CU24" s="637"/>
      <c r="CV24" s="637"/>
      <c r="CW24" s="637"/>
      <c r="CX24" s="637"/>
      <c r="CY24" s="684"/>
      <c r="CZ24" s="688">
        <v>27</v>
      </c>
      <c r="DA24" s="689"/>
      <c r="DB24" s="689"/>
      <c r="DC24" s="690"/>
      <c r="DD24" s="683">
        <v>1342245</v>
      </c>
      <c r="DE24" s="637"/>
      <c r="DF24" s="637"/>
      <c r="DG24" s="637"/>
      <c r="DH24" s="637"/>
      <c r="DI24" s="637"/>
      <c r="DJ24" s="637"/>
      <c r="DK24" s="684"/>
      <c r="DL24" s="683">
        <v>1338115</v>
      </c>
      <c r="DM24" s="637"/>
      <c r="DN24" s="637"/>
      <c r="DO24" s="637"/>
      <c r="DP24" s="637"/>
      <c r="DQ24" s="637"/>
      <c r="DR24" s="637"/>
      <c r="DS24" s="637"/>
      <c r="DT24" s="637"/>
      <c r="DU24" s="637"/>
      <c r="DV24" s="684"/>
      <c r="DW24" s="685">
        <v>47</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1170841</v>
      </c>
      <c r="S25" s="587"/>
      <c r="T25" s="587"/>
      <c r="U25" s="587"/>
      <c r="V25" s="587"/>
      <c r="W25" s="587"/>
      <c r="X25" s="587"/>
      <c r="Y25" s="588"/>
      <c r="Z25" s="639">
        <v>19</v>
      </c>
      <c r="AA25" s="639"/>
      <c r="AB25" s="639"/>
      <c r="AC25" s="639"/>
      <c r="AD25" s="640" t="s">
        <v>112</v>
      </c>
      <c r="AE25" s="640"/>
      <c r="AF25" s="640"/>
      <c r="AG25" s="640"/>
      <c r="AH25" s="640"/>
      <c r="AI25" s="640"/>
      <c r="AJ25" s="640"/>
      <c r="AK25" s="640"/>
      <c r="AL25" s="609" t="s">
        <v>112</v>
      </c>
      <c r="AM25" s="641"/>
      <c r="AN25" s="641"/>
      <c r="AO25" s="642"/>
      <c r="AP25" s="677" t="s">
        <v>274</v>
      </c>
      <c r="AQ25" s="687"/>
      <c r="AR25" s="687"/>
      <c r="AS25" s="687"/>
      <c r="AT25" s="687"/>
      <c r="AU25" s="687"/>
      <c r="AV25" s="687"/>
      <c r="AW25" s="687"/>
      <c r="AX25" s="687"/>
      <c r="AY25" s="687"/>
      <c r="AZ25" s="687"/>
      <c r="BA25" s="687"/>
      <c r="BB25" s="687"/>
      <c r="BC25" s="687"/>
      <c r="BD25" s="687"/>
      <c r="BE25" s="687"/>
      <c r="BF25" s="679"/>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826893</v>
      </c>
      <c r="CS25" s="605"/>
      <c r="CT25" s="605"/>
      <c r="CU25" s="605"/>
      <c r="CV25" s="605"/>
      <c r="CW25" s="605"/>
      <c r="CX25" s="605"/>
      <c r="CY25" s="606"/>
      <c r="CZ25" s="589">
        <v>13.7</v>
      </c>
      <c r="DA25" s="607"/>
      <c r="DB25" s="607"/>
      <c r="DC25" s="608"/>
      <c r="DD25" s="592">
        <v>777568</v>
      </c>
      <c r="DE25" s="605"/>
      <c r="DF25" s="605"/>
      <c r="DG25" s="605"/>
      <c r="DH25" s="605"/>
      <c r="DI25" s="605"/>
      <c r="DJ25" s="605"/>
      <c r="DK25" s="606"/>
      <c r="DL25" s="592">
        <v>776828</v>
      </c>
      <c r="DM25" s="605"/>
      <c r="DN25" s="605"/>
      <c r="DO25" s="605"/>
      <c r="DP25" s="605"/>
      <c r="DQ25" s="605"/>
      <c r="DR25" s="605"/>
      <c r="DS25" s="605"/>
      <c r="DT25" s="605"/>
      <c r="DU25" s="605"/>
      <c r="DV25" s="606"/>
      <c r="DW25" s="609">
        <v>27.3</v>
      </c>
      <c r="DX25" s="610"/>
      <c r="DY25" s="610"/>
      <c r="DZ25" s="610"/>
      <c r="EA25" s="610"/>
      <c r="EB25" s="610"/>
      <c r="EC25" s="611"/>
    </row>
    <row r="26" spans="2:133" ht="11.25" customHeight="1" x14ac:dyDescent="0.15">
      <c r="B26" s="680" t="s">
        <v>276</v>
      </c>
      <c r="C26" s="681"/>
      <c r="D26" s="681"/>
      <c r="E26" s="681"/>
      <c r="F26" s="681"/>
      <c r="G26" s="681"/>
      <c r="H26" s="681"/>
      <c r="I26" s="681"/>
      <c r="J26" s="681"/>
      <c r="K26" s="681"/>
      <c r="L26" s="681"/>
      <c r="M26" s="681"/>
      <c r="N26" s="681"/>
      <c r="O26" s="681"/>
      <c r="P26" s="681"/>
      <c r="Q26" s="682"/>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77" t="s">
        <v>277</v>
      </c>
      <c r="AQ26" s="678"/>
      <c r="AR26" s="678"/>
      <c r="AS26" s="678"/>
      <c r="AT26" s="678"/>
      <c r="AU26" s="678"/>
      <c r="AV26" s="678"/>
      <c r="AW26" s="678"/>
      <c r="AX26" s="678"/>
      <c r="AY26" s="678"/>
      <c r="AZ26" s="678"/>
      <c r="BA26" s="678"/>
      <c r="BB26" s="678"/>
      <c r="BC26" s="678"/>
      <c r="BD26" s="678"/>
      <c r="BE26" s="678"/>
      <c r="BF26" s="679"/>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515981</v>
      </c>
      <c r="CS26" s="587"/>
      <c r="CT26" s="587"/>
      <c r="CU26" s="587"/>
      <c r="CV26" s="587"/>
      <c r="CW26" s="587"/>
      <c r="CX26" s="587"/>
      <c r="CY26" s="588"/>
      <c r="CZ26" s="589">
        <v>8.5</v>
      </c>
      <c r="DA26" s="607"/>
      <c r="DB26" s="607"/>
      <c r="DC26" s="608"/>
      <c r="DD26" s="592">
        <v>472818</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168429</v>
      </c>
      <c r="S27" s="587"/>
      <c r="T27" s="587"/>
      <c r="U27" s="587"/>
      <c r="V27" s="587"/>
      <c r="W27" s="587"/>
      <c r="X27" s="587"/>
      <c r="Y27" s="588"/>
      <c r="Z27" s="639">
        <v>2.7</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417495</v>
      </c>
      <c r="BH27" s="587"/>
      <c r="BI27" s="587"/>
      <c r="BJ27" s="587"/>
      <c r="BK27" s="587"/>
      <c r="BL27" s="587"/>
      <c r="BM27" s="587"/>
      <c r="BN27" s="588"/>
      <c r="BO27" s="639">
        <v>100</v>
      </c>
      <c r="BP27" s="639"/>
      <c r="BQ27" s="639"/>
      <c r="BR27" s="639"/>
      <c r="BS27" s="592">
        <v>4182</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247406</v>
      </c>
      <c r="CS27" s="605"/>
      <c r="CT27" s="605"/>
      <c r="CU27" s="605"/>
      <c r="CV27" s="605"/>
      <c r="CW27" s="605"/>
      <c r="CX27" s="605"/>
      <c r="CY27" s="606"/>
      <c r="CZ27" s="589">
        <v>4.0999999999999996</v>
      </c>
      <c r="DA27" s="607"/>
      <c r="DB27" s="607"/>
      <c r="DC27" s="608"/>
      <c r="DD27" s="592">
        <v>67184</v>
      </c>
      <c r="DE27" s="605"/>
      <c r="DF27" s="605"/>
      <c r="DG27" s="605"/>
      <c r="DH27" s="605"/>
      <c r="DI27" s="605"/>
      <c r="DJ27" s="605"/>
      <c r="DK27" s="606"/>
      <c r="DL27" s="592">
        <v>63794</v>
      </c>
      <c r="DM27" s="605"/>
      <c r="DN27" s="605"/>
      <c r="DO27" s="605"/>
      <c r="DP27" s="605"/>
      <c r="DQ27" s="605"/>
      <c r="DR27" s="605"/>
      <c r="DS27" s="605"/>
      <c r="DT27" s="605"/>
      <c r="DU27" s="605"/>
      <c r="DV27" s="606"/>
      <c r="DW27" s="609">
        <v>2.2000000000000002</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96632</v>
      </c>
      <c r="S28" s="587"/>
      <c r="T28" s="587"/>
      <c r="U28" s="587"/>
      <c r="V28" s="587"/>
      <c r="W28" s="587"/>
      <c r="X28" s="587"/>
      <c r="Y28" s="588"/>
      <c r="Z28" s="639">
        <v>1.6</v>
      </c>
      <c r="AA28" s="639"/>
      <c r="AB28" s="639"/>
      <c r="AC28" s="639"/>
      <c r="AD28" s="640">
        <v>8897</v>
      </c>
      <c r="AE28" s="640"/>
      <c r="AF28" s="640"/>
      <c r="AG28" s="640"/>
      <c r="AH28" s="640"/>
      <c r="AI28" s="640"/>
      <c r="AJ28" s="640"/>
      <c r="AK28" s="640"/>
      <c r="AL28" s="609">
        <v>0.3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558224</v>
      </c>
      <c r="CS28" s="587"/>
      <c r="CT28" s="587"/>
      <c r="CU28" s="587"/>
      <c r="CV28" s="587"/>
      <c r="CW28" s="587"/>
      <c r="CX28" s="587"/>
      <c r="CY28" s="588"/>
      <c r="CZ28" s="589">
        <v>9.1999999999999993</v>
      </c>
      <c r="DA28" s="607"/>
      <c r="DB28" s="607"/>
      <c r="DC28" s="608"/>
      <c r="DD28" s="592">
        <v>497493</v>
      </c>
      <c r="DE28" s="587"/>
      <c r="DF28" s="587"/>
      <c r="DG28" s="587"/>
      <c r="DH28" s="587"/>
      <c r="DI28" s="587"/>
      <c r="DJ28" s="587"/>
      <c r="DK28" s="588"/>
      <c r="DL28" s="592">
        <v>497493</v>
      </c>
      <c r="DM28" s="587"/>
      <c r="DN28" s="587"/>
      <c r="DO28" s="587"/>
      <c r="DP28" s="587"/>
      <c r="DQ28" s="587"/>
      <c r="DR28" s="587"/>
      <c r="DS28" s="587"/>
      <c r="DT28" s="587"/>
      <c r="DU28" s="587"/>
      <c r="DV28" s="588"/>
      <c r="DW28" s="609">
        <v>17.5</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3454</v>
      </c>
      <c r="S29" s="587"/>
      <c r="T29" s="587"/>
      <c r="U29" s="587"/>
      <c r="V29" s="587"/>
      <c r="W29" s="587"/>
      <c r="X29" s="587"/>
      <c r="Y29" s="588"/>
      <c r="Z29" s="639">
        <v>0.1</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288</v>
      </c>
      <c r="CG29" s="620"/>
      <c r="CH29" s="620"/>
      <c r="CI29" s="620"/>
      <c r="CJ29" s="620"/>
      <c r="CK29" s="620"/>
      <c r="CL29" s="620"/>
      <c r="CM29" s="620"/>
      <c r="CN29" s="620"/>
      <c r="CO29" s="620"/>
      <c r="CP29" s="620"/>
      <c r="CQ29" s="621"/>
      <c r="CR29" s="586">
        <v>555792</v>
      </c>
      <c r="CS29" s="605"/>
      <c r="CT29" s="605"/>
      <c r="CU29" s="605"/>
      <c r="CV29" s="605"/>
      <c r="CW29" s="605"/>
      <c r="CX29" s="605"/>
      <c r="CY29" s="606"/>
      <c r="CZ29" s="589">
        <v>9.1999999999999993</v>
      </c>
      <c r="DA29" s="607"/>
      <c r="DB29" s="607"/>
      <c r="DC29" s="608"/>
      <c r="DD29" s="592">
        <v>495061</v>
      </c>
      <c r="DE29" s="605"/>
      <c r="DF29" s="605"/>
      <c r="DG29" s="605"/>
      <c r="DH29" s="605"/>
      <c r="DI29" s="605"/>
      <c r="DJ29" s="605"/>
      <c r="DK29" s="606"/>
      <c r="DL29" s="592">
        <v>495061</v>
      </c>
      <c r="DM29" s="605"/>
      <c r="DN29" s="605"/>
      <c r="DO29" s="605"/>
      <c r="DP29" s="605"/>
      <c r="DQ29" s="605"/>
      <c r="DR29" s="605"/>
      <c r="DS29" s="605"/>
      <c r="DT29" s="605"/>
      <c r="DU29" s="605"/>
      <c r="DV29" s="606"/>
      <c r="DW29" s="609">
        <v>17.399999999999999</v>
      </c>
      <c r="DX29" s="610"/>
      <c r="DY29" s="610"/>
      <c r="DZ29" s="610"/>
      <c r="EA29" s="610"/>
      <c r="EB29" s="610"/>
      <c r="EC29" s="611"/>
    </row>
    <row r="30" spans="2:133" ht="11.25" customHeight="1" x14ac:dyDescent="0.15">
      <c r="B30" s="583" t="s">
        <v>289</v>
      </c>
      <c r="C30" s="584"/>
      <c r="D30" s="584"/>
      <c r="E30" s="584"/>
      <c r="F30" s="584"/>
      <c r="G30" s="584"/>
      <c r="H30" s="584"/>
      <c r="I30" s="584"/>
      <c r="J30" s="584"/>
      <c r="K30" s="584"/>
      <c r="L30" s="584"/>
      <c r="M30" s="584"/>
      <c r="N30" s="584"/>
      <c r="O30" s="584"/>
      <c r="P30" s="584"/>
      <c r="Q30" s="585"/>
      <c r="R30" s="586">
        <v>146993</v>
      </c>
      <c r="S30" s="587"/>
      <c r="T30" s="587"/>
      <c r="U30" s="587"/>
      <c r="V30" s="587"/>
      <c r="W30" s="587"/>
      <c r="X30" s="587"/>
      <c r="Y30" s="588"/>
      <c r="Z30" s="639">
        <v>2.4</v>
      </c>
      <c r="AA30" s="639"/>
      <c r="AB30" s="639"/>
      <c r="AC30" s="639"/>
      <c r="AD30" s="640" t="s">
        <v>112</v>
      </c>
      <c r="AE30" s="640"/>
      <c r="AF30" s="640"/>
      <c r="AG30" s="640"/>
      <c r="AH30" s="640"/>
      <c r="AI30" s="640"/>
      <c r="AJ30" s="640"/>
      <c r="AK30" s="640"/>
      <c r="AL30" s="609" t="s">
        <v>112</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98.4</v>
      </c>
      <c r="BH30" s="653"/>
      <c r="BI30" s="653"/>
      <c r="BJ30" s="653"/>
      <c r="BK30" s="653"/>
      <c r="BL30" s="653"/>
      <c r="BM30" s="654">
        <v>91.9</v>
      </c>
      <c r="BN30" s="653"/>
      <c r="BO30" s="653"/>
      <c r="BP30" s="653"/>
      <c r="BQ30" s="655"/>
      <c r="BR30" s="652">
        <v>98.1</v>
      </c>
      <c r="BS30" s="653"/>
      <c r="BT30" s="653"/>
      <c r="BU30" s="653"/>
      <c r="BV30" s="653"/>
      <c r="BW30" s="653"/>
      <c r="BX30" s="654">
        <v>92</v>
      </c>
      <c r="BY30" s="653"/>
      <c r="BZ30" s="653"/>
      <c r="CA30" s="653"/>
      <c r="CB30" s="655"/>
      <c r="CD30" s="658"/>
      <c r="CE30" s="659"/>
      <c r="CF30" s="623" t="s">
        <v>292</v>
      </c>
      <c r="CG30" s="620"/>
      <c r="CH30" s="620"/>
      <c r="CI30" s="620"/>
      <c r="CJ30" s="620"/>
      <c r="CK30" s="620"/>
      <c r="CL30" s="620"/>
      <c r="CM30" s="620"/>
      <c r="CN30" s="620"/>
      <c r="CO30" s="620"/>
      <c r="CP30" s="620"/>
      <c r="CQ30" s="621"/>
      <c r="CR30" s="586">
        <v>484727</v>
      </c>
      <c r="CS30" s="587"/>
      <c r="CT30" s="587"/>
      <c r="CU30" s="587"/>
      <c r="CV30" s="587"/>
      <c r="CW30" s="587"/>
      <c r="CX30" s="587"/>
      <c r="CY30" s="588"/>
      <c r="CZ30" s="589">
        <v>8</v>
      </c>
      <c r="DA30" s="607"/>
      <c r="DB30" s="607"/>
      <c r="DC30" s="608"/>
      <c r="DD30" s="592">
        <v>435523</v>
      </c>
      <c r="DE30" s="587"/>
      <c r="DF30" s="587"/>
      <c r="DG30" s="587"/>
      <c r="DH30" s="587"/>
      <c r="DI30" s="587"/>
      <c r="DJ30" s="587"/>
      <c r="DK30" s="588"/>
      <c r="DL30" s="592">
        <v>435523</v>
      </c>
      <c r="DM30" s="587"/>
      <c r="DN30" s="587"/>
      <c r="DO30" s="587"/>
      <c r="DP30" s="587"/>
      <c r="DQ30" s="587"/>
      <c r="DR30" s="587"/>
      <c r="DS30" s="587"/>
      <c r="DT30" s="587"/>
      <c r="DU30" s="587"/>
      <c r="DV30" s="588"/>
      <c r="DW30" s="609">
        <v>15.3</v>
      </c>
      <c r="DX30" s="610"/>
      <c r="DY30" s="610"/>
      <c r="DZ30" s="610"/>
      <c r="EA30" s="610"/>
      <c r="EB30" s="610"/>
      <c r="EC30" s="611"/>
    </row>
    <row r="31" spans="2:133" ht="11.25" customHeight="1" x14ac:dyDescent="0.15">
      <c r="B31" s="583" t="s">
        <v>293</v>
      </c>
      <c r="C31" s="584"/>
      <c r="D31" s="584"/>
      <c r="E31" s="584"/>
      <c r="F31" s="584"/>
      <c r="G31" s="584"/>
      <c r="H31" s="584"/>
      <c r="I31" s="584"/>
      <c r="J31" s="584"/>
      <c r="K31" s="584"/>
      <c r="L31" s="584"/>
      <c r="M31" s="584"/>
      <c r="N31" s="584"/>
      <c r="O31" s="584"/>
      <c r="P31" s="584"/>
      <c r="Q31" s="585"/>
      <c r="R31" s="586">
        <v>61493</v>
      </c>
      <c r="S31" s="587"/>
      <c r="T31" s="587"/>
      <c r="U31" s="587"/>
      <c r="V31" s="587"/>
      <c r="W31" s="587"/>
      <c r="X31" s="587"/>
      <c r="Y31" s="588"/>
      <c r="Z31" s="639">
        <v>1</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98.3</v>
      </c>
      <c r="BH31" s="605"/>
      <c r="BI31" s="605"/>
      <c r="BJ31" s="605"/>
      <c r="BK31" s="605"/>
      <c r="BL31" s="605"/>
      <c r="BM31" s="641">
        <v>92.4</v>
      </c>
      <c r="BN31" s="651"/>
      <c r="BO31" s="651"/>
      <c r="BP31" s="651"/>
      <c r="BQ31" s="615"/>
      <c r="BR31" s="650">
        <v>97.6</v>
      </c>
      <c r="BS31" s="605"/>
      <c r="BT31" s="605"/>
      <c r="BU31" s="605"/>
      <c r="BV31" s="605"/>
      <c r="BW31" s="605"/>
      <c r="BX31" s="641">
        <v>92.6</v>
      </c>
      <c r="BY31" s="651"/>
      <c r="BZ31" s="651"/>
      <c r="CA31" s="651"/>
      <c r="CB31" s="615"/>
      <c r="CD31" s="658"/>
      <c r="CE31" s="659"/>
      <c r="CF31" s="623" t="s">
        <v>296</v>
      </c>
      <c r="CG31" s="620"/>
      <c r="CH31" s="620"/>
      <c r="CI31" s="620"/>
      <c r="CJ31" s="620"/>
      <c r="CK31" s="620"/>
      <c r="CL31" s="620"/>
      <c r="CM31" s="620"/>
      <c r="CN31" s="620"/>
      <c r="CO31" s="620"/>
      <c r="CP31" s="620"/>
      <c r="CQ31" s="621"/>
      <c r="CR31" s="586">
        <v>71065</v>
      </c>
      <c r="CS31" s="605"/>
      <c r="CT31" s="605"/>
      <c r="CU31" s="605"/>
      <c r="CV31" s="605"/>
      <c r="CW31" s="605"/>
      <c r="CX31" s="605"/>
      <c r="CY31" s="606"/>
      <c r="CZ31" s="589">
        <v>1.2</v>
      </c>
      <c r="DA31" s="607"/>
      <c r="DB31" s="607"/>
      <c r="DC31" s="608"/>
      <c r="DD31" s="592">
        <v>59538</v>
      </c>
      <c r="DE31" s="605"/>
      <c r="DF31" s="605"/>
      <c r="DG31" s="605"/>
      <c r="DH31" s="605"/>
      <c r="DI31" s="605"/>
      <c r="DJ31" s="605"/>
      <c r="DK31" s="606"/>
      <c r="DL31" s="592">
        <v>59538</v>
      </c>
      <c r="DM31" s="605"/>
      <c r="DN31" s="605"/>
      <c r="DO31" s="605"/>
      <c r="DP31" s="605"/>
      <c r="DQ31" s="605"/>
      <c r="DR31" s="605"/>
      <c r="DS31" s="605"/>
      <c r="DT31" s="605"/>
      <c r="DU31" s="605"/>
      <c r="DV31" s="606"/>
      <c r="DW31" s="609">
        <v>2.1</v>
      </c>
      <c r="DX31" s="610"/>
      <c r="DY31" s="610"/>
      <c r="DZ31" s="610"/>
      <c r="EA31" s="610"/>
      <c r="EB31" s="610"/>
      <c r="EC31" s="611"/>
    </row>
    <row r="32" spans="2:133" ht="11.25" customHeight="1" x14ac:dyDescent="0.15">
      <c r="B32" s="583" t="s">
        <v>297</v>
      </c>
      <c r="C32" s="584"/>
      <c r="D32" s="584"/>
      <c r="E32" s="584"/>
      <c r="F32" s="584"/>
      <c r="G32" s="584"/>
      <c r="H32" s="584"/>
      <c r="I32" s="584"/>
      <c r="J32" s="584"/>
      <c r="K32" s="584"/>
      <c r="L32" s="584"/>
      <c r="M32" s="584"/>
      <c r="N32" s="584"/>
      <c r="O32" s="584"/>
      <c r="P32" s="584"/>
      <c r="Q32" s="585"/>
      <c r="R32" s="586">
        <v>133470</v>
      </c>
      <c r="S32" s="587"/>
      <c r="T32" s="587"/>
      <c r="U32" s="587"/>
      <c r="V32" s="587"/>
      <c r="W32" s="587"/>
      <c r="X32" s="587"/>
      <c r="Y32" s="588"/>
      <c r="Z32" s="639">
        <v>2.2000000000000002</v>
      </c>
      <c r="AA32" s="639"/>
      <c r="AB32" s="639"/>
      <c r="AC32" s="639"/>
      <c r="AD32" s="640">
        <v>269</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98.1</v>
      </c>
      <c r="BH32" s="571"/>
      <c r="BI32" s="571"/>
      <c r="BJ32" s="571"/>
      <c r="BK32" s="571"/>
      <c r="BL32" s="571"/>
      <c r="BM32" s="634">
        <v>88.9</v>
      </c>
      <c r="BN32" s="571"/>
      <c r="BO32" s="571"/>
      <c r="BP32" s="571"/>
      <c r="BQ32" s="628"/>
      <c r="BR32" s="649">
        <v>98.2</v>
      </c>
      <c r="BS32" s="571"/>
      <c r="BT32" s="571"/>
      <c r="BU32" s="571"/>
      <c r="BV32" s="571"/>
      <c r="BW32" s="571"/>
      <c r="BX32" s="634">
        <v>89.1</v>
      </c>
      <c r="BY32" s="571"/>
      <c r="BZ32" s="571"/>
      <c r="CA32" s="571"/>
      <c r="CB32" s="628"/>
      <c r="CD32" s="660"/>
      <c r="CE32" s="661"/>
      <c r="CF32" s="623" t="s">
        <v>299</v>
      </c>
      <c r="CG32" s="620"/>
      <c r="CH32" s="620"/>
      <c r="CI32" s="620"/>
      <c r="CJ32" s="620"/>
      <c r="CK32" s="620"/>
      <c r="CL32" s="620"/>
      <c r="CM32" s="620"/>
      <c r="CN32" s="620"/>
      <c r="CO32" s="620"/>
      <c r="CP32" s="620"/>
      <c r="CQ32" s="621"/>
      <c r="CR32" s="586">
        <v>2432</v>
      </c>
      <c r="CS32" s="587"/>
      <c r="CT32" s="587"/>
      <c r="CU32" s="587"/>
      <c r="CV32" s="587"/>
      <c r="CW32" s="587"/>
      <c r="CX32" s="587"/>
      <c r="CY32" s="588"/>
      <c r="CZ32" s="589">
        <v>0</v>
      </c>
      <c r="DA32" s="607"/>
      <c r="DB32" s="607"/>
      <c r="DC32" s="608"/>
      <c r="DD32" s="592">
        <v>2432</v>
      </c>
      <c r="DE32" s="587"/>
      <c r="DF32" s="587"/>
      <c r="DG32" s="587"/>
      <c r="DH32" s="587"/>
      <c r="DI32" s="587"/>
      <c r="DJ32" s="587"/>
      <c r="DK32" s="588"/>
      <c r="DL32" s="592">
        <v>2432</v>
      </c>
      <c r="DM32" s="587"/>
      <c r="DN32" s="587"/>
      <c r="DO32" s="587"/>
      <c r="DP32" s="587"/>
      <c r="DQ32" s="587"/>
      <c r="DR32" s="587"/>
      <c r="DS32" s="587"/>
      <c r="DT32" s="587"/>
      <c r="DU32" s="587"/>
      <c r="DV32" s="588"/>
      <c r="DW32" s="609">
        <v>0.1</v>
      </c>
      <c r="DX32" s="610"/>
      <c r="DY32" s="610"/>
      <c r="DZ32" s="610"/>
      <c r="EA32" s="610"/>
      <c r="EB32" s="610"/>
      <c r="EC32" s="611"/>
    </row>
    <row r="33" spans="2:133" ht="11.25" customHeight="1" x14ac:dyDescent="0.15">
      <c r="B33" s="583" t="s">
        <v>300</v>
      </c>
      <c r="C33" s="584"/>
      <c r="D33" s="584"/>
      <c r="E33" s="584"/>
      <c r="F33" s="584"/>
      <c r="G33" s="584"/>
      <c r="H33" s="584"/>
      <c r="I33" s="584"/>
      <c r="J33" s="584"/>
      <c r="K33" s="584"/>
      <c r="L33" s="584"/>
      <c r="M33" s="584"/>
      <c r="N33" s="584"/>
      <c r="O33" s="584"/>
      <c r="P33" s="584"/>
      <c r="Q33" s="585"/>
      <c r="R33" s="586">
        <v>1318966</v>
      </c>
      <c r="S33" s="587"/>
      <c r="T33" s="587"/>
      <c r="U33" s="587"/>
      <c r="V33" s="587"/>
      <c r="W33" s="587"/>
      <c r="X33" s="587"/>
      <c r="Y33" s="588"/>
      <c r="Z33" s="639">
        <v>21.3</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1847949</v>
      </c>
      <c r="CS33" s="605"/>
      <c r="CT33" s="605"/>
      <c r="CU33" s="605"/>
      <c r="CV33" s="605"/>
      <c r="CW33" s="605"/>
      <c r="CX33" s="605"/>
      <c r="CY33" s="606"/>
      <c r="CZ33" s="589">
        <v>30.5</v>
      </c>
      <c r="DA33" s="607"/>
      <c r="DB33" s="607"/>
      <c r="DC33" s="608"/>
      <c r="DD33" s="592">
        <v>1511099</v>
      </c>
      <c r="DE33" s="605"/>
      <c r="DF33" s="605"/>
      <c r="DG33" s="605"/>
      <c r="DH33" s="605"/>
      <c r="DI33" s="605"/>
      <c r="DJ33" s="605"/>
      <c r="DK33" s="606"/>
      <c r="DL33" s="592">
        <v>883252</v>
      </c>
      <c r="DM33" s="605"/>
      <c r="DN33" s="605"/>
      <c r="DO33" s="605"/>
      <c r="DP33" s="605"/>
      <c r="DQ33" s="605"/>
      <c r="DR33" s="605"/>
      <c r="DS33" s="605"/>
      <c r="DT33" s="605"/>
      <c r="DU33" s="605"/>
      <c r="DV33" s="606"/>
      <c r="DW33" s="609">
        <v>31</v>
      </c>
      <c r="DX33" s="610"/>
      <c r="DY33" s="610"/>
      <c r="DZ33" s="610"/>
      <c r="EA33" s="610"/>
      <c r="EB33" s="610"/>
      <c r="EC33" s="611"/>
    </row>
    <row r="34" spans="2:133" ht="11.25" customHeight="1" x14ac:dyDescent="0.15">
      <c r="B34" s="583" t="s">
        <v>302</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626819</v>
      </c>
      <c r="CS34" s="587"/>
      <c r="CT34" s="587"/>
      <c r="CU34" s="587"/>
      <c r="CV34" s="587"/>
      <c r="CW34" s="587"/>
      <c r="CX34" s="587"/>
      <c r="CY34" s="588"/>
      <c r="CZ34" s="589">
        <v>10.4</v>
      </c>
      <c r="DA34" s="607"/>
      <c r="DB34" s="607"/>
      <c r="DC34" s="608"/>
      <c r="DD34" s="592">
        <v>479646</v>
      </c>
      <c r="DE34" s="587"/>
      <c r="DF34" s="587"/>
      <c r="DG34" s="587"/>
      <c r="DH34" s="587"/>
      <c r="DI34" s="587"/>
      <c r="DJ34" s="587"/>
      <c r="DK34" s="588"/>
      <c r="DL34" s="592">
        <v>400979</v>
      </c>
      <c r="DM34" s="587"/>
      <c r="DN34" s="587"/>
      <c r="DO34" s="587"/>
      <c r="DP34" s="587"/>
      <c r="DQ34" s="587"/>
      <c r="DR34" s="587"/>
      <c r="DS34" s="587"/>
      <c r="DT34" s="587"/>
      <c r="DU34" s="587"/>
      <c r="DV34" s="588"/>
      <c r="DW34" s="609">
        <v>14.1</v>
      </c>
      <c r="DX34" s="610"/>
      <c r="DY34" s="610"/>
      <c r="DZ34" s="610"/>
      <c r="EA34" s="610"/>
      <c r="EB34" s="610"/>
      <c r="EC34" s="611"/>
    </row>
    <row r="35" spans="2:133" ht="11.25" customHeight="1" x14ac:dyDescent="0.15">
      <c r="B35" s="583" t="s">
        <v>306</v>
      </c>
      <c r="C35" s="584"/>
      <c r="D35" s="584"/>
      <c r="E35" s="584"/>
      <c r="F35" s="584"/>
      <c r="G35" s="584"/>
      <c r="H35" s="584"/>
      <c r="I35" s="584"/>
      <c r="J35" s="584"/>
      <c r="K35" s="584"/>
      <c r="L35" s="584"/>
      <c r="M35" s="584"/>
      <c r="N35" s="584"/>
      <c r="O35" s="584"/>
      <c r="P35" s="584"/>
      <c r="Q35" s="585"/>
      <c r="R35" s="586">
        <v>152466</v>
      </c>
      <c r="S35" s="587"/>
      <c r="T35" s="587"/>
      <c r="U35" s="587"/>
      <c r="V35" s="587"/>
      <c r="W35" s="587"/>
      <c r="X35" s="587"/>
      <c r="Y35" s="588"/>
      <c r="Z35" s="639">
        <v>2.5</v>
      </c>
      <c r="AA35" s="639"/>
      <c r="AB35" s="639"/>
      <c r="AC35" s="639"/>
      <c r="AD35" s="640" t="s">
        <v>112</v>
      </c>
      <c r="AE35" s="640"/>
      <c r="AF35" s="640"/>
      <c r="AG35" s="640"/>
      <c r="AH35" s="640"/>
      <c r="AI35" s="640"/>
      <c r="AJ35" s="640"/>
      <c r="AK35" s="640"/>
      <c r="AL35" s="609" t="s">
        <v>112</v>
      </c>
      <c r="AM35" s="641"/>
      <c r="AN35" s="641"/>
      <c r="AO35" s="642"/>
      <c r="AP35" s="186"/>
      <c r="AQ35" s="643" t="s">
        <v>307</v>
      </c>
      <c r="AR35" s="644"/>
      <c r="AS35" s="644"/>
      <c r="AT35" s="644"/>
      <c r="AU35" s="644"/>
      <c r="AV35" s="644"/>
      <c r="AW35" s="644"/>
      <c r="AX35" s="644"/>
      <c r="AY35" s="645"/>
      <c r="AZ35" s="636">
        <v>381207</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84074</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117174</v>
      </c>
      <c r="CS35" s="605"/>
      <c r="CT35" s="605"/>
      <c r="CU35" s="605"/>
      <c r="CV35" s="605"/>
      <c r="CW35" s="605"/>
      <c r="CX35" s="605"/>
      <c r="CY35" s="606"/>
      <c r="CZ35" s="589">
        <v>1.9</v>
      </c>
      <c r="DA35" s="607"/>
      <c r="DB35" s="607"/>
      <c r="DC35" s="608"/>
      <c r="DD35" s="592">
        <v>104121</v>
      </c>
      <c r="DE35" s="605"/>
      <c r="DF35" s="605"/>
      <c r="DG35" s="605"/>
      <c r="DH35" s="605"/>
      <c r="DI35" s="605"/>
      <c r="DJ35" s="605"/>
      <c r="DK35" s="606"/>
      <c r="DL35" s="592">
        <v>52879</v>
      </c>
      <c r="DM35" s="605"/>
      <c r="DN35" s="605"/>
      <c r="DO35" s="605"/>
      <c r="DP35" s="605"/>
      <c r="DQ35" s="605"/>
      <c r="DR35" s="605"/>
      <c r="DS35" s="605"/>
      <c r="DT35" s="605"/>
      <c r="DU35" s="605"/>
      <c r="DV35" s="606"/>
      <c r="DW35" s="609">
        <v>1.9</v>
      </c>
      <c r="DX35" s="610"/>
      <c r="DY35" s="610"/>
      <c r="DZ35" s="610"/>
      <c r="EA35" s="610"/>
      <c r="EB35" s="610"/>
      <c r="EC35" s="611"/>
    </row>
    <row r="36" spans="2:133" ht="11.25" customHeight="1" x14ac:dyDescent="0.15">
      <c r="B36" s="567" t="s">
        <v>310</v>
      </c>
      <c r="C36" s="568"/>
      <c r="D36" s="568"/>
      <c r="E36" s="568"/>
      <c r="F36" s="568"/>
      <c r="G36" s="568"/>
      <c r="H36" s="568"/>
      <c r="I36" s="568"/>
      <c r="J36" s="568"/>
      <c r="K36" s="568"/>
      <c r="L36" s="568"/>
      <c r="M36" s="568"/>
      <c r="N36" s="568"/>
      <c r="O36" s="568"/>
      <c r="P36" s="568"/>
      <c r="Q36" s="569"/>
      <c r="R36" s="570">
        <v>6178142</v>
      </c>
      <c r="S36" s="627"/>
      <c r="T36" s="627"/>
      <c r="U36" s="627"/>
      <c r="V36" s="627"/>
      <c r="W36" s="627"/>
      <c r="X36" s="627"/>
      <c r="Y36" s="630"/>
      <c r="Z36" s="631">
        <v>100</v>
      </c>
      <c r="AA36" s="631"/>
      <c r="AB36" s="631"/>
      <c r="AC36" s="631"/>
      <c r="AD36" s="632">
        <v>2694072</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240598</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74960</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460616</v>
      </c>
      <c r="CS36" s="587"/>
      <c r="CT36" s="587"/>
      <c r="CU36" s="587"/>
      <c r="CV36" s="587"/>
      <c r="CW36" s="587"/>
      <c r="CX36" s="587"/>
      <c r="CY36" s="588"/>
      <c r="CZ36" s="589">
        <v>7.6</v>
      </c>
      <c r="DA36" s="607"/>
      <c r="DB36" s="607"/>
      <c r="DC36" s="608"/>
      <c r="DD36" s="592">
        <v>409782</v>
      </c>
      <c r="DE36" s="587"/>
      <c r="DF36" s="587"/>
      <c r="DG36" s="587"/>
      <c r="DH36" s="587"/>
      <c r="DI36" s="587"/>
      <c r="DJ36" s="587"/>
      <c r="DK36" s="588"/>
      <c r="DL36" s="592">
        <v>340768</v>
      </c>
      <c r="DM36" s="587"/>
      <c r="DN36" s="587"/>
      <c r="DO36" s="587"/>
      <c r="DP36" s="587"/>
      <c r="DQ36" s="587"/>
      <c r="DR36" s="587"/>
      <c r="DS36" s="587"/>
      <c r="DT36" s="587"/>
      <c r="DU36" s="587"/>
      <c r="DV36" s="588"/>
      <c r="DW36" s="609">
        <v>12</v>
      </c>
      <c r="DX36" s="610"/>
      <c r="DY36" s="610"/>
      <c r="DZ36" s="610"/>
      <c r="EA36" s="610"/>
      <c r="EB36" s="610"/>
      <c r="EC36" s="611"/>
    </row>
    <row r="37" spans="2:133" ht="11.25" customHeight="1" x14ac:dyDescent="0.15">
      <c r="AQ37" s="612" t="s">
        <v>314</v>
      </c>
      <c r="AR37" s="613"/>
      <c r="AS37" s="613"/>
      <c r="AT37" s="613"/>
      <c r="AU37" s="613"/>
      <c r="AV37" s="613"/>
      <c r="AW37" s="613"/>
      <c r="AX37" s="613"/>
      <c r="AY37" s="614"/>
      <c r="AZ37" s="586">
        <v>3936</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834</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267126</v>
      </c>
      <c r="CS37" s="605"/>
      <c r="CT37" s="605"/>
      <c r="CU37" s="605"/>
      <c r="CV37" s="605"/>
      <c r="CW37" s="605"/>
      <c r="CX37" s="605"/>
      <c r="CY37" s="606"/>
      <c r="CZ37" s="589">
        <v>4.4000000000000004</v>
      </c>
      <c r="DA37" s="607"/>
      <c r="DB37" s="607"/>
      <c r="DC37" s="608"/>
      <c r="DD37" s="592">
        <v>254776</v>
      </c>
      <c r="DE37" s="605"/>
      <c r="DF37" s="605"/>
      <c r="DG37" s="605"/>
      <c r="DH37" s="605"/>
      <c r="DI37" s="605"/>
      <c r="DJ37" s="605"/>
      <c r="DK37" s="606"/>
      <c r="DL37" s="592">
        <v>237220</v>
      </c>
      <c r="DM37" s="605"/>
      <c r="DN37" s="605"/>
      <c r="DO37" s="605"/>
      <c r="DP37" s="605"/>
      <c r="DQ37" s="605"/>
      <c r="DR37" s="605"/>
      <c r="DS37" s="605"/>
      <c r="DT37" s="605"/>
      <c r="DU37" s="605"/>
      <c r="DV37" s="606"/>
      <c r="DW37" s="609">
        <v>8.3000000000000007</v>
      </c>
      <c r="DX37" s="610"/>
      <c r="DY37" s="610"/>
      <c r="DZ37" s="610"/>
      <c r="EA37" s="610"/>
      <c r="EB37" s="610"/>
      <c r="EC37" s="611"/>
    </row>
    <row r="38" spans="2:133" ht="11.25" customHeight="1" x14ac:dyDescent="0.15">
      <c r="AQ38" s="612" t="s">
        <v>317</v>
      </c>
      <c r="AR38" s="613"/>
      <c r="AS38" s="613"/>
      <c r="AT38" s="613"/>
      <c r="AU38" s="613"/>
      <c r="AV38" s="613"/>
      <c r="AW38" s="613"/>
      <c r="AX38" s="613"/>
      <c r="AY38" s="614"/>
      <c r="AZ38" s="586" t="s">
        <v>318</v>
      </c>
      <c r="BA38" s="587"/>
      <c r="BB38" s="587"/>
      <c r="BC38" s="587"/>
      <c r="BD38" s="605"/>
      <c r="BE38" s="605"/>
      <c r="BF38" s="615"/>
      <c r="BG38" s="623" t="s">
        <v>319</v>
      </c>
      <c r="BH38" s="620"/>
      <c r="BI38" s="620"/>
      <c r="BJ38" s="620"/>
      <c r="BK38" s="620"/>
      <c r="BL38" s="620"/>
      <c r="BM38" s="620"/>
      <c r="BN38" s="620"/>
      <c r="BO38" s="620"/>
      <c r="BP38" s="620"/>
      <c r="BQ38" s="620"/>
      <c r="BR38" s="620"/>
      <c r="BS38" s="620"/>
      <c r="BT38" s="620"/>
      <c r="BU38" s="621"/>
      <c r="BV38" s="586">
        <v>1573</v>
      </c>
      <c r="BW38" s="587"/>
      <c r="BX38" s="587"/>
      <c r="BY38" s="587"/>
      <c r="BZ38" s="587"/>
      <c r="CA38" s="587"/>
      <c r="CB38" s="622"/>
      <c r="CD38" s="623" t="s">
        <v>320</v>
      </c>
      <c r="CE38" s="620"/>
      <c r="CF38" s="620"/>
      <c r="CG38" s="620"/>
      <c r="CH38" s="620"/>
      <c r="CI38" s="620"/>
      <c r="CJ38" s="620"/>
      <c r="CK38" s="620"/>
      <c r="CL38" s="620"/>
      <c r="CM38" s="620"/>
      <c r="CN38" s="620"/>
      <c r="CO38" s="620"/>
      <c r="CP38" s="620"/>
      <c r="CQ38" s="621"/>
      <c r="CR38" s="586">
        <v>377271</v>
      </c>
      <c r="CS38" s="587"/>
      <c r="CT38" s="587"/>
      <c r="CU38" s="587"/>
      <c r="CV38" s="587"/>
      <c r="CW38" s="587"/>
      <c r="CX38" s="587"/>
      <c r="CY38" s="588"/>
      <c r="CZ38" s="589">
        <v>6.2</v>
      </c>
      <c r="DA38" s="607"/>
      <c r="DB38" s="607"/>
      <c r="DC38" s="608"/>
      <c r="DD38" s="592">
        <v>344236</v>
      </c>
      <c r="DE38" s="587"/>
      <c r="DF38" s="587"/>
      <c r="DG38" s="587"/>
      <c r="DH38" s="587"/>
      <c r="DI38" s="587"/>
      <c r="DJ38" s="587"/>
      <c r="DK38" s="588"/>
      <c r="DL38" s="592">
        <v>88626</v>
      </c>
      <c r="DM38" s="587"/>
      <c r="DN38" s="587"/>
      <c r="DO38" s="587"/>
      <c r="DP38" s="587"/>
      <c r="DQ38" s="587"/>
      <c r="DR38" s="587"/>
      <c r="DS38" s="587"/>
      <c r="DT38" s="587"/>
      <c r="DU38" s="587"/>
      <c r="DV38" s="588"/>
      <c r="DW38" s="609">
        <v>3.1</v>
      </c>
      <c r="DX38" s="610"/>
      <c r="DY38" s="610"/>
      <c r="DZ38" s="610"/>
      <c r="EA38" s="610"/>
      <c r="EB38" s="610"/>
      <c r="EC38" s="611"/>
    </row>
    <row r="39" spans="2:133" ht="11.25" customHeight="1" x14ac:dyDescent="0.15">
      <c r="AQ39" s="612" t="s">
        <v>321</v>
      </c>
      <c r="AR39" s="613"/>
      <c r="AS39" s="613"/>
      <c r="AT39" s="613"/>
      <c r="AU39" s="613"/>
      <c r="AV39" s="613"/>
      <c r="AW39" s="613"/>
      <c r="AX39" s="613"/>
      <c r="AY39" s="614"/>
      <c r="AZ39" s="586" t="s">
        <v>318</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110</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221069</v>
      </c>
      <c r="CS39" s="605"/>
      <c r="CT39" s="605"/>
      <c r="CU39" s="605"/>
      <c r="CV39" s="605"/>
      <c r="CW39" s="605"/>
      <c r="CX39" s="605"/>
      <c r="CY39" s="606"/>
      <c r="CZ39" s="589">
        <v>3.7</v>
      </c>
      <c r="DA39" s="607"/>
      <c r="DB39" s="607"/>
      <c r="DC39" s="608"/>
      <c r="DD39" s="592">
        <v>173314</v>
      </c>
      <c r="DE39" s="605"/>
      <c r="DF39" s="605"/>
      <c r="DG39" s="605"/>
      <c r="DH39" s="605"/>
      <c r="DI39" s="605"/>
      <c r="DJ39" s="605"/>
      <c r="DK39" s="606"/>
      <c r="DL39" s="592" t="s">
        <v>318</v>
      </c>
      <c r="DM39" s="605"/>
      <c r="DN39" s="605"/>
      <c r="DO39" s="605"/>
      <c r="DP39" s="605"/>
      <c r="DQ39" s="605"/>
      <c r="DR39" s="605"/>
      <c r="DS39" s="605"/>
      <c r="DT39" s="605"/>
      <c r="DU39" s="605"/>
      <c r="DV39" s="606"/>
      <c r="DW39" s="609" t="s">
        <v>318</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47260</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130</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v>45000</v>
      </c>
      <c r="CS40" s="587"/>
      <c r="CT40" s="587"/>
      <c r="CU40" s="587"/>
      <c r="CV40" s="587"/>
      <c r="CW40" s="587"/>
      <c r="CX40" s="587"/>
      <c r="CY40" s="588"/>
      <c r="CZ40" s="589">
        <v>0.7</v>
      </c>
      <c r="DA40" s="607"/>
      <c r="DB40" s="607"/>
      <c r="DC40" s="608"/>
      <c r="DD40" s="592" t="s">
        <v>318</v>
      </c>
      <c r="DE40" s="587"/>
      <c r="DF40" s="587"/>
      <c r="DG40" s="587"/>
      <c r="DH40" s="587"/>
      <c r="DI40" s="587"/>
      <c r="DJ40" s="587"/>
      <c r="DK40" s="588"/>
      <c r="DL40" s="592" t="s">
        <v>318</v>
      </c>
      <c r="DM40" s="587"/>
      <c r="DN40" s="587"/>
      <c r="DO40" s="587"/>
      <c r="DP40" s="587"/>
      <c r="DQ40" s="587"/>
      <c r="DR40" s="587"/>
      <c r="DS40" s="587"/>
      <c r="DT40" s="587"/>
      <c r="DU40" s="587"/>
      <c r="DV40" s="588"/>
      <c r="DW40" s="609" t="s">
        <v>318</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89413</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315</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2573887</v>
      </c>
      <c r="CS42" s="587"/>
      <c r="CT42" s="587"/>
      <c r="CU42" s="587"/>
      <c r="CV42" s="587"/>
      <c r="CW42" s="587"/>
      <c r="CX42" s="587"/>
      <c r="CY42" s="588"/>
      <c r="CZ42" s="589">
        <v>42.5</v>
      </c>
      <c r="DA42" s="590"/>
      <c r="DB42" s="590"/>
      <c r="DC42" s="591"/>
      <c r="DD42" s="592">
        <v>335918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t="s">
        <v>336</v>
      </c>
      <c r="CS43" s="605"/>
      <c r="CT43" s="605"/>
      <c r="CU43" s="605"/>
      <c r="CV43" s="605"/>
      <c r="CW43" s="605"/>
      <c r="CX43" s="605"/>
      <c r="CY43" s="606"/>
      <c r="CZ43" s="589" t="s">
        <v>336</v>
      </c>
      <c r="DA43" s="607"/>
      <c r="DB43" s="607"/>
      <c r="DC43" s="608"/>
      <c r="DD43" s="592" t="s">
        <v>336</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337</v>
      </c>
      <c r="CD44" s="599" t="s">
        <v>287</v>
      </c>
      <c r="CE44" s="600"/>
      <c r="CF44" s="583" t="s">
        <v>338</v>
      </c>
      <c r="CG44" s="584"/>
      <c r="CH44" s="584"/>
      <c r="CI44" s="584"/>
      <c r="CJ44" s="584"/>
      <c r="CK44" s="584"/>
      <c r="CL44" s="584"/>
      <c r="CM44" s="584"/>
      <c r="CN44" s="584"/>
      <c r="CO44" s="584"/>
      <c r="CP44" s="584"/>
      <c r="CQ44" s="585"/>
      <c r="CR44" s="586">
        <v>2435161</v>
      </c>
      <c r="CS44" s="587"/>
      <c r="CT44" s="587"/>
      <c r="CU44" s="587"/>
      <c r="CV44" s="587"/>
      <c r="CW44" s="587"/>
      <c r="CX44" s="587"/>
      <c r="CY44" s="588"/>
      <c r="CZ44" s="589">
        <v>40.200000000000003</v>
      </c>
      <c r="DA44" s="590"/>
      <c r="DB44" s="590"/>
      <c r="DC44" s="591"/>
      <c r="DD44" s="592">
        <v>317935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339</v>
      </c>
      <c r="CG45" s="584"/>
      <c r="CH45" s="584"/>
      <c r="CI45" s="584"/>
      <c r="CJ45" s="584"/>
      <c r="CK45" s="584"/>
      <c r="CL45" s="584"/>
      <c r="CM45" s="584"/>
      <c r="CN45" s="584"/>
      <c r="CO45" s="584"/>
      <c r="CP45" s="584"/>
      <c r="CQ45" s="585"/>
      <c r="CR45" s="586">
        <v>1838092</v>
      </c>
      <c r="CS45" s="605"/>
      <c r="CT45" s="605"/>
      <c r="CU45" s="605"/>
      <c r="CV45" s="605"/>
      <c r="CW45" s="605"/>
      <c r="CX45" s="605"/>
      <c r="CY45" s="606"/>
      <c r="CZ45" s="589">
        <v>30.4</v>
      </c>
      <c r="DA45" s="607"/>
      <c r="DB45" s="607"/>
      <c r="DC45" s="608"/>
      <c r="DD45" s="592">
        <v>49512</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340</v>
      </c>
      <c r="CG46" s="584"/>
      <c r="CH46" s="584"/>
      <c r="CI46" s="584"/>
      <c r="CJ46" s="584"/>
      <c r="CK46" s="584"/>
      <c r="CL46" s="584"/>
      <c r="CM46" s="584"/>
      <c r="CN46" s="584"/>
      <c r="CO46" s="584"/>
      <c r="CP46" s="584"/>
      <c r="CQ46" s="585"/>
      <c r="CR46" s="586">
        <v>594658</v>
      </c>
      <c r="CS46" s="587"/>
      <c r="CT46" s="587"/>
      <c r="CU46" s="587"/>
      <c r="CV46" s="587"/>
      <c r="CW46" s="587"/>
      <c r="CX46" s="587"/>
      <c r="CY46" s="588"/>
      <c r="CZ46" s="589">
        <v>9.8000000000000007</v>
      </c>
      <c r="DA46" s="590"/>
      <c r="DB46" s="590"/>
      <c r="DC46" s="591"/>
      <c r="DD46" s="592">
        <v>267217</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341</v>
      </c>
      <c r="CG47" s="584"/>
      <c r="CH47" s="584"/>
      <c r="CI47" s="584"/>
      <c r="CJ47" s="584"/>
      <c r="CK47" s="584"/>
      <c r="CL47" s="584"/>
      <c r="CM47" s="584"/>
      <c r="CN47" s="584"/>
      <c r="CO47" s="584"/>
      <c r="CP47" s="584"/>
      <c r="CQ47" s="585"/>
      <c r="CR47" s="586">
        <v>138726</v>
      </c>
      <c r="CS47" s="605"/>
      <c r="CT47" s="605"/>
      <c r="CU47" s="605"/>
      <c r="CV47" s="605"/>
      <c r="CW47" s="605"/>
      <c r="CX47" s="605"/>
      <c r="CY47" s="606"/>
      <c r="CZ47" s="589">
        <v>2.2999999999999998</v>
      </c>
      <c r="DA47" s="607"/>
      <c r="DB47" s="607"/>
      <c r="DC47" s="608"/>
      <c r="DD47" s="592">
        <v>17983</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342</v>
      </c>
      <c r="CG48" s="584"/>
      <c r="CH48" s="584"/>
      <c r="CI48" s="584"/>
      <c r="CJ48" s="584"/>
      <c r="CK48" s="584"/>
      <c r="CL48" s="584"/>
      <c r="CM48" s="584"/>
      <c r="CN48" s="584"/>
      <c r="CO48" s="584"/>
      <c r="CP48" s="584"/>
      <c r="CQ48" s="585"/>
      <c r="CR48" s="586" t="s">
        <v>336</v>
      </c>
      <c r="CS48" s="587"/>
      <c r="CT48" s="587"/>
      <c r="CU48" s="587"/>
      <c r="CV48" s="587"/>
      <c r="CW48" s="587"/>
      <c r="CX48" s="587"/>
      <c r="CY48" s="588"/>
      <c r="CZ48" s="589" t="s">
        <v>336</v>
      </c>
      <c r="DA48" s="590"/>
      <c r="DB48" s="590"/>
      <c r="DC48" s="591"/>
      <c r="DD48" s="592" t="s">
        <v>336</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343</v>
      </c>
      <c r="CE49" s="568"/>
      <c r="CF49" s="568"/>
      <c r="CG49" s="568"/>
      <c r="CH49" s="568"/>
      <c r="CI49" s="568"/>
      <c r="CJ49" s="568"/>
      <c r="CK49" s="568"/>
      <c r="CL49" s="568"/>
      <c r="CM49" s="568"/>
      <c r="CN49" s="568"/>
      <c r="CO49" s="568"/>
      <c r="CP49" s="568"/>
      <c r="CQ49" s="569"/>
      <c r="CR49" s="570">
        <v>6054359</v>
      </c>
      <c r="CS49" s="571"/>
      <c r="CT49" s="571"/>
      <c r="CU49" s="571"/>
      <c r="CV49" s="571"/>
      <c r="CW49" s="571"/>
      <c r="CX49" s="571"/>
      <c r="CY49" s="572"/>
      <c r="CZ49" s="573">
        <v>100</v>
      </c>
      <c r="DA49" s="574"/>
      <c r="DB49" s="574"/>
      <c r="DC49" s="575"/>
      <c r="DD49" s="576">
        <v>3189262</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344</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345</v>
      </c>
      <c r="DK2" s="1105"/>
      <c r="DL2" s="1105"/>
      <c r="DM2" s="1105"/>
      <c r="DN2" s="1105"/>
      <c r="DO2" s="1106"/>
      <c r="DP2" s="200"/>
      <c r="DQ2" s="1104" t="s">
        <v>346</v>
      </c>
      <c r="DR2" s="1105"/>
      <c r="DS2" s="1105"/>
      <c r="DT2" s="1105"/>
      <c r="DU2" s="1105"/>
      <c r="DV2" s="1105"/>
      <c r="DW2" s="1105"/>
      <c r="DX2" s="1105"/>
      <c r="DY2" s="1105"/>
      <c r="DZ2" s="1106"/>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347</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348</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349</v>
      </c>
      <c r="B5" s="990"/>
      <c r="C5" s="990"/>
      <c r="D5" s="990"/>
      <c r="E5" s="990"/>
      <c r="F5" s="990"/>
      <c r="G5" s="990"/>
      <c r="H5" s="990"/>
      <c r="I5" s="990"/>
      <c r="J5" s="990"/>
      <c r="K5" s="990"/>
      <c r="L5" s="990"/>
      <c r="M5" s="990"/>
      <c r="N5" s="990"/>
      <c r="O5" s="990"/>
      <c r="P5" s="991"/>
      <c r="Q5" s="995" t="s">
        <v>350</v>
      </c>
      <c r="R5" s="996"/>
      <c r="S5" s="996"/>
      <c r="T5" s="996"/>
      <c r="U5" s="997"/>
      <c r="V5" s="995" t="s">
        <v>351</v>
      </c>
      <c r="W5" s="996"/>
      <c r="X5" s="996"/>
      <c r="Y5" s="996"/>
      <c r="Z5" s="997"/>
      <c r="AA5" s="995" t="s">
        <v>352</v>
      </c>
      <c r="AB5" s="996"/>
      <c r="AC5" s="996"/>
      <c r="AD5" s="996"/>
      <c r="AE5" s="996"/>
      <c r="AF5" s="1107" t="s">
        <v>353</v>
      </c>
      <c r="AG5" s="996"/>
      <c r="AH5" s="996"/>
      <c r="AI5" s="996"/>
      <c r="AJ5" s="1011"/>
      <c r="AK5" s="996" t="s">
        <v>354</v>
      </c>
      <c r="AL5" s="996"/>
      <c r="AM5" s="996"/>
      <c r="AN5" s="996"/>
      <c r="AO5" s="997"/>
      <c r="AP5" s="995" t="s">
        <v>355</v>
      </c>
      <c r="AQ5" s="996"/>
      <c r="AR5" s="996"/>
      <c r="AS5" s="996"/>
      <c r="AT5" s="997"/>
      <c r="AU5" s="995" t="s">
        <v>356</v>
      </c>
      <c r="AV5" s="996"/>
      <c r="AW5" s="996"/>
      <c r="AX5" s="996"/>
      <c r="AY5" s="1011"/>
      <c r="AZ5" s="207"/>
      <c r="BA5" s="207"/>
      <c r="BB5" s="207"/>
      <c r="BC5" s="207"/>
      <c r="BD5" s="207"/>
      <c r="BE5" s="208"/>
      <c r="BF5" s="208"/>
      <c r="BG5" s="208"/>
      <c r="BH5" s="208"/>
      <c r="BI5" s="208"/>
      <c r="BJ5" s="208"/>
      <c r="BK5" s="208"/>
      <c r="BL5" s="208"/>
      <c r="BM5" s="208"/>
      <c r="BN5" s="208"/>
      <c r="BO5" s="208"/>
      <c r="BP5" s="208"/>
      <c r="BQ5" s="989" t="s">
        <v>357</v>
      </c>
      <c r="BR5" s="990"/>
      <c r="BS5" s="990"/>
      <c r="BT5" s="990"/>
      <c r="BU5" s="990"/>
      <c r="BV5" s="990"/>
      <c r="BW5" s="990"/>
      <c r="BX5" s="990"/>
      <c r="BY5" s="990"/>
      <c r="BZ5" s="990"/>
      <c r="CA5" s="990"/>
      <c r="CB5" s="990"/>
      <c r="CC5" s="990"/>
      <c r="CD5" s="990"/>
      <c r="CE5" s="990"/>
      <c r="CF5" s="990"/>
      <c r="CG5" s="991"/>
      <c r="CH5" s="995" t="s">
        <v>358</v>
      </c>
      <c r="CI5" s="996"/>
      <c r="CJ5" s="996"/>
      <c r="CK5" s="996"/>
      <c r="CL5" s="997"/>
      <c r="CM5" s="995" t="s">
        <v>359</v>
      </c>
      <c r="CN5" s="996"/>
      <c r="CO5" s="996"/>
      <c r="CP5" s="996"/>
      <c r="CQ5" s="997"/>
      <c r="CR5" s="995" t="s">
        <v>360</v>
      </c>
      <c r="CS5" s="996"/>
      <c r="CT5" s="996"/>
      <c r="CU5" s="996"/>
      <c r="CV5" s="997"/>
      <c r="CW5" s="995" t="s">
        <v>361</v>
      </c>
      <c r="CX5" s="996"/>
      <c r="CY5" s="996"/>
      <c r="CZ5" s="996"/>
      <c r="DA5" s="997"/>
      <c r="DB5" s="995" t="s">
        <v>362</v>
      </c>
      <c r="DC5" s="996"/>
      <c r="DD5" s="996"/>
      <c r="DE5" s="996"/>
      <c r="DF5" s="997"/>
      <c r="DG5" s="1092" t="s">
        <v>363</v>
      </c>
      <c r="DH5" s="1093"/>
      <c r="DI5" s="1093"/>
      <c r="DJ5" s="1093"/>
      <c r="DK5" s="1094"/>
      <c r="DL5" s="1092" t="s">
        <v>364</v>
      </c>
      <c r="DM5" s="1093"/>
      <c r="DN5" s="1093"/>
      <c r="DO5" s="1093"/>
      <c r="DP5" s="1094"/>
      <c r="DQ5" s="995" t="s">
        <v>365</v>
      </c>
      <c r="DR5" s="996"/>
      <c r="DS5" s="996"/>
      <c r="DT5" s="996"/>
      <c r="DU5" s="997"/>
      <c r="DV5" s="995" t="s">
        <v>356</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x14ac:dyDescent="0.15">
      <c r="A7" s="209">
        <v>1</v>
      </c>
      <c r="B7" s="1044" t="s">
        <v>366</v>
      </c>
      <c r="C7" s="1045"/>
      <c r="D7" s="1045"/>
      <c r="E7" s="1045"/>
      <c r="F7" s="1045"/>
      <c r="G7" s="1045"/>
      <c r="H7" s="1045"/>
      <c r="I7" s="1045"/>
      <c r="J7" s="1045"/>
      <c r="K7" s="1045"/>
      <c r="L7" s="1045"/>
      <c r="M7" s="1045"/>
      <c r="N7" s="1045"/>
      <c r="O7" s="1045"/>
      <c r="P7" s="1046"/>
      <c r="Q7" s="1098">
        <v>6178</v>
      </c>
      <c r="R7" s="1099"/>
      <c r="S7" s="1099"/>
      <c r="T7" s="1099"/>
      <c r="U7" s="1099"/>
      <c r="V7" s="1099">
        <v>6054</v>
      </c>
      <c r="W7" s="1099"/>
      <c r="X7" s="1099"/>
      <c r="Y7" s="1099"/>
      <c r="Z7" s="1099"/>
      <c r="AA7" s="1099">
        <v>124</v>
      </c>
      <c r="AB7" s="1099"/>
      <c r="AC7" s="1099"/>
      <c r="AD7" s="1099"/>
      <c r="AE7" s="1100"/>
      <c r="AF7" s="1101">
        <v>38</v>
      </c>
      <c r="AG7" s="1102"/>
      <c r="AH7" s="1102"/>
      <c r="AI7" s="1102"/>
      <c r="AJ7" s="1103"/>
      <c r="AK7" s="1085">
        <v>102</v>
      </c>
      <c r="AL7" s="1086"/>
      <c r="AM7" s="1086"/>
      <c r="AN7" s="1086"/>
      <c r="AO7" s="1086"/>
      <c r="AP7" s="1086">
        <v>5709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533</v>
      </c>
      <c r="BT7" s="1090"/>
      <c r="BU7" s="1090"/>
      <c r="BV7" s="1090"/>
      <c r="BW7" s="1090"/>
      <c r="BX7" s="1090"/>
      <c r="BY7" s="1090"/>
      <c r="BZ7" s="1090"/>
      <c r="CA7" s="1090"/>
      <c r="CB7" s="1090"/>
      <c r="CC7" s="1090"/>
      <c r="CD7" s="1090"/>
      <c r="CE7" s="1090"/>
      <c r="CF7" s="1090"/>
      <c r="CG7" s="1091"/>
      <c r="CH7" s="1082">
        <v>-6</v>
      </c>
      <c r="CI7" s="1083"/>
      <c r="CJ7" s="1083"/>
      <c r="CK7" s="1083"/>
      <c r="CL7" s="1084"/>
      <c r="CM7" s="1082">
        <v>37</v>
      </c>
      <c r="CN7" s="1083"/>
      <c r="CO7" s="1083"/>
      <c r="CP7" s="1083"/>
      <c r="CQ7" s="1084"/>
      <c r="CR7" s="1082">
        <v>30</v>
      </c>
      <c r="CS7" s="1083"/>
      <c r="CT7" s="1083"/>
      <c r="CU7" s="1083"/>
      <c r="CV7" s="1084"/>
      <c r="CW7" s="1082">
        <v>0</v>
      </c>
      <c r="CX7" s="1083"/>
      <c r="CY7" s="1083"/>
      <c r="CZ7" s="1083"/>
      <c r="DA7" s="1084"/>
      <c r="DB7" s="1082">
        <v>0</v>
      </c>
      <c r="DC7" s="1083"/>
      <c r="DD7" s="1083"/>
      <c r="DE7" s="1083"/>
      <c r="DF7" s="1084"/>
      <c r="DG7" s="1082">
        <v>0</v>
      </c>
      <c r="DH7" s="1083"/>
      <c r="DI7" s="1083"/>
      <c r="DJ7" s="1083"/>
      <c r="DK7" s="1084"/>
      <c r="DL7" s="1082">
        <v>0</v>
      </c>
      <c r="DM7" s="1083"/>
      <c r="DN7" s="1083"/>
      <c r="DO7" s="1083"/>
      <c r="DP7" s="1084"/>
      <c r="DQ7" s="1082">
        <v>0</v>
      </c>
      <c r="DR7" s="1083"/>
      <c r="DS7" s="1083"/>
      <c r="DT7" s="1083"/>
      <c r="DU7" s="1084"/>
      <c r="DV7" s="1109"/>
      <c r="DW7" s="1110"/>
      <c r="DX7" s="1110"/>
      <c r="DY7" s="1110"/>
      <c r="DZ7" s="1111"/>
      <c r="EA7" s="205"/>
    </row>
    <row r="8" spans="1:131" s="206" customFormat="1" ht="26.25" customHeight="1" x14ac:dyDescent="0.15">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367</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368</v>
      </c>
      <c r="B23" s="938" t="s">
        <v>369</v>
      </c>
      <c r="C23" s="939"/>
      <c r="D23" s="939"/>
      <c r="E23" s="939"/>
      <c r="F23" s="939"/>
      <c r="G23" s="939"/>
      <c r="H23" s="939"/>
      <c r="I23" s="939"/>
      <c r="J23" s="939"/>
      <c r="K23" s="939"/>
      <c r="L23" s="939"/>
      <c r="M23" s="939"/>
      <c r="N23" s="939"/>
      <c r="O23" s="939"/>
      <c r="P23" s="940"/>
      <c r="Q23" s="1062">
        <v>6178</v>
      </c>
      <c r="R23" s="1063"/>
      <c r="S23" s="1063"/>
      <c r="T23" s="1063"/>
      <c r="U23" s="1063"/>
      <c r="V23" s="1063">
        <v>6054</v>
      </c>
      <c r="W23" s="1063"/>
      <c r="X23" s="1063"/>
      <c r="Y23" s="1063"/>
      <c r="Z23" s="1063"/>
      <c r="AA23" s="1063">
        <v>124</v>
      </c>
      <c r="AB23" s="1063"/>
      <c r="AC23" s="1063"/>
      <c r="AD23" s="1063"/>
      <c r="AE23" s="1064"/>
      <c r="AF23" s="1065">
        <v>38</v>
      </c>
      <c r="AG23" s="1063"/>
      <c r="AH23" s="1063"/>
      <c r="AI23" s="1063"/>
      <c r="AJ23" s="1066"/>
      <c r="AK23" s="1067"/>
      <c r="AL23" s="1068"/>
      <c r="AM23" s="1068"/>
      <c r="AN23" s="1068"/>
      <c r="AO23" s="1068"/>
      <c r="AP23" s="1063">
        <v>5709</v>
      </c>
      <c r="AQ23" s="1063"/>
      <c r="AR23" s="1063"/>
      <c r="AS23" s="1063"/>
      <c r="AT23" s="1063"/>
      <c r="AU23" s="1069"/>
      <c r="AV23" s="1069"/>
      <c r="AW23" s="1069"/>
      <c r="AX23" s="1069"/>
      <c r="AY23" s="1070"/>
      <c r="AZ23" s="1059" t="s">
        <v>112</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370</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371</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349</v>
      </c>
      <c r="B26" s="990"/>
      <c r="C26" s="990"/>
      <c r="D26" s="990"/>
      <c r="E26" s="990"/>
      <c r="F26" s="990"/>
      <c r="G26" s="990"/>
      <c r="H26" s="990"/>
      <c r="I26" s="990"/>
      <c r="J26" s="990"/>
      <c r="K26" s="990"/>
      <c r="L26" s="990"/>
      <c r="M26" s="990"/>
      <c r="N26" s="990"/>
      <c r="O26" s="990"/>
      <c r="P26" s="991"/>
      <c r="Q26" s="995" t="s">
        <v>372</v>
      </c>
      <c r="R26" s="996"/>
      <c r="S26" s="996"/>
      <c r="T26" s="996"/>
      <c r="U26" s="997"/>
      <c r="V26" s="995" t="s">
        <v>373</v>
      </c>
      <c r="W26" s="996"/>
      <c r="X26" s="996"/>
      <c r="Y26" s="996"/>
      <c r="Z26" s="997"/>
      <c r="AA26" s="995" t="s">
        <v>374</v>
      </c>
      <c r="AB26" s="996"/>
      <c r="AC26" s="996"/>
      <c r="AD26" s="996"/>
      <c r="AE26" s="996"/>
      <c r="AF26" s="1053" t="s">
        <v>375</v>
      </c>
      <c r="AG26" s="1002"/>
      <c r="AH26" s="1002"/>
      <c r="AI26" s="1002"/>
      <c r="AJ26" s="1054"/>
      <c r="AK26" s="996" t="s">
        <v>376</v>
      </c>
      <c r="AL26" s="996"/>
      <c r="AM26" s="996"/>
      <c r="AN26" s="996"/>
      <c r="AO26" s="997"/>
      <c r="AP26" s="995" t="s">
        <v>377</v>
      </c>
      <c r="AQ26" s="996"/>
      <c r="AR26" s="996"/>
      <c r="AS26" s="996"/>
      <c r="AT26" s="997"/>
      <c r="AU26" s="995" t="s">
        <v>378</v>
      </c>
      <c r="AV26" s="996"/>
      <c r="AW26" s="996"/>
      <c r="AX26" s="996"/>
      <c r="AY26" s="997"/>
      <c r="AZ26" s="995" t="s">
        <v>379</v>
      </c>
      <c r="BA26" s="996"/>
      <c r="BB26" s="996"/>
      <c r="BC26" s="996"/>
      <c r="BD26" s="997"/>
      <c r="BE26" s="995" t="s">
        <v>356</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380</v>
      </c>
      <c r="C28" s="1045"/>
      <c r="D28" s="1045"/>
      <c r="E28" s="1045"/>
      <c r="F28" s="1045"/>
      <c r="G28" s="1045"/>
      <c r="H28" s="1045"/>
      <c r="I28" s="1045"/>
      <c r="J28" s="1045"/>
      <c r="K28" s="1045"/>
      <c r="L28" s="1045"/>
      <c r="M28" s="1045"/>
      <c r="N28" s="1045"/>
      <c r="O28" s="1045"/>
      <c r="P28" s="1046"/>
      <c r="Q28" s="1047">
        <v>795</v>
      </c>
      <c r="R28" s="1048"/>
      <c r="S28" s="1048"/>
      <c r="T28" s="1048"/>
      <c r="U28" s="1048"/>
      <c r="V28" s="1048">
        <v>711</v>
      </c>
      <c r="W28" s="1048"/>
      <c r="X28" s="1048"/>
      <c r="Y28" s="1048"/>
      <c r="Z28" s="1048"/>
      <c r="AA28" s="1048">
        <v>84</v>
      </c>
      <c r="AB28" s="1048"/>
      <c r="AC28" s="1048"/>
      <c r="AD28" s="1048"/>
      <c r="AE28" s="1049"/>
      <c r="AF28" s="1050">
        <v>84</v>
      </c>
      <c r="AG28" s="1048"/>
      <c r="AH28" s="1048"/>
      <c r="AI28" s="1048"/>
      <c r="AJ28" s="1051"/>
      <c r="AK28" s="1052">
        <v>47</v>
      </c>
      <c r="AL28" s="1040"/>
      <c r="AM28" s="1040"/>
      <c r="AN28" s="1040"/>
      <c r="AO28" s="1040"/>
      <c r="AP28" s="1040">
        <v>0</v>
      </c>
      <c r="AQ28" s="1040"/>
      <c r="AR28" s="1040"/>
      <c r="AS28" s="1040"/>
      <c r="AT28" s="1040"/>
      <c r="AU28" s="1040">
        <v>0</v>
      </c>
      <c r="AV28" s="1040"/>
      <c r="AW28" s="1040"/>
      <c r="AX28" s="1040"/>
      <c r="AY28" s="1040"/>
      <c r="AZ28" s="1041" t="s">
        <v>528</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31" t="s">
        <v>381</v>
      </c>
      <c r="C29" s="1032"/>
      <c r="D29" s="1032"/>
      <c r="E29" s="1032"/>
      <c r="F29" s="1032"/>
      <c r="G29" s="1032"/>
      <c r="H29" s="1032"/>
      <c r="I29" s="1032"/>
      <c r="J29" s="1032"/>
      <c r="K29" s="1032"/>
      <c r="L29" s="1032"/>
      <c r="M29" s="1032"/>
      <c r="N29" s="1032"/>
      <c r="O29" s="1032"/>
      <c r="P29" s="1033"/>
      <c r="Q29" s="1037">
        <v>381</v>
      </c>
      <c r="R29" s="1038"/>
      <c r="S29" s="1038"/>
      <c r="T29" s="1038"/>
      <c r="U29" s="1038"/>
      <c r="V29" s="1038">
        <v>380</v>
      </c>
      <c r="W29" s="1038"/>
      <c r="X29" s="1038"/>
      <c r="Y29" s="1038"/>
      <c r="Z29" s="1038"/>
      <c r="AA29" s="1038">
        <v>1</v>
      </c>
      <c r="AB29" s="1038"/>
      <c r="AC29" s="1038"/>
      <c r="AD29" s="1038"/>
      <c r="AE29" s="1039"/>
      <c r="AF29" s="1013">
        <v>1</v>
      </c>
      <c r="AG29" s="1014"/>
      <c r="AH29" s="1014"/>
      <c r="AI29" s="1014"/>
      <c r="AJ29" s="1015"/>
      <c r="AK29" s="974">
        <v>53</v>
      </c>
      <c r="AL29" s="965"/>
      <c r="AM29" s="965"/>
      <c r="AN29" s="965"/>
      <c r="AO29" s="965"/>
      <c r="AP29" s="965">
        <v>0</v>
      </c>
      <c r="AQ29" s="965"/>
      <c r="AR29" s="965"/>
      <c r="AS29" s="965"/>
      <c r="AT29" s="965"/>
      <c r="AU29" s="965">
        <v>0</v>
      </c>
      <c r="AV29" s="965"/>
      <c r="AW29" s="965"/>
      <c r="AX29" s="965"/>
      <c r="AY29" s="965"/>
      <c r="AZ29" s="1036" t="s">
        <v>528</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31" t="s">
        <v>382</v>
      </c>
      <c r="C30" s="1032"/>
      <c r="D30" s="1032"/>
      <c r="E30" s="1032"/>
      <c r="F30" s="1032"/>
      <c r="G30" s="1032"/>
      <c r="H30" s="1032"/>
      <c r="I30" s="1032"/>
      <c r="J30" s="1032"/>
      <c r="K30" s="1032"/>
      <c r="L30" s="1032"/>
      <c r="M30" s="1032"/>
      <c r="N30" s="1032"/>
      <c r="O30" s="1032"/>
      <c r="P30" s="1033"/>
      <c r="Q30" s="1037">
        <v>63</v>
      </c>
      <c r="R30" s="1038"/>
      <c r="S30" s="1038"/>
      <c r="T30" s="1038"/>
      <c r="U30" s="1038"/>
      <c r="V30" s="1038">
        <v>63</v>
      </c>
      <c r="W30" s="1038"/>
      <c r="X30" s="1038"/>
      <c r="Y30" s="1038"/>
      <c r="Z30" s="1038"/>
      <c r="AA30" s="1038" t="s">
        <v>528</v>
      </c>
      <c r="AB30" s="1038"/>
      <c r="AC30" s="1038"/>
      <c r="AD30" s="1038"/>
      <c r="AE30" s="1039"/>
      <c r="AF30" s="1013" t="s">
        <v>112</v>
      </c>
      <c r="AG30" s="1014"/>
      <c r="AH30" s="1014"/>
      <c r="AI30" s="1014"/>
      <c r="AJ30" s="1015"/>
      <c r="AK30" s="974">
        <v>20</v>
      </c>
      <c r="AL30" s="965"/>
      <c r="AM30" s="965"/>
      <c r="AN30" s="965"/>
      <c r="AO30" s="965"/>
      <c r="AP30" s="965">
        <v>0</v>
      </c>
      <c r="AQ30" s="965"/>
      <c r="AR30" s="965"/>
      <c r="AS30" s="965"/>
      <c r="AT30" s="965"/>
      <c r="AU30" s="965">
        <v>0</v>
      </c>
      <c r="AV30" s="965"/>
      <c r="AW30" s="965"/>
      <c r="AX30" s="965"/>
      <c r="AY30" s="965"/>
      <c r="AZ30" s="1036" t="s">
        <v>528</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31" t="s">
        <v>383</v>
      </c>
      <c r="C31" s="1032"/>
      <c r="D31" s="1032"/>
      <c r="E31" s="1032"/>
      <c r="F31" s="1032"/>
      <c r="G31" s="1032"/>
      <c r="H31" s="1032"/>
      <c r="I31" s="1032"/>
      <c r="J31" s="1032"/>
      <c r="K31" s="1032"/>
      <c r="L31" s="1032"/>
      <c r="M31" s="1032"/>
      <c r="N31" s="1032"/>
      <c r="O31" s="1032"/>
      <c r="P31" s="1033"/>
      <c r="Q31" s="1037">
        <v>124</v>
      </c>
      <c r="R31" s="1038"/>
      <c r="S31" s="1038"/>
      <c r="T31" s="1038"/>
      <c r="U31" s="1038"/>
      <c r="V31" s="1038">
        <v>119</v>
      </c>
      <c r="W31" s="1038"/>
      <c r="X31" s="1038"/>
      <c r="Y31" s="1038"/>
      <c r="Z31" s="1038"/>
      <c r="AA31" s="1038">
        <v>5</v>
      </c>
      <c r="AB31" s="1038"/>
      <c r="AC31" s="1038"/>
      <c r="AD31" s="1038"/>
      <c r="AE31" s="1039"/>
      <c r="AF31" s="1013">
        <v>89</v>
      </c>
      <c r="AG31" s="1014"/>
      <c r="AH31" s="1014"/>
      <c r="AI31" s="1014"/>
      <c r="AJ31" s="1015"/>
      <c r="AK31" s="974">
        <v>4</v>
      </c>
      <c r="AL31" s="965"/>
      <c r="AM31" s="965"/>
      <c r="AN31" s="965"/>
      <c r="AO31" s="965"/>
      <c r="AP31" s="965">
        <v>260</v>
      </c>
      <c r="AQ31" s="965"/>
      <c r="AR31" s="965"/>
      <c r="AS31" s="965"/>
      <c r="AT31" s="965"/>
      <c r="AU31" s="965">
        <v>0</v>
      </c>
      <c r="AV31" s="965"/>
      <c r="AW31" s="965"/>
      <c r="AX31" s="965"/>
      <c r="AY31" s="965"/>
      <c r="AZ31" s="1036" t="s">
        <v>528</v>
      </c>
      <c r="BA31" s="1036"/>
      <c r="BB31" s="1036"/>
      <c r="BC31" s="1036"/>
      <c r="BD31" s="1036"/>
      <c r="BE31" s="1026" t="s">
        <v>384</v>
      </c>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31" t="s">
        <v>385</v>
      </c>
      <c r="C32" s="1032"/>
      <c r="D32" s="1032"/>
      <c r="E32" s="1032"/>
      <c r="F32" s="1032"/>
      <c r="G32" s="1032"/>
      <c r="H32" s="1032"/>
      <c r="I32" s="1032"/>
      <c r="J32" s="1032"/>
      <c r="K32" s="1032"/>
      <c r="L32" s="1032"/>
      <c r="M32" s="1032"/>
      <c r="N32" s="1032"/>
      <c r="O32" s="1032"/>
      <c r="P32" s="1033"/>
      <c r="Q32" s="1037">
        <v>306</v>
      </c>
      <c r="R32" s="1038"/>
      <c r="S32" s="1038"/>
      <c r="T32" s="1038"/>
      <c r="U32" s="1038"/>
      <c r="V32" s="1038">
        <v>303</v>
      </c>
      <c r="W32" s="1038"/>
      <c r="X32" s="1038"/>
      <c r="Y32" s="1038"/>
      <c r="Z32" s="1038"/>
      <c r="AA32" s="1038">
        <v>3</v>
      </c>
      <c r="AB32" s="1038"/>
      <c r="AC32" s="1038"/>
      <c r="AD32" s="1038"/>
      <c r="AE32" s="1039"/>
      <c r="AF32" s="1013">
        <v>3</v>
      </c>
      <c r="AG32" s="1014"/>
      <c r="AH32" s="1014"/>
      <c r="AI32" s="1014"/>
      <c r="AJ32" s="1015"/>
      <c r="AK32" s="974">
        <v>241</v>
      </c>
      <c r="AL32" s="965"/>
      <c r="AM32" s="965"/>
      <c r="AN32" s="965"/>
      <c r="AO32" s="965"/>
      <c r="AP32" s="965">
        <v>1921</v>
      </c>
      <c r="AQ32" s="965"/>
      <c r="AR32" s="965"/>
      <c r="AS32" s="965"/>
      <c r="AT32" s="965"/>
      <c r="AU32" s="965">
        <v>1843</v>
      </c>
      <c r="AV32" s="965"/>
      <c r="AW32" s="965"/>
      <c r="AX32" s="965"/>
      <c r="AY32" s="965"/>
      <c r="AZ32" s="1036" t="s">
        <v>528</v>
      </c>
      <c r="BA32" s="1036"/>
      <c r="BB32" s="1036"/>
      <c r="BC32" s="1036"/>
      <c r="BD32" s="1036"/>
      <c r="BE32" s="1026" t="s">
        <v>386</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31"/>
      <c r="C33" s="1032"/>
      <c r="D33" s="1032"/>
      <c r="E33" s="1032"/>
      <c r="F33" s="1032"/>
      <c r="G33" s="1032"/>
      <c r="H33" s="1032"/>
      <c r="I33" s="1032"/>
      <c r="J33" s="1032"/>
      <c r="K33" s="1032"/>
      <c r="L33" s="1032"/>
      <c r="M33" s="1032"/>
      <c r="N33" s="1032"/>
      <c r="O33" s="1032"/>
      <c r="P33" s="1033"/>
      <c r="Q33" s="1037"/>
      <c r="R33" s="1038"/>
      <c r="S33" s="1038"/>
      <c r="T33" s="1038"/>
      <c r="U33" s="1038"/>
      <c r="V33" s="1038"/>
      <c r="W33" s="1038"/>
      <c r="X33" s="1038"/>
      <c r="Y33" s="1038"/>
      <c r="Z33" s="1038"/>
      <c r="AA33" s="1038"/>
      <c r="AB33" s="1038"/>
      <c r="AC33" s="1038"/>
      <c r="AD33" s="1038"/>
      <c r="AE33" s="1039"/>
      <c r="AF33" s="1013"/>
      <c r="AG33" s="1014"/>
      <c r="AH33" s="1014"/>
      <c r="AI33" s="1014"/>
      <c r="AJ33" s="1015"/>
      <c r="AK33" s="974"/>
      <c r="AL33" s="965"/>
      <c r="AM33" s="965"/>
      <c r="AN33" s="965"/>
      <c r="AO33" s="965"/>
      <c r="AP33" s="965"/>
      <c r="AQ33" s="965"/>
      <c r="AR33" s="965"/>
      <c r="AS33" s="965"/>
      <c r="AT33" s="965"/>
      <c r="AU33" s="965"/>
      <c r="AV33" s="965"/>
      <c r="AW33" s="965"/>
      <c r="AX33" s="965"/>
      <c r="AY33" s="965"/>
      <c r="AZ33" s="1036"/>
      <c r="BA33" s="1036"/>
      <c r="BB33" s="1036"/>
      <c r="BC33" s="1036"/>
      <c r="BD33" s="1036"/>
      <c r="BE33" s="1026"/>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31"/>
      <c r="C34" s="1032"/>
      <c r="D34" s="1032"/>
      <c r="E34" s="1032"/>
      <c r="F34" s="1032"/>
      <c r="G34" s="1032"/>
      <c r="H34" s="1032"/>
      <c r="I34" s="1032"/>
      <c r="J34" s="1032"/>
      <c r="K34" s="1032"/>
      <c r="L34" s="1032"/>
      <c r="M34" s="1032"/>
      <c r="N34" s="1032"/>
      <c r="O34" s="1032"/>
      <c r="P34" s="1033"/>
      <c r="Q34" s="1037"/>
      <c r="R34" s="1038"/>
      <c r="S34" s="1038"/>
      <c r="T34" s="1038"/>
      <c r="U34" s="1038"/>
      <c r="V34" s="1038"/>
      <c r="W34" s="1038"/>
      <c r="X34" s="1038"/>
      <c r="Y34" s="1038"/>
      <c r="Z34" s="1038"/>
      <c r="AA34" s="1038"/>
      <c r="AB34" s="1038"/>
      <c r="AC34" s="1038"/>
      <c r="AD34" s="1038"/>
      <c r="AE34" s="1039"/>
      <c r="AF34" s="1013"/>
      <c r="AG34" s="1014"/>
      <c r="AH34" s="1014"/>
      <c r="AI34" s="1014"/>
      <c r="AJ34" s="1015"/>
      <c r="AK34" s="974"/>
      <c r="AL34" s="965"/>
      <c r="AM34" s="965"/>
      <c r="AN34" s="965"/>
      <c r="AO34" s="965"/>
      <c r="AP34" s="965"/>
      <c r="AQ34" s="965"/>
      <c r="AR34" s="965"/>
      <c r="AS34" s="965"/>
      <c r="AT34" s="965"/>
      <c r="AU34" s="965"/>
      <c r="AV34" s="965"/>
      <c r="AW34" s="965"/>
      <c r="AX34" s="965"/>
      <c r="AY34" s="965"/>
      <c r="AZ34" s="1036"/>
      <c r="BA34" s="1036"/>
      <c r="BB34" s="1036"/>
      <c r="BC34" s="1036"/>
      <c r="BD34" s="1036"/>
      <c r="BE34" s="1026"/>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31"/>
      <c r="C35" s="1032"/>
      <c r="D35" s="1032"/>
      <c r="E35" s="1032"/>
      <c r="F35" s="1032"/>
      <c r="G35" s="1032"/>
      <c r="H35" s="1032"/>
      <c r="I35" s="1032"/>
      <c r="J35" s="1032"/>
      <c r="K35" s="1032"/>
      <c r="L35" s="1032"/>
      <c r="M35" s="1032"/>
      <c r="N35" s="1032"/>
      <c r="O35" s="1032"/>
      <c r="P35" s="1033"/>
      <c r="Q35" s="1037"/>
      <c r="R35" s="1038"/>
      <c r="S35" s="1038"/>
      <c r="T35" s="1038"/>
      <c r="U35" s="1038"/>
      <c r="V35" s="1038"/>
      <c r="W35" s="1038"/>
      <c r="X35" s="1038"/>
      <c r="Y35" s="1038"/>
      <c r="Z35" s="1038"/>
      <c r="AA35" s="1038"/>
      <c r="AB35" s="1038"/>
      <c r="AC35" s="1038"/>
      <c r="AD35" s="1038"/>
      <c r="AE35" s="1039"/>
      <c r="AF35" s="1013"/>
      <c r="AG35" s="1014"/>
      <c r="AH35" s="1014"/>
      <c r="AI35" s="1014"/>
      <c r="AJ35" s="1015"/>
      <c r="AK35" s="974"/>
      <c r="AL35" s="965"/>
      <c r="AM35" s="965"/>
      <c r="AN35" s="965"/>
      <c r="AO35" s="965"/>
      <c r="AP35" s="965"/>
      <c r="AQ35" s="965"/>
      <c r="AR35" s="965"/>
      <c r="AS35" s="965"/>
      <c r="AT35" s="965"/>
      <c r="AU35" s="965"/>
      <c r="AV35" s="965"/>
      <c r="AW35" s="965"/>
      <c r="AX35" s="965"/>
      <c r="AY35" s="965"/>
      <c r="AZ35" s="1036"/>
      <c r="BA35" s="1036"/>
      <c r="BB35" s="1036"/>
      <c r="BC35" s="1036"/>
      <c r="BD35" s="1036"/>
      <c r="BE35" s="1026"/>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387</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368</v>
      </c>
      <c r="B63" s="938" t="s">
        <v>388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177</v>
      </c>
      <c r="AG63" s="953"/>
      <c r="AH63" s="953"/>
      <c r="AI63" s="953"/>
      <c r="AJ63" s="1024"/>
      <c r="AK63" s="1025"/>
      <c r="AL63" s="957"/>
      <c r="AM63" s="957"/>
      <c r="AN63" s="957"/>
      <c r="AO63" s="957"/>
      <c r="AP63" s="953">
        <v>2181</v>
      </c>
      <c r="AQ63" s="953"/>
      <c r="AR63" s="953"/>
      <c r="AS63" s="953"/>
      <c r="AT63" s="953"/>
      <c r="AU63" s="953">
        <v>1843</v>
      </c>
      <c r="AV63" s="953"/>
      <c r="AW63" s="953"/>
      <c r="AX63" s="953"/>
      <c r="AY63" s="953"/>
      <c r="AZ63" s="1019"/>
      <c r="BA63" s="1019"/>
      <c r="BB63" s="1019"/>
      <c r="BC63" s="1019"/>
      <c r="BD63" s="1019"/>
      <c r="BE63" s="954"/>
      <c r="BF63" s="954"/>
      <c r="BG63" s="954"/>
      <c r="BH63" s="954"/>
      <c r="BI63" s="955"/>
      <c r="BJ63" s="1020" t="s">
        <v>112</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390</v>
      </c>
      <c r="B66" s="990"/>
      <c r="C66" s="990"/>
      <c r="D66" s="990"/>
      <c r="E66" s="990"/>
      <c r="F66" s="990"/>
      <c r="G66" s="990"/>
      <c r="H66" s="990"/>
      <c r="I66" s="990"/>
      <c r="J66" s="990"/>
      <c r="K66" s="990"/>
      <c r="L66" s="990"/>
      <c r="M66" s="990"/>
      <c r="N66" s="990"/>
      <c r="O66" s="990"/>
      <c r="P66" s="991"/>
      <c r="Q66" s="995" t="s">
        <v>372</v>
      </c>
      <c r="R66" s="996"/>
      <c r="S66" s="996"/>
      <c r="T66" s="996"/>
      <c r="U66" s="997"/>
      <c r="V66" s="995" t="s">
        <v>373</v>
      </c>
      <c r="W66" s="996"/>
      <c r="X66" s="996"/>
      <c r="Y66" s="996"/>
      <c r="Z66" s="997"/>
      <c r="AA66" s="995" t="s">
        <v>374</v>
      </c>
      <c r="AB66" s="996"/>
      <c r="AC66" s="996"/>
      <c r="AD66" s="996"/>
      <c r="AE66" s="997"/>
      <c r="AF66" s="1001" t="s">
        <v>375</v>
      </c>
      <c r="AG66" s="1002"/>
      <c r="AH66" s="1002"/>
      <c r="AI66" s="1002"/>
      <c r="AJ66" s="1003"/>
      <c r="AK66" s="995" t="s">
        <v>376</v>
      </c>
      <c r="AL66" s="990"/>
      <c r="AM66" s="990"/>
      <c r="AN66" s="990"/>
      <c r="AO66" s="991"/>
      <c r="AP66" s="995" t="s">
        <v>377</v>
      </c>
      <c r="AQ66" s="996"/>
      <c r="AR66" s="996"/>
      <c r="AS66" s="996"/>
      <c r="AT66" s="997"/>
      <c r="AU66" s="995" t="s">
        <v>391</v>
      </c>
      <c r="AV66" s="996"/>
      <c r="AW66" s="996"/>
      <c r="AX66" s="996"/>
      <c r="AY66" s="997"/>
      <c r="AZ66" s="995" t="s">
        <v>356</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79" t="s">
        <v>529</v>
      </c>
      <c r="C68" s="980"/>
      <c r="D68" s="980"/>
      <c r="E68" s="980"/>
      <c r="F68" s="980"/>
      <c r="G68" s="980"/>
      <c r="H68" s="980"/>
      <c r="I68" s="980"/>
      <c r="J68" s="980"/>
      <c r="K68" s="980"/>
      <c r="L68" s="980"/>
      <c r="M68" s="980"/>
      <c r="N68" s="980"/>
      <c r="O68" s="980"/>
      <c r="P68" s="981"/>
      <c r="Q68" s="982">
        <v>111</v>
      </c>
      <c r="R68" s="976"/>
      <c r="S68" s="976"/>
      <c r="T68" s="976"/>
      <c r="U68" s="976"/>
      <c r="V68" s="976">
        <v>109</v>
      </c>
      <c r="W68" s="976"/>
      <c r="X68" s="976"/>
      <c r="Y68" s="976"/>
      <c r="Z68" s="976"/>
      <c r="AA68" s="976">
        <v>2</v>
      </c>
      <c r="AB68" s="976"/>
      <c r="AC68" s="976"/>
      <c r="AD68" s="976"/>
      <c r="AE68" s="976"/>
      <c r="AF68" s="976">
        <v>2</v>
      </c>
      <c r="AG68" s="976"/>
      <c r="AH68" s="976"/>
      <c r="AI68" s="976"/>
      <c r="AJ68" s="976"/>
      <c r="AK68" s="976">
        <v>0</v>
      </c>
      <c r="AL68" s="976"/>
      <c r="AM68" s="976"/>
      <c r="AN68" s="976"/>
      <c r="AO68" s="976"/>
      <c r="AP68" s="976">
        <v>0</v>
      </c>
      <c r="AQ68" s="976"/>
      <c r="AR68" s="976"/>
      <c r="AS68" s="976"/>
      <c r="AT68" s="976"/>
      <c r="AU68" s="976">
        <v>0</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530</v>
      </c>
      <c r="C69" s="969"/>
      <c r="D69" s="969"/>
      <c r="E69" s="969"/>
      <c r="F69" s="969"/>
      <c r="G69" s="969"/>
      <c r="H69" s="969"/>
      <c r="I69" s="969"/>
      <c r="J69" s="969"/>
      <c r="K69" s="969"/>
      <c r="L69" s="969"/>
      <c r="M69" s="969"/>
      <c r="N69" s="969"/>
      <c r="O69" s="969"/>
      <c r="P69" s="970"/>
      <c r="Q69" s="971">
        <v>818</v>
      </c>
      <c r="R69" s="965"/>
      <c r="S69" s="965"/>
      <c r="T69" s="965"/>
      <c r="U69" s="965"/>
      <c r="V69" s="965">
        <v>811</v>
      </c>
      <c r="W69" s="965"/>
      <c r="X69" s="965"/>
      <c r="Y69" s="965"/>
      <c r="Z69" s="965"/>
      <c r="AA69" s="965">
        <v>7</v>
      </c>
      <c r="AB69" s="965"/>
      <c r="AC69" s="965"/>
      <c r="AD69" s="965"/>
      <c r="AE69" s="965"/>
      <c r="AF69" s="965">
        <v>7</v>
      </c>
      <c r="AG69" s="965"/>
      <c r="AH69" s="965"/>
      <c r="AI69" s="965"/>
      <c r="AJ69" s="965"/>
      <c r="AK69" s="965">
        <v>0</v>
      </c>
      <c r="AL69" s="965"/>
      <c r="AM69" s="965"/>
      <c r="AN69" s="965"/>
      <c r="AO69" s="965"/>
      <c r="AP69" s="965">
        <v>69</v>
      </c>
      <c r="AQ69" s="965"/>
      <c r="AR69" s="965"/>
      <c r="AS69" s="965"/>
      <c r="AT69" s="965"/>
      <c r="AU69" s="965">
        <v>0</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531</v>
      </c>
      <c r="C70" s="969"/>
      <c r="D70" s="969"/>
      <c r="E70" s="969"/>
      <c r="F70" s="969"/>
      <c r="G70" s="969"/>
      <c r="H70" s="969"/>
      <c r="I70" s="969"/>
      <c r="J70" s="969"/>
      <c r="K70" s="969"/>
      <c r="L70" s="969"/>
      <c r="M70" s="969"/>
      <c r="N70" s="969"/>
      <c r="O70" s="969"/>
      <c r="P70" s="970"/>
      <c r="Q70" s="971">
        <v>26</v>
      </c>
      <c r="R70" s="965"/>
      <c r="S70" s="965"/>
      <c r="T70" s="965"/>
      <c r="U70" s="965"/>
      <c r="V70" s="965">
        <v>25</v>
      </c>
      <c r="W70" s="965"/>
      <c r="X70" s="965"/>
      <c r="Y70" s="965"/>
      <c r="Z70" s="965"/>
      <c r="AA70" s="965">
        <v>1</v>
      </c>
      <c r="AB70" s="965"/>
      <c r="AC70" s="965"/>
      <c r="AD70" s="965"/>
      <c r="AE70" s="965"/>
      <c r="AF70" s="965">
        <v>1</v>
      </c>
      <c r="AG70" s="965"/>
      <c r="AH70" s="965"/>
      <c r="AI70" s="965"/>
      <c r="AJ70" s="965"/>
      <c r="AK70" s="965">
        <v>0</v>
      </c>
      <c r="AL70" s="965"/>
      <c r="AM70" s="965"/>
      <c r="AN70" s="965"/>
      <c r="AO70" s="965"/>
      <c r="AP70" s="965">
        <v>0</v>
      </c>
      <c r="AQ70" s="965"/>
      <c r="AR70" s="965"/>
      <c r="AS70" s="965"/>
      <c r="AT70" s="965"/>
      <c r="AU70" s="965">
        <v>0</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532</v>
      </c>
      <c r="C71" s="969"/>
      <c r="D71" s="969"/>
      <c r="E71" s="969"/>
      <c r="F71" s="969"/>
      <c r="G71" s="969"/>
      <c r="H71" s="969"/>
      <c r="I71" s="969"/>
      <c r="J71" s="969"/>
      <c r="K71" s="969"/>
      <c r="L71" s="969"/>
      <c r="M71" s="969"/>
      <c r="N71" s="969"/>
      <c r="O71" s="969"/>
      <c r="P71" s="970"/>
      <c r="Q71" s="971">
        <v>18</v>
      </c>
      <c r="R71" s="965"/>
      <c r="S71" s="965"/>
      <c r="T71" s="965"/>
      <c r="U71" s="965"/>
      <c r="V71" s="965">
        <v>18</v>
      </c>
      <c r="W71" s="965"/>
      <c r="X71" s="965"/>
      <c r="Y71" s="965"/>
      <c r="Z71" s="965"/>
      <c r="AA71" s="965">
        <v>0</v>
      </c>
      <c r="AB71" s="965"/>
      <c r="AC71" s="965"/>
      <c r="AD71" s="965"/>
      <c r="AE71" s="965"/>
      <c r="AF71" s="965">
        <v>0</v>
      </c>
      <c r="AG71" s="965"/>
      <c r="AH71" s="965"/>
      <c r="AI71" s="965"/>
      <c r="AJ71" s="965"/>
      <c r="AK71" s="965">
        <v>0</v>
      </c>
      <c r="AL71" s="965"/>
      <c r="AM71" s="965"/>
      <c r="AN71" s="965"/>
      <c r="AO71" s="965"/>
      <c r="AP71" s="965">
        <v>0</v>
      </c>
      <c r="AQ71" s="965"/>
      <c r="AR71" s="965"/>
      <c r="AS71" s="965"/>
      <c r="AT71" s="965"/>
      <c r="AU71" s="965">
        <v>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368</v>
      </c>
      <c r="B88" s="938" t="s">
        <v>392</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10</v>
      </c>
      <c r="AG88" s="953"/>
      <c r="AH88" s="953"/>
      <c r="AI88" s="953"/>
      <c r="AJ88" s="953"/>
      <c r="AK88" s="957"/>
      <c r="AL88" s="957"/>
      <c r="AM88" s="957"/>
      <c r="AN88" s="957"/>
      <c r="AO88" s="957"/>
      <c r="AP88" s="953">
        <v>69</v>
      </c>
      <c r="AQ88" s="953"/>
      <c r="AR88" s="953"/>
      <c r="AS88" s="953"/>
      <c r="AT88" s="953"/>
      <c r="AU88" s="953">
        <v>0</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38" t="s">
        <v>393</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30</v>
      </c>
      <c r="CS102" s="945"/>
      <c r="CT102" s="945"/>
      <c r="CU102" s="945"/>
      <c r="CV102" s="946"/>
      <c r="CW102" s="944">
        <v>0</v>
      </c>
      <c r="CX102" s="945"/>
      <c r="CY102" s="945"/>
      <c r="CZ102" s="945"/>
      <c r="DA102" s="946"/>
      <c r="DB102" s="944">
        <v>0</v>
      </c>
      <c r="DC102" s="945"/>
      <c r="DD102" s="945"/>
      <c r="DE102" s="945"/>
      <c r="DF102" s="946"/>
      <c r="DG102" s="944">
        <v>0</v>
      </c>
      <c r="DH102" s="945"/>
      <c r="DI102" s="945"/>
      <c r="DJ102" s="945"/>
      <c r="DK102" s="946"/>
      <c r="DL102" s="944">
        <v>0</v>
      </c>
      <c r="DM102" s="945"/>
      <c r="DN102" s="945"/>
      <c r="DO102" s="945"/>
      <c r="DP102" s="946"/>
      <c r="DQ102" s="944">
        <v>0</v>
      </c>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400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401</v>
      </c>
      <c r="AB109" s="886"/>
      <c r="AC109" s="886"/>
      <c r="AD109" s="886"/>
      <c r="AE109" s="887"/>
      <c r="AF109" s="888" t="s">
        <v>286</v>
      </c>
      <c r="AG109" s="886"/>
      <c r="AH109" s="886"/>
      <c r="AI109" s="886"/>
      <c r="AJ109" s="887"/>
      <c r="AK109" s="888" t="s">
        <v>285</v>
      </c>
      <c r="AL109" s="886"/>
      <c r="AM109" s="886"/>
      <c r="AN109" s="886"/>
      <c r="AO109" s="887"/>
      <c r="AP109" s="888" t="s">
        <v>402</v>
      </c>
      <c r="AQ109" s="886"/>
      <c r="AR109" s="886"/>
      <c r="AS109" s="886"/>
      <c r="AT109" s="917"/>
      <c r="AU109" s="885" t="s">
        <v>400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401</v>
      </c>
      <c r="BR109" s="886"/>
      <c r="BS109" s="886"/>
      <c r="BT109" s="886"/>
      <c r="BU109" s="887"/>
      <c r="BV109" s="888" t="s">
        <v>286</v>
      </c>
      <c r="BW109" s="886"/>
      <c r="BX109" s="886"/>
      <c r="BY109" s="886"/>
      <c r="BZ109" s="887"/>
      <c r="CA109" s="888" t="s">
        <v>285</v>
      </c>
      <c r="CB109" s="886"/>
      <c r="CC109" s="886"/>
      <c r="CD109" s="886"/>
      <c r="CE109" s="887"/>
      <c r="CF109" s="926" t="s">
        <v>402</v>
      </c>
      <c r="CG109" s="926"/>
      <c r="CH109" s="926"/>
      <c r="CI109" s="926"/>
      <c r="CJ109" s="926"/>
      <c r="CK109" s="888" t="s">
        <v>403</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401</v>
      </c>
      <c r="DH109" s="886"/>
      <c r="DI109" s="886"/>
      <c r="DJ109" s="886"/>
      <c r="DK109" s="887"/>
      <c r="DL109" s="888" t="s">
        <v>286</v>
      </c>
      <c r="DM109" s="886"/>
      <c r="DN109" s="886"/>
      <c r="DO109" s="886"/>
      <c r="DP109" s="887"/>
      <c r="DQ109" s="888" t="s">
        <v>285</v>
      </c>
      <c r="DR109" s="886"/>
      <c r="DS109" s="886"/>
      <c r="DT109" s="886"/>
      <c r="DU109" s="887"/>
      <c r="DV109" s="888" t="s">
        <v>402</v>
      </c>
      <c r="DW109" s="886"/>
      <c r="DX109" s="886"/>
      <c r="DY109" s="886"/>
      <c r="DZ109" s="917"/>
    </row>
    <row r="110" spans="1:131" s="197" customFormat="1" ht="26.25" customHeight="1" x14ac:dyDescent="0.15">
      <c r="A110" s="755" t="s">
        <v>404</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763629</v>
      </c>
      <c r="AB110" s="871"/>
      <c r="AC110" s="871"/>
      <c r="AD110" s="871"/>
      <c r="AE110" s="872"/>
      <c r="AF110" s="873">
        <v>547912</v>
      </c>
      <c r="AG110" s="871"/>
      <c r="AH110" s="871"/>
      <c r="AI110" s="871"/>
      <c r="AJ110" s="872"/>
      <c r="AK110" s="873">
        <v>555792</v>
      </c>
      <c r="AL110" s="871"/>
      <c r="AM110" s="871"/>
      <c r="AN110" s="871"/>
      <c r="AO110" s="872"/>
      <c r="AP110" s="874">
        <v>23.8</v>
      </c>
      <c r="AQ110" s="875"/>
      <c r="AR110" s="875"/>
      <c r="AS110" s="875"/>
      <c r="AT110" s="876"/>
      <c r="AU110" s="918" t="s">
        <v>61</v>
      </c>
      <c r="AV110" s="919"/>
      <c r="AW110" s="919"/>
      <c r="AX110" s="919"/>
      <c r="AY110" s="920"/>
      <c r="AZ110" s="814" t="s">
        <v>405</v>
      </c>
      <c r="BA110" s="756"/>
      <c r="BB110" s="756"/>
      <c r="BC110" s="756"/>
      <c r="BD110" s="756"/>
      <c r="BE110" s="756"/>
      <c r="BF110" s="756"/>
      <c r="BG110" s="756"/>
      <c r="BH110" s="756"/>
      <c r="BI110" s="756"/>
      <c r="BJ110" s="756"/>
      <c r="BK110" s="756"/>
      <c r="BL110" s="756"/>
      <c r="BM110" s="756"/>
      <c r="BN110" s="756"/>
      <c r="BO110" s="756"/>
      <c r="BP110" s="757"/>
      <c r="BQ110" s="797">
        <v>4774995</v>
      </c>
      <c r="BR110" s="798"/>
      <c r="BS110" s="798"/>
      <c r="BT110" s="798"/>
      <c r="BU110" s="798"/>
      <c r="BV110" s="798">
        <v>4874521</v>
      </c>
      <c r="BW110" s="798"/>
      <c r="BX110" s="798"/>
      <c r="BY110" s="798"/>
      <c r="BZ110" s="798"/>
      <c r="CA110" s="798">
        <v>5708760</v>
      </c>
      <c r="CB110" s="798"/>
      <c r="CC110" s="798"/>
      <c r="CD110" s="798"/>
      <c r="CE110" s="798"/>
      <c r="CF110" s="859">
        <v>244.3</v>
      </c>
      <c r="CG110" s="860"/>
      <c r="CH110" s="860"/>
      <c r="CI110" s="860"/>
      <c r="CJ110" s="860"/>
      <c r="CK110" s="914" t="s">
        <v>406</v>
      </c>
      <c r="CL110" s="862"/>
      <c r="CM110" s="867" t="s">
        <v>407</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x14ac:dyDescent="0.15">
      <c r="A111" s="776" t="s">
        <v>408</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409</v>
      </c>
      <c r="BA111" s="766"/>
      <c r="BB111" s="766"/>
      <c r="BC111" s="766"/>
      <c r="BD111" s="766"/>
      <c r="BE111" s="766"/>
      <c r="BF111" s="766"/>
      <c r="BG111" s="766"/>
      <c r="BH111" s="766"/>
      <c r="BI111" s="766"/>
      <c r="BJ111" s="766"/>
      <c r="BK111" s="766"/>
      <c r="BL111" s="766"/>
      <c r="BM111" s="766"/>
      <c r="BN111" s="766"/>
      <c r="BO111" s="766"/>
      <c r="BP111" s="767"/>
      <c r="BQ111" s="768">
        <v>31151</v>
      </c>
      <c r="BR111" s="769"/>
      <c r="BS111" s="769"/>
      <c r="BT111" s="769"/>
      <c r="BU111" s="769"/>
      <c r="BV111" s="769">
        <v>26474</v>
      </c>
      <c r="BW111" s="769"/>
      <c r="BX111" s="769"/>
      <c r="BY111" s="769"/>
      <c r="BZ111" s="769"/>
      <c r="CA111" s="769">
        <v>21873</v>
      </c>
      <c r="CB111" s="769"/>
      <c r="CC111" s="769"/>
      <c r="CD111" s="769"/>
      <c r="CE111" s="769"/>
      <c r="CF111" s="846">
        <v>0.9</v>
      </c>
      <c r="CG111" s="847"/>
      <c r="CH111" s="847"/>
      <c r="CI111" s="847"/>
      <c r="CJ111" s="847"/>
      <c r="CK111" s="915"/>
      <c r="CL111" s="864"/>
      <c r="CM111" s="801" t="s">
        <v>410</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x14ac:dyDescent="0.15">
      <c r="A112" s="900" t="s">
        <v>411</v>
      </c>
      <c r="B112" s="901"/>
      <c r="C112" s="766" t="s">
        <v>412</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413</v>
      </c>
      <c r="BA112" s="766"/>
      <c r="BB112" s="766"/>
      <c r="BC112" s="766"/>
      <c r="BD112" s="766"/>
      <c r="BE112" s="766"/>
      <c r="BF112" s="766"/>
      <c r="BG112" s="766"/>
      <c r="BH112" s="766"/>
      <c r="BI112" s="766"/>
      <c r="BJ112" s="766"/>
      <c r="BK112" s="766"/>
      <c r="BL112" s="766"/>
      <c r="BM112" s="766"/>
      <c r="BN112" s="766"/>
      <c r="BO112" s="766"/>
      <c r="BP112" s="767"/>
      <c r="BQ112" s="768">
        <v>1999789</v>
      </c>
      <c r="BR112" s="769"/>
      <c r="BS112" s="769"/>
      <c r="BT112" s="769"/>
      <c r="BU112" s="769"/>
      <c r="BV112" s="769">
        <v>1924207</v>
      </c>
      <c r="BW112" s="769"/>
      <c r="BX112" s="769"/>
      <c r="BY112" s="769"/>
      <c r="BZ112" s="769"/>
      <c r="CA112" s="769">
        <v>1842521</v>
      </c>
      <c r="CB112" s="769"/>
      <c r="CC112" s="769"/>
      <c r="CD112" s="769"/>
      <c r="CE112" s="769"/>
      <c r="CF112" s="846">
        <v>78.8</v>
      </c>
      <c r="CG112" s="847"/>
      <c r="CH112" s="847"/>
      <c r="CI112" s="847"/>
      <c r="CJ112" s="847"/>
      <c r="CK112" s="915"/>
      <c r="CL112" s="864"/>
      <c r="CM112" s="801" t="s">
        <v>414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x14ac:dyDescent="0.15">
      <c r="A113" s="902"/>
      <c r="B113" s="903"/>
      <c r="C113" s="766" t="s">
        <v>415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183695</v>
      </c>
      <c r="AB113" s="907"/>
      <c r="AC113" s="907"/>
      <c r="AD113" s="907"/>
      <c r="AE113" s="908"/>
      <c r="AF113" s="909">
        <v>200290</v>
      </c>
      <c r="AG113" s="907"/>
      <c r="AH113" s="907"/>
      <c r="AI113" s="907"/>
      <c r="AJ113" s="908"/>
      <c r="AK113" s="909">
        <v>200046</v>
      </c>
      <c r="AL113" s="907"/>
      <c r="AM113" s="907"/>
      <c r="AN113" s="907"/>
      <c r="AO113" s="908"/>
      <c r="AP113" s="910">
        <v>8.6</v>
      </c>
      <c r="AQ113" s="911"/>
      <c r="AR113" s="911"/>
      <c r="AS113" s="911"/>
      <c r="AT113" s="912"/>
      <c r="AU113" s="921"/>
      <c r="AV113" s="922"/>
      <c r="AW113" s="922"/>
      <c r="AX113" s="922"/>
      <c r="AY113" s="923"/>
      <c r="AZ113" s="765" t="s">
        <v>416</v>
      </c>
      <c r="BA113" s="766"/>
      <c r="BB113" s="766"/>
      <c r="BC113" s="766"/>
      <c r="BD113" s="766"/>
      <c r="BE113" s="766"/>
      <c r="BF113" s="766"/>
      <c r="BG113" s="766"/>
      <c r="BH113" s="766"/>
      <c r="BI113" s="766"/>
      <c r="BJ113" s="766"/>
      <c r="BK113" s="766"/>
      <c r="BL113" s="766"/>
      <c r="BM113" s="766"/>
      <c r="BN113" s="766"/>
      <c r="BO113" s="766"/>
      <c r="BP113" s="767"/>
      <c r="BQ113" s="768">
        <v>1620</v>
      </c>
      <c r="BR113" s="769"/>
      <c r="BS113" s="769"/>
      <c r="BT113" s="769"/>
      <c r="BU113" s="769"/>
      <c r="BV113" s="769">
        <v>810</v>
      </c>
      <c r="BW113" s="769"/>
      <c r="BX113" s="769"/>
      <c r="BY113" s="769"/>
      <c r="BZ113" s="769"/>
      <c r="CA113" s="769" t="s">
        <v>112</v>
      </c>
      <c r="CB113" s="769"/>
      <c r="CC113" s="769"/>
      <c r="CD113" s="769"/>
      <c r="CE113" s="769"/>
      <c r="CF113" s="846" t="s">
        <v>112</v>
      </c>
      <c r="CG113" s="847"/>
      <c r="CH113" s="847"/>
      <c r="CI113" s="847"/>
      <c r="CJ113" s="847"/>
      <c r="CK113" s="915"/>
      <c r="CL113" s="864"/>
      <c r="CM113" s="801" t="s">
        <v>417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x14ac:dyDescent="0.15">
      <c r="A114" s="902"/>
      <c r="B114" s="903"/>
      <c r="C114" s="766" t="s">
        <v>418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837</v>
      </c>
      <c r="AB114" s="782"/>
      <c r="AC114" s="782"/>
      <c r="AD114" s="782"/>
      <c r="AE114" s="783"/>
      <c r="AF114" s="784">
        <v>827</v>
      </c>
      <c r="AG114" s="782"/>
      <c r="AH114" s="782"/>
      <c r="AI114" s="782"/>
      <c r="AJ114" s="783"/>
      <c r="AK114" s="784">
        <v>817</v>
      </c>
      <c r="AL114" s="782"/>
      <c r="AM114" s="782"/>
      <c r="AN114" s="782"/>
      <c r="AO114" s="783"/>
      <c r="AP114" s="752">
        <v>0</v>
      </c>
      <c r="AQ114" s="753"/>
      <c r="AR114" s="753"/>
      <c r="AS114" s="753"/>
      <c r="AT114" s="754"/>
      <c r="AU114" s="921"/>
      <c r="AV114" s="922"/>
      <c r="AW114" s="922"/>
      <c r="AX114" s="922"/>
      <c r="AY114" s="923"/>
      <c r="AZ114" s="765" t="s">
        <v>419</v>
      </c>
      <c r="BA114" s="766"/>
      <c r="BB114" s="766"/>
      <c r="BC114" s="766"/>
      <c r="BD114" s="766"/>
      <c r="BE114" s="766"/>
      <c r="BF114" s="766"/>
      <c r="BG114" s="766"/>
      <c r="BH114" s="766"/>
      <c r="BI114" s="766"/>
      <c r="BJ114" s="766"/>
      <c r="BK114" s="766"/>
      <c r="BL114" s="766"/>
      <c r="BM114" s="766"/>
      <c r="BN114" s="766"/>
      <c r="BO114" s="766"/>
      <c r="BP114" s="767"/>
      <c r="BQ114" s="768">
        <v>805983</v>
      </c>
      <c r="BR114" s="769"/>
      <c r="BS114" s="769"/>
      <c r="BT114" s="769"/>
      <c r="BU114" s="769"/>
      <c r="BV114" s="769">
        <v>800904</v>
      </c>
      <c r="BW114" s="769"/>
      <c r="BX114" s="769"/>
      <c r="BY114" s="769"/>
      <c r="BZ114" s="769"/>
      <c r="CA114" s="769">
        <v>794788</v>
      </c>
      <c r="CB114" s="769"/>
      <c r="CC114" s="769"/>
      <c r="CD114" s="769"/>
      <c r="CE114" s="769"/>
      <c r="CF114" s="846">
        <v>34</v>
      </c>
      <c r="CG114" s="847"/>
      <c r="CH114" s="847"/>
      <c r="CI114" s="847"/>
      <c r="CJ114" s="847"/>
      <c r="CK114" s="915"/>
      <c r="CL114" s="864"/>
      <c r="CM114" s="801" t="s">
        <v>420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x14ac:dyDescent="0.15">
      <c r="A115" s="902"/>
      <c r="B115" s="903"/>
      <c r="C115" s="766" t="s">
        <v>421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9505</v>
      </c>
      <c r="AB115" s="907"/>
      <c r="AC115" s="907"/>
      <c r="AD115" s="907"/>
      <c r="AE115" s="908"/>
      <c r="AF115" s="909">
        <v>7858</v>
      </c>
      <c r="AG115" s="907"/>
      <c r="AH115" s="907"/>
      <c r="AI115" s="907"/>
      <c r="AJ115" s="908"/>
      <c r="AK115" s="909">
        <v>9347</v>
      </c>
      <c r="AL115" s="907"/>
      <c r="AM115" s="907"/>
      <c r="AN115" s="907"/>
      <c r="AO115" s="908"/>
      <c r="AP115" s="910">
        <v>0.4</v>
      </c>
      <c r="AQ115" s="911"/>
      <c r="AR115" s="911"/>
      <c r="AS115" s="911"/>
      <c r="AT115" s="912"/>
      <c r="AU115" s="921"/>
      <c r="AV115" s="922"/>
      <c r="AW115" s="922"/>
      <c r="AX115" s="922"/>
      <c r="AY115" s="923"/>
      <c r="AZ115" s="765" t="s">
        <v>422</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x14ac:dyDescent="0.15">
      <c r="A116" s="904"/>
      <c r="B116" s="905"/>
      <c r="C116" s="844" t="s">
        <v>424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346</v>
      </c>
      <c r="AB116" s="782"/>
      <c r="AC116" s="782"/>
      <c r="AD116" s="782"/>
      <c r="AE116" s="783"/>
      <c r="AF116" s="784">
        <v>382</v>
      </c>
      <c r="AG116" s="782"/>
      <c r="AH116" s="782"/>
      <c r="AI116" s="782"/>
      <c r="AJ116" s="783"/>
      <c r="AK116" s="784">
        <v>2432</v>
      </c>
      <c r="AL116" s="782"/>
      <c r="AM116" s="782"/>
      <c r="AN116" s="782"/>
      <c r="AO116" s="783"/>
      <c r="AP116" s="752">
        <v>0.1</v>
      </c>
      <c r="AQ116" s="753"/>
      <c r="AR116" s="753"/>
      <c r="AS116" s="753"/>
      <c r="AT116" s="754"/>
      <c r="AU116" s="921"/>
      <c r="AV116" s="922"/>
      <c r="AW116" s="922"/>
      <c r="AX116" s="922"/>
      <c r="AY116" s="923"/>
      <c r="AZ116" s="765" t="s">
        <v>425</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31151</v>
      </c>
      <c r="DH116" s="782"/>
      <c r="DI116" s="782"/>
      <c r="DJ116" s="782"/>
      <c r="DK116" s="783"/>
      <c r="DL116" s="784">
        <v>26474</v>
      </c>
      <c r="DM116" s="782"/>
      <c r="DN116" s="782"/>
      <c r="DO116" s="782"/>
      <c r="DP116" s="783"/>
      <c r="DQ116" s="784">
        <v>21873</v>
      </c>
      <c r="DR116" s="782"/>
      <c r="DS116" s="782"/>
      <c r="DT116" s="782"/>
      <c r="DU116" s="783"/>
      <c r="DV116" s="752">
        <v>0.9</v>
      </c>
      <c r="DW116" s="753"/>
      <c r="DX116" s="753"/>
      <c r="DY116" s="753"/>
      <c r="DZ116" s="754"/>
    </row>
    <row r="117" spans="1:130" s="197" customFormat="1" ht="26.25" customHeight="1" x14ac:dyDescent="0.15">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427</v>
      </c>
      <c r="Z117" s="887"/>
      <c r="AA117" s="892">
        <v>958012</v>
      </c>
      <c r="AB117" s="893"/>
      <c r="AC117" s="893"/>
      <c r="AD117" s="893"/>
      <c r="AE117" s="894"/>
      <c r="AF117" s="896">
        <v>757269</v>
      </c>
      <c r="AG117" s="893"/>
      <c r="AH117" s="893"/>
      <c r="AI117" s="893"/>
      <c r="AJ117" s="894"/>
      <c r="AK117" s="896">
        <v>768434</v>
      </c>
      <c r="AL117" s="893"/>
      <c r="AM117" s="893"/>
      <c r="AN117" s="893"/>
      <c r="AO117" s="894"/>
      <c r="AP117" s="897"/>
      <c r="AQ117" s="898"/>
      <c r="AR117" s="898"/>
      <c r="AS117" s="898"/>
      <c r="AT117" s="899"/>
      <c r="AU117" s="921"/>
      <c r="AV117" s="922"/>
      <c r="AW117" s="922"/>
      <c r="AX117" s="922"/>
      <c r="AY117" s="923"/>
      <c r="AZ117" s="843" t="s">
        <v>428</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429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x14ac:dyDescent="0.15">
      <c r="A118" s="885" t="s">
        <v>403</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401</v>
      </c>
      <c r="AB118" s="886"/>
      <c r="AC118" s="886"/>
      <c r="AD118" s="886"/>
      <c r="AE118" s="887"/>
      <c r="AF118" s="888" t="s">
        <v>286</v>
      </c>
      <c r="AG118" s="886"/>
      <c r="AH118" s="886"/>
      <c r="AI118" s="886"/>
      <c r="AJ118" s="887"/>
      <c r="AK118" s="888" t="s">
        <v>285</v>
      </c>
      <c r="AL118" s="886"/>
      <c r="AM118" s="886"/>
      <c r="AN118" s="886"/>
      <c r="AO118" s="887"/>
      <c r="AP118" s="889" t="s">
        <v>402</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430</v>
      </c>
      <c r="BP118" s="836"/>
      <c r="BQ118" s="855">
        <v>7613538</v>
      </c>
      <c r="BR118" s="856"/>
      <c r="BS118" s="856"/>
      <c r="BT118" s="856"/>
      <c r="BU118" s="856"/>
      <c r="BV118" s="856">
        <v>7626916</v>
      </c>
      <c r="BW118" s="856"/>
      <c r="BX118" s="856"/>
      <c r="BY118" s="856"/>
      <c r="BZ118" s="856"/>
      <c r="CA118" s="856">
        <v>8367942</v>
      </c>
      <c r="CB118" s="856"/>
      <c r="CC118" s="856"/>
      <c r="CD118" s="856"/>
      <c r="CE118" s="856"/>
      <c r="CF118" s="741"/>
      <c r="CG118" s="742"/>
      <c r="CH118" s="742"/>
      <c r="CI118" s="742"/>
      <c r="CJ118" s="839"/>
      <c r="CK118" s="915"/>
      <c r="CL118" s="864"/>
      <c r="CM118" s="801" t="s">
        <v>431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x14ac:dyDescent="0.15">
      <c r="A119" s="861" t="s">
        <v>406</v>
      </c>
      <c r="B119" s="862"/>
      <c r="C119" s="867" t="s">
        <v>407</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432</v>
      </c>
      <c r="AV119" s="878"/>
      <c r="AW119" s="878"/>
      <c r="AX119" s="878"/>
      <c r="AY119" s="879"/>
      <c r="AZ119" s="814" t="s">
        <v>433</v>
      </c>
      <c r="BA119" s="756"/>
      <c r="BB119" s="756"/>
      <c r="BC119" s="756"/>
      <c r="BD119" s="756"/>
      <c r="BE119" s="756"/>
      <c r="BF119" s="756"/>
      <c r="BG119" s="756"/>
      <c r="BH119" s="756"/>
      <c r="BI119" s="756"/>
      <c r="BJ119" s="756"/>
      <c r="BK119" s="756"/>
      <c r="BL119" s="756"/>
      <c r="BM119" s="756"/>
      <c r="BN119" s="756"/>
      <c r="BO119" s="756"/>
      <c r="BP119" s="757"/>
      <c r="BQ119" s="797">
        <v>1406832</v>
      </c>
      <c r="BR119" s="798"/>
      <c r="BS119" s="798"/>
      <c r="BT119" s="798"/>
      <c r="BU119" s="798"/>
      <c r="BV119" s="798">
        <v>1686387</v>
      </c>
      <c r="BW119" s="798"/>
      <c r="BX119" s="798"/>
      <c r="BY119" s="798"/>
      <c r="BZ119" s="798"/>
      <c r="CA119" s="798">
        <v>1725005</v>
      </c>
      <c r="CB119" s="798"/>
      <c r="CC119" s="798"/>
      <c r="CD119" s="798"/>
      <c r="CE119" s="798"/>
      <c r="CF119" s="859">
        <v>73.8</v>
      </c>
      <c r="CG119" s="860"/>
      <c r="CH119" s="860"/>
      <c r="CI119" s="860"/>
      <c r="CJ119" s="860"/>
      <c r="CK119" s="916"/>
      <c r="CL119" s="866"/>
      <c r="CM119" s="823" t="s">
        <v>434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x14ac:dyDescent="0.15">
      <c r="A120" s="863"/>
      <c r="B120" s="864"/>
      <c r="C120" s="801" t="s">
        <v>410</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435</v>
      </c>
      <c r="BA120" s="766"/>
      <c r="BB120" s="766"/>
      <c r="BC120" s="766"/>
      <c r="BD120" s="766"/>
      <c r="BE120" s="766"/>
      <c r="BF120" s="766"/>
      <c r="BG120" s="766"/>
      <c r="BH120" s="766"/>
      <c r="BI120" s="766"/>
      <c r="BJ120" s="766"/>
      <c r="BK120" s="766"/>
      <c r="BL120" s="766"/>
      <c r="BM120" s="766"/>
      <c r="BN120" s="766"/>
      <c r="BO120" s="766"/>
      <c r="BP120" s="767"/>
      <c r="BQ120" s="768">
        <v>461692</v>
      </c>
      <c r="BR120" s="769"/>
      <c r="BS120" s="769"/>
      <c r="BT120" s="769"/>
      <c r="BU120" s="769"/>
      <c r="BV120" s="769">
        <v>450340</v>
      </c>
      <c r="BW120" s="769"/>
      <c r="BX120" s="769"/>
      <c r="BY120" s="769"/>
      <c r="BZ120" s="769"/>
      <c r="CA120" s="769">
        <v>477311</v>
      </c>
      <c r="CB120" s="769"/>
      <c r="CC120" s="769"/>
      <c r="CD120" s="769"/>
      <c r="CE120" s="769"/>
      <c r="CF120" s="846">
        <v>20.399999999999999</v>
      </c>
      <c r="CG120" s="847"/>
      <c r="CH120" s="847"/>
      <c r="CI120" s="847"/>
      <c r="CJ120" s="847"/>
      <c r="CK120" s="848" t="s">
        <v>436</v>
      </c>
      <c r="CL120" s="808"/>
      <c r="CM120" s="808"/>
      <c r="CN120" s="808"/>
      <c r="CO120" s="809"/>
      <c r="CP120" s="852" t="s">
        <v>385</v>
      </c>
      <c r="CQ120" s="853"/>
      <c r="CR120" s="853"/>
      <c r="CS120" s="853"/>
      <c r="CT120" s="853"/>
      <c r="CU120" s="853"/>
      <c r="CV120" s="853"/>
      <c r="CW120" s="853"/>
      <c r="CX120" s="853"/>
      <c r="CY120" s="853"/>
      <c r="CZ120" s="853"/>
      <c r="DA120" s="853"/>
      <c r="DB120" s="853"/>
      <c r="DC120" s="853"/>
      <c r="DD120" s="853"/>
      <c r="DE120" s="853"/>
      <c r="DF120" s="854"/>
      <c r="DG120" s="797">
        <v>1999789</v>
      </c>
      <c r="DH120" s="798"/>
      <c r="DI120" s="798"/>
      <c r="DJ120" s="798"/>
      <c r="DK120" s="798"/>
      <c r="DL120" s="798">
        <v>1924207</v>
      </c>
      <c r="DM120" s="798"/>
      <c r="DN120" s="798"/>
      <c r="DO120" s="798"/>
      <c r="DP120" s="798"/>
      <c r="DQ120" s="798">
        <v>1842521</v>
      </c>
      <c r="DR120" s="798"/>
      <c r="DS120" s="798"/>
      <c r="DT120" s="798"/>
      <c r="DU120" s="798"/>
      <c r="DV120" s="799">
        <v>78.8</v>
      </c>
      <c r="DW120" s="799"/>
      <c r="DX120" s="799"/>
      <c r="DY120" s="799"/>
      <c r="DZ120" s="800"/>
    </row>
    <row r="121" spans="1:130" s="197" customFormat="1" ht="26.25" customHeight="1" x14ac:dyDescent="0.15">
      <c r="A121" s="863"/>
      <c r="B121" s="864"/>
      <c r="C121" s="840" t="s">
        <v>437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438</v>
      </c>
      <c r="BA121" s="844"/>
      <c r="BB121" s="844"/>
      <c r="BC121" s="844"/>
      <c r="BD121" s="844"/>
      <c r="BE121" s="844"/>
      <c r="BF121" s="844"/>
      <c r="BG121" s="844"/>
      <c r="BH121" s="844"/>
      <c r="BI121" s="844"/>
      <c r="BJ121" s="844"/>
      <c r="BK121" s="844"/>
      <c r="BL121" s="844"/>
      <c r="BM121" s="844"/>
      <c r="BN121" s="844"/>
      <c r="BO121" s="844"/>
      <c r="BP121" s="845"/>
      <c r="BQ121" s="855">
        <v>4490437</v>
      </c>
      <c r="BR121" s="856"/>
      <c r="BS121" s="856"/>
      <c r="BT121" s="856"/>
      <c r="BU121" s="856"/>
      <c r="BV121" s="856">
        <v>4463031</v>
      </c>
      <c r="BW121" s="856"/>
      <c r="BX121" s="856"/>
      <c r="BY121" s="856"/>
      <c r="BZ121" s="856"/>
      <c r="CA121" s="856">
        <v>5661699</v>
      </c>
      <c r="CB121" s="856"/>
      <c r="CC121" s="856"/>
      <c r="CD121" s="856"/>
      <c r="CE121" s="856"/>
      <c r="CF121" s="857">
        <v>242.3</v>
      </c>
      <c r="CG121" s="858"/>
      <c r="CH121" s="858"/>
      <c r="CI121" s="858"/>
      <c r="CJ121" s="858"/>
      <c r="CK121" s="849"/>
      <c r="CL121" s="810"/>
      <c r="CM121" s="810"/>
      <c r="CN121" s="810"/>
      <c r="CO121" s="811"/>
      <c r="CP121" s="826" t="s">
        <v>383</v>
      </c>
      <c r="CQ121" s="827"/>
      <c r="CR121" s="827"/>
      <c r="CS121" s="827"/>
      <c r="CT121" s="827"/>
      <c r="CU121" s="827"/>
      <c r="CV121" s="827"/>
      <c r="CW121" s="827"/>
      <c r="CX121" s="827"/>
      <c r="CY121" s="827"/>
      <c r="CZ121" s="827"/>
      <c r="DA121" s="827"/>
      <c r="DB121" s="827"/>
      <c r="DC121" s="827"/>
      <c r="DD121" s="827"/>
      <c r="DE121" s="827"/>
      <c r="DF121" s="828"/>
      <c r="DG121" s="768" t="s">
        <v>112</v>
      </c>
      <c r="DH121" s="769"/>
      <c r="DI121" s="769"/>
      <c r="DJ121" s="769"/>
      <c r="DK121" s="769"/>
      <c r="DL121" s="769" t="s">
        <v>112</v>
      </c>
      <c r="DM121" s="769"/>
      <c r="DN121" s="769"/>
      <c r="DO121" s="769"/>
      <c r="DP121" s="769"/>
      <c r="DQ121" s="769" t="s">
        <v>112</v>
      </c>
      <c r="DR121" s="769"/>
      <c r="DS121" s="769"/>
      <c r="DT121" s="769"/>
      <c r="DU121" s="769"/>
      <c r="DV121" s="821" t="s">
        <v>112</v>
      </c>
      <c r="DW121" s="821"/>
      <c r="DX121" s="821"/>
      <c r="DY121" s="821"/>
      <c r="DZ121" s="822"/>
    </row>
    <row r="122" spans="1:130" s="197" customFormat="1" ht="26.25" customHeight="1" x14ac:dyDescent="0.15">
      <c r="A122" s="863"/>
      <c r="B122" s="864"/>
      <c r="C122" s="801" t="s">
        <v>420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439</v>
      </c>
      <c r="BP122" s="836"/>
      <c r="BQ122" s="837">
        <v>6358961</v>
      </c>
      <c r="BR122" s="838"/>
      <c r="BS122" s="838"/>
      <c r="BT122" s="838"/>
      <c r="BU122" s="838"/>
      <c r="BV122" s="838">
        <v>6599758</v>
      </c>
      <c r="BW122" s="838"/>
      <c r="BX122" s="838"/>
      <c r="BY122" s="838"/>
      <c r="BZ122" s="838"/>
      <c r="CA122" s="838">
        <v>7864015</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x14ac:dyDescent="0.2">
      <c r="A123" s="863"/>
      <c r="B123" s="864"/>
      <c r="C123" s="801" t="s">
        <v>426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4753</v>
      </c>
      <c r="AB123" s="782"/>
      <c r="AC123" s="782"/>
      <c r="AD123" s="782"/>
      <c r="AE123" s="783"/>
      <c r="AF123" s="784">
        <v>4677</v>
      </c>
      <c r="AG123" s="782"/>
      <c r="AH123" s="782"/>
      <c r="AI123" s="782"/>
      <c r="AJ123" s="783"/>
      <c r="AK123" s="784">
        <v>4604</v>
      </c>
      <c r="AL123" s="782"/>
      <c r="AM123" s="782"/>
      <c r="AN123" s="782"/>
      <c r="AO123" s="783"/>
      <c r="AP123" s="752">
        <v>0.2</v>
      </c>
      <c r="AQ123" s="753"/>
      <c r="AR123" s="753"/>
      <c r="AS123" s="753"/>
      <c r="AT123" s="754"/>
      <c r="AU123" s="832" t="s">
        <v>440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54.8</v>
      </c>
      <c r="BR123" s="830"/>
      <c r="BS123" s="830"/>
      <c r="BT123" s="830"/>
      <c r="BU123" s="830"/>
      <c r="BV123" s="830">
        <v>43.7</v>
      </c>
      <c r="BW123" s="830"/>
      <c r="BX123" s="830"/>
      <c r="BY123" s="830"/>
      <c r="BZ123" s="830"/>
      <c r="CA123" s="830">
        <v>21.5</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441</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x14ac:dyDescent="0.2">
      <c r="A125" s="863"/>
      <c r="B125" s="864"/>
      <c r="C125" s="801" t="s">
        <v>431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442</v>
      </c>
      <c r="CL125" s="808"/>
      <c r="CM125" s="808"/>
      <c r="CN125" s="808"/>
      <c r="CO125" s="809"/>
      <c r="CP125" s="814" t="s">
        <v>443</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x14ac:dyDescent="0.15">
      <c r="A126" s="863"/>
      <c r="B126" s="864"/>
      <c r="C126" s="801" t="s">
        <v>434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4647</v>
      </c>
      <c r="AB126" s="782"/>
      <c r="AC126" s="782"/>
      <c r="AD126" s="782"/>
      <c r="AE126" s="783"/>
      <c r="AF126" s="784">
        <v>2149</v>
      </c>
      <c r="AG126" s="782"/>
      <c r="AH126" s="782"/>
      <c r="AI126" s="782"/>
      <c r="AJ126" s="783"/>
      <c r="AK126" s="784">
        <v>3916</v>
      </c>
      <c r="AL126" s="782"/>
      <c r="AM126" s="782"/>
      <c r="AN126" s="782"/>
      <c r="AO126" s="783"/>
      <c r="AP126" s="752">
        <v>0.2</v>
      </c>
      <c r="AQ126" s="753"/>
      <c r="AR126" s="753"/>
      <c r="AS126" s="753"/>
      <c r="AT126" s="754"/>
      <c r="AU126" s="233"/>
      <c r="AV126" s="233"/>
      <c r="AW126" s="233"/>
      <c r="AX126" s="804" t="s">
        <v>444</v>
      </c>
      <c r="AY126" s="762"/>
      <c r="AZ126" s="762"/>
      <c r="BA126" s="762"/>
      <c r="BB126" s="762"/>
      <c r="BC126" s="762"/>
      <c r="BD126" s="762"/>
      <c r="BE126" s="763"/>
      <c r="BF126" s="761" t="s">
        <v>445</v>
      </c>
      <c r="BG126" s="762"/>
      <c r="BH126" s="762"/>
      <c r="BI126" s="762"/>
      <c r="BJ126" s="762"/>
      <c r="BK126" s="762"/>
      <c r="BL126" s="763"/>
      <c r="BM126" s="761" t="s">
        <v>446</v>
      </c>
      <c r="BN126" s="762"/>
      <c r="BO126" s="762"/>
      <c r="BP126" s="762"/>
      <c r="BQ126" s="762"/>
      <c r="BR126" s="762"/>
      <c r="BS126" s="763"/>
      <c r="BT126" s="761" t="s">
        <v>447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448</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x14ac:dyDescent="0.2">
      <c r="A127" s="865"/>
      <c r="B127" s="866"/>
      <c r="C127" s="823" t="s">
        <v>449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105</v>
      </c>
      <c r="AB127" s="782"/>
      <c r="AC127" s="782"/>
      <c r="AD127" s="782"/>
      <c r="AE127" s="783"/>
      <c r="AF127" s="784">
        <v>1032</v>
      </c>
      <c r="AG127" s="782"/>
      <c r="AH127" s="782"/>
      <c r="AI127" s="782"/>
      <c r="AJ127" s="783"/>
      <c r="AK127" s="784">
        <v>827</v>
      </c>
      <c r="AL127" s="782"/>
      <c r="AM127" s="782"/>
      <c r="AN127" s="782"/>
      <c r="AO127" s="783"/>
      <c r="AP127" s="752">
        <v>0</v>
      </c>
      <c r="AQ127" s="753"/>
      <c r="AR127" s="753"/>
      <c r="AS127" s="753"/>
      <c r="AT127" s="754"/>
      <c r="AU127" s="233"/>
      <c r="AV127" s="233"/>
      <c r="AW127" s="233"/>
      <c r="AX127" s="755" t="s">
        <v>450</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451</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x14ac:dyDescent="0.15">
      <c r="A128" s="793" t="s">
        <v>452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453</v>
      </c>
      <c r="X128" s="795"/>
      <c r="Y128" s="795"/>
      <c r="Z128" s="796"/>
      <c r="AA128" s="721">
        <v>59925</v>
      </c>
      <c r="AB128" s="722"/>
      <c r="AC128" s="722"/>
      <c r="AD128" s="722"/>
      <c r="AE128" s="723"/>
      <c r="AF128" s="724">
        <v>59222</v>
      </c>
      <c r="AG128" s="722"/>
      <c r="AH128" s="722"/>
      <c r="AI128" s="722"/>
      <c r="AJ128" s="723"/>
      <c r="AK128" s="724">
        <v>60731</v>
      </c>
      <c r="AL128" s="722"/>
      <c r="AM128" s="722"/>
      <c r="AN128" s="722"/>
      <c r="AO128" s="723"/>
      <c r="AP128" s="725"/>
      <c r="AQ128" s="726"/>
      <c r="AR128" s="726"/>
      <c r="AS128" s="726"/>
      <c r="AT128" s="727"/>
      <c r="AU128" s="235"/>
      <c r="AV128" s="235"/>
      <c r="AW128" s="235"/>
      <c r="AX128" s="770" t="s">
        <v>454</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455</v>
      </c>
      <c r="X129" s="779"/>
      <c r="Y129" s="779"/>
      <c r="Z129" s="780"/>
      <c r="AA129" s="781">
        <v>2879377</v>
      </c>
      <c r="AB129" s="782"/>
      <c r="AC129" s="782"/>
      <c r="AD129" s="782"/>
      <c r="AE129" s="783"/>
      <c r="AF129" s="784">
        <v>2853981</v>
      </c>
      <c r="AG129" s="782"/>
      <c r="AH129" s="782"/>
      <c r="AI129" s="782"/>
      <c r="AJ129" s="783"/>
      <c r="AK129" s="784">
        <v>2843348</v>
      </c>
      <c r="AL129" s="782"/>
      <c r="AM129" s="782"/>
      <c r="AN129" s="782"/>
      <c r="AO129" s="783"/>
      <c r="AP129" s="785"/>
      <c r="AQ129" s="786"/>
      <c r="AR129" s="786"/>
      <c r="AS129" s="786"/>
      <c r="AT129" s="787"/>
      <c r="AU129" s="235"/>
      <c r="AV129" s="235"/>
      <c r="AW129" s="235"/>
      <c r="AX129" s="770" t="s">
        <v>456</v>
      </c>
      <c r="AY129" s="766"/>
      <c r="AZ129" s="766"/>
      <c r="BA129" s="766"/>
      <c r="BB129" s="766"/>
      <c r="BC129" s="766"/>
      <c r="BD129" s="766"/>
      <c r="BE129" s="767"/>
      <c r="BF129" s="771">
        <v>10</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458</v>
      </c>
      <c r="X130" s="779"/>
      <c r="Y130" s="779"/>
      <c r="Z130" s="780"/>
      <c r="AA130" s="781">
        <v>593753</v>
      </c>
      <c r="AB130" s="782"/>
      <c r="AC130" s="782"/>
      <c r="AD130" s="782"/>
      <c r="AE130" s="783"/>
      <c r="AF130" s="784">
        <v>505909</v>
      </c>
      <c r="AG130" s="782"/>
      <c r="AH130" s="782"/>
      <c r="AI130" s="782"/>
      <c r="AJ130" s="783"/>
      <c r="AK130" s="784">
        <v>506229</v>
      </c>
      <c r="AL130" s="782"/>
      <c r="AM130" s="782"/>
      <c r="AN130" s="782"/>
      <c r="AO130" s="783"/>
      <c r="AP130" s="785"/>
      <c r="AQ130" s="786"/>
      <c r="AR130" s="786"/>
      <c r="AS130" s="786"/>
      <c r="AT130" s="787"/>
      <c r="AU130" s="235"/>
      <c r="AV130" s="235"/>
      <c r="AW130" s="235"/>
      <c r="AX130" s="749" t="s">
        <v>459</v>
      </c>
      <c r="AY130" s="750"/>
      <c r="AZ130" s="750"/>
      <c r="BA130" s="750"/>
      <c r="BB130" s="750"/>
      <c r="BC130" s="750"/>
      <c r="BD130" s="750"/>
      <c r="BE130" s="751"/>
      <c r="BF130" s="703">
        <v>21.5</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460</v>
      </c>
      <c r="X131" s="712"/>
      <c r="Y131" s="712"/>
      <c r="Z131" s="713"/>
      <c r="AA131" s="714">
        <v>2285624</v>
      </c>
      <c r="AB131" s="715"/>
      <c r="AC131" s="715"/>
      <c r="AD131" s="715"/>
      <c r="AE131" s="716"/>
      <c r="AF131" s="717">
        <v>2348072</v>
      </c>
      <c r="AG131" s="715"/>
      <c r="AH131" s="715"/>
      <c r="AI131" s="715"/>
      <c r="AJ131" s="716"/>
      <c r="AK131" s="717">
        <v>2337119</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462</v>
      </c>
      <c r="W132" s="735"/>
      <c r="X132" s="735"/>
      <c r="Y132" s="735"/>
      <c r="Z132" s="736"/>
      <c r="AA132" s="737">
        <v>13.315138449999999</v>
      </c>
      <c r="AB132" s="738"/>
      <c r="AC132" s="738"/>
      <c r="AD132" s="738"/>
      <c r="AE132" s="739"/>
      <c r="AF132" s="740">
        <v>8.1827984829999991</v>
      </c>
      <c r="AG132" s="738"/>
      <c r="AH132" s="738"/>
      <c r="AI132" s="738"/>
      <c r="AJ132" s="739"/>
      <c r="AK132" s="740">
        <v>8.6206136699999991</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463</v>
      </c>
      <c r="W133" s="744"/>
      <c r="X133" s="744"/>
      <c r="Y133" s="744"/>
      <c r="Z133" s="745"/>
      <c r="AA133" s="746">
        <v>16.100000000000001</v>
      </c>
      <c r="AB133" s="747"/>
      <c r="AC133" s="747"/>
      <c r="AD133" s="747"/>
      <c r="AE133" s="748"/>
      <c r="AF133" s="746">
        <v>12.4</v>
      </c>
      <c r="AG133" s="747"/>
      <c r="AH133" s="747"/>
      <c r="AI133" s="747"/>
      <c r="AJ133" s="748"/>
      <c r="AK133" s="746">
        <v>10</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90" zoomScaleNormal="9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464</v>
      </c>
      <c r="B5" s="246"/>
      <c r="C5" s="246"/>
      <c r="D5" s="246"/>
      <c r="E5" s="246"/>
      <c r="F5" s="246"/>
      <c r="G5" s="246"/>
      <c r="H5" s="246"/>
      <c r="I5" s="246"/>
      <c r="J5" s="246"/>
      <c r="K5" s="246"/>
      <c r="L5" s="246"/>
      <c r="M5" s="246"/>
      <c r="N5" s="246"/>
      <c r="O5" s="247"/>
    </row>
    <row r="6" spans="1:16" x14ac:dyDescent="0.15">
      <c r="A6" s="248"/>
      <c r="B6" s="244"/>
      <c r="C6" s="244"/>
      <c r="D6" s="244"/>
      <c r="E6" s="244"/>
      <c r="F6" s="244"/>
      <c r="G6" s="249" t="s">
        <v>465</v>
      </c>
      <c r="H6" s="249"/>
      <c r="I6" s="249"/>
      <c r="J6" s="249"/>
      <c r="K6" s="244"/>
      <c r="L6" s="244"/>
      <c r="M6" s="244"/>
      <c r="N6" s="244"/>
    </row>
    <row r="7" spans="1:16" x14ac:dyDescent="0.15">
      <c r="A7" s="248"/>
      <c r="B7" s="244"/>
      <c r="C7" s="244"/>
      <c r="D7" s="244"/>
      <c r="E7" s="244"/>
      <c r="F7" s="244"/>
      <c r="G7" s="251"/>
      <c r="H7" s="252"/>
      <c r="I7" s="252"/>
      <c r="J7" s="253"/>
      <c r="K7" s="1117" t="s">
        <v>466</v>
      </c>
      <c r="L7" s="254"/>
      <c r="M7" s="255" t="s">
        <v>467</v>
      </c>
      <c r="N7" s="256"/>
    </row>
    <row r="8" spans="1:16" x14ac:dyDescent="0.15">
      <c r="A8" s="248"/>
      <c r="B8" s="244"/>
      <c r="C8" s="244"/>
      <c r="D8" s="244"/>
      <c r="E8" s="244"/>
      <c r="F8" s="244"/>
      <c r="G8" s="257"/>
      <c r="H8" s="258"/>
      <c r="I8" s="258"/>
      <c r="J8" s="259"/>
      <c r="K8" s="1118"/>
      <c r="L8" s="260" t="s">
        <v>468</v>
      </c>
      <c r="M8" s="261" t="s">
        <v>469</v>
      </c>
      <c r="N8" s="262" t="s">
        <v>470</v>
      </c>
    </row>
    <row r="9" spans="1:16" x14ac:dyDescent="0.15">
      <c r="A9" s="248"/>
      <c r="B9" s="244"/>
      <c r="C9" s="244"/>
      <c r="D9" s="244"/>
      <c r="E9" s="244"/>
      <c r="F9" s="244"/>
      <c r="G9" s="1131" t="s">
        <v>471</v>
      </c>
      <c r="H9" s="1132"/>
      <c r="I9" s="1132"/>
      <c r="J9" s="1133"/>
      <c r="K9" s="263">
        <v>826893</v>
      </c>
      <c r="L9" s="264">
        <v>171875</v>
      </c>
      <c r="M9" s="265">
        <v>132943</v>
      </c>
      <c r="N9" s="266">
        <v>29.3</v>
      </c>
    </row>
    <row r="10" spans="1:16" x14ac:dyDescent="0.15">
      <c r="A10" s="248"/>
      <c r="B10" s="244"/>
      <c r="C10" s="244"/>
      <c r="D10" s="244"/>
      <c r="E10" s="244"/>
      <c r="F10" s="244"/>
      <c r="G10" s="1131" t="s">
        <v>472</v>
      </c>
      <c r="H10" s="1132"/>
      <c r="I10" s="1132"/>
      <c r="J10" s="1133"/>
      <c r="K10" s="267">
        <v>59289</v>
      </c>
      <c r="L10" s="268">
        <v>12324</v>
      </c>
      <c r="M10" s="269">
        <v>15355</v>
      </c>
      <c r="N10" s="270">
        <v>-19.7</v>
      </c>
    </row>
    <row r="11" spans="1:16" ht="13.5" customHeight="1" x14ac:dyDescent="0.15">
      <c r="A11" s="248"/>
      <c r="B11" s="244"/>
      <c r="C11" s="244"/>
      <c r="D11" s="244"/>
      <c r="E11" s="244"/>
      <c r="F11" s="244"/>
      <c r="G11" s="1131" t="s">
        <v>473</v>
      </c>
      <c r="H11" s="1132"/>
      <c r="I11" s="1132"/>
      <c r="J11" s="1133"/>
      <c r="K11" s="267">
        <v>147573</v>
      </c>
      <c r="L11" s="268">
        <v>30674</v>
      </c>
      <c r="M11" s="269">
        <v>21605</v>
      </c>
      <c r="N11" s="270">
        <v>42</v>
      </c>
    </row>
    <row r="12" spans="1:16" ht="13.5" customHeight="1" x14ac:dyDescent="0.15">
      <c r="A12" s="248"/>
      <c r="B12" s="244"/>
      <c r="C12" s="244"/>
      <c r="D12" s="244"/>
      <c r="E12" s="244"/>
      <c r="F12" s="244"/>
      <c r="G12" s="1131" t="s">
        <v>474</v>
      </c>
      <c r="H12" s="1132"/>
      <c r="I12" s="1132"/>
      <c r="J12" s="1133"/>
      <c r="K12" s="267" t="s">
        <v>475</v>
      </c>
      <c r="L12" s="268" t="s">
        <v>475</v>
      </c>
      <c r="M12" s="269">
        <v>2278</v>
      </c>
      <c r="N12" s="270" t="s">
        <v>475</v>
      </c>
    </row>
    <row r="13" spans="1:16" ht="13.5" customHeight="1" x14ac:dyDescent="0.15">
      <c r="A13" s="248"/>
      <c r="B13" s="244"/>
      <c r="C13" s="244"/>
      <c r="D13" s="244"/>
      <c r="E13" s="244"/>
      <c r="F13" s="244"/>
      <c r="G13" s="1131" t="s">
        <v>476</v>
      </c>
      <c r="H13" s="1132"/>
      <c r="I13" s="1132"/>
      <c r="J13" s="1133"/>
      <c r="K13" s="267" t="s">
        <v>475</v>
      </c>
      <c r="L13" s="268" t="s">
        <v>475</v>
      </c>
      <c r="M13" s="269" t="s">
        <v>475</v>
      </c>
      <c r="N13" s="270" t="s">
        <v>475</v>
      </c>
    </row>
    <row r="14" spans="1:16" ht="13.5" customHeight="1" x14ac:dyDescent="0.15">
      <c r="A14" s="248"/>
      <c r="B14" s="244"/>
      <c r="C14" s="244"/>
      <c r="D14" s="244"/>
      <c r="E14" s="244"/>
      <c r="F14" s="244"/>
      <c r="G14" s="1131" t="s">
        <v>477</v>
      </c>
      <c r="H14" s="1132"/>
      <c r="I14" s="1132"/>
      <c r="J14" s="1133"/>
      <c r="K14" s="267">
        <v>30871</v>
      </c>
      <c r="L14" s="268">
        <v>6417</v>
      </c>
      <c r="M14" s="269">
        <v>5589</v>
      </c>
      <c r="N14" s="270">
        <v>14.8</v>
      </c>
    </row>
    <row r="15" spans="1:16" ht="13.5" customHeight="1" x14ac:dyDescent="0.15">
      <c r="A15" s="248"/>
      <c r="B15" s="244"/>
      <c r="C15" s="244"/>
      <c r="D15" s="244"/>
      <c r="E15" s="244"/>
      <c r="F15" s="244"/>
      <c r="G15" s="1131" t="s">
        <v>478</v>
      </c>
      <c r="H15" s="1132"/>
      <c r="I15" s="1132"/>
      <c r="J15" s="1133"/>
      <c r="K15" s="267" t="s">
        <v>475</v>
      </c>
      <c r="L15" s="268" t="s">
        <v>475</v>
      </c>
      <c r="M15" s="269">
        <v>2911</v>
      </c>
      <c r="N15" s="270" t="s">
        <v>475</v>
      </c>
    </row>
    <row r="16" spans="1:16" x14ac:dyDescent="0.15">
      <c r="A16" s="248"/>
      <c r="B16" s="244"/>
      <c r="C16" s="244"/>
      <c r="D16" s="244"/>
      <c r="E16" s="244"/>
      <c r="F16" s="244"/>
      <c r="G16" s="1134" t="s">
        <v>479</v>
      </c>
      <c r="H16" s="1135"/>
      <c r="I16" s="1135"/>
      <c r="J16" s="1136"/>
      <c r="K16" s="268">
        <v>-98221</v>
      </c>
      <c r="L16" s="268">
        <v>-20416</v>
      </c>
      <c r="M16" s="269">
        <v>-16243</v>
      </c>
      <c r="N16" s="270">
        <v>25.7</v>
      </c>
    </row>
    <row r="17" spans="1:16" x14ac:dyDescent="0.15">
      <c r="A17" s="248"/>
      <c r="B17" s="244"/>
      <c r="C17" s="244"/>
      <c r="D17" s="244"/>
      <c r="E17" s="244"/>
      <c r="F17" s="244"/>
      <c r="G17" s="1134" t="s">
        <v>170</v>
      </c>
      <c r="H17" s="1135"/>
      <c r="I17" s="1135"/>
      <c r="J17" s="1136"/>
      <c r="K17" s="268">
        <v>966405</v>
      </c>
      <c r="L17" s="268">
        <v>200874</v>
      </c>
      <c r="M17" s="269">
        <v>164438</v>
      </c>
      <c r="N17" s="270">
        <v>22.2</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480</v>
      </c>
      <c r="H19" s="244"/>
      <c r="I19" s="244"/>
      <c r="J19" s="244"/>
      <c r="K19" s="244"/>
      <c r="L19" s="244"/>
      <c r="M19" s="244"/>
      <c r="N19" s="244"/>
    </row>
    <row r="20" spans="1:16" x14ac:dyDescent="0.15">
      <c r="A20" s="248"/>
      <c r="B20" s="244"/>
      <c r="C20" s="244"/>
      <c r="D20" s="244"/>
      <c r="E20" s="244"/>
      <c r="F20" s="244"/>
      <c r="G20" s="272"/>
      <c r="H20" s="273"/>
      <c r="I20" s="273"/>
      <c r="J20" s="274"/>
      <c r="K20" s="275" t="s">
        <v>481</v>
      </c>
      <c r="L20" s="276" t="s">
        <v>482</v>
      </c>
      <c r="M20" s="277" t="s">
        <v>483</v>
      </c>
      <c r="N20" s="278"/>
    </row>
    <row r="21" spans="1:16" s="284" customFormat="1" x14ac:dyDescent="0.15">
      <c r="A21" s="279"/>
      <c r="B21" s="249"/>
      <c r="C21" s="249"/>
      <c r="D21" s="249"/>
      <c r="E21" s="249"/>
      <c r="F21" s="249"/>
      <c r="G21" s="1128" t="s">
        <v>484</v>
      </c>
      <c r="H21" s="1129"/>
      <c r="I21" s="1129"/>
      <c r="J21" s="1130"/>
      <c r="K21" s="280">
        <v>19.75</v>
      </c>
      <c r="L21" s="281">
        <v>15.05</v>
      </c>
      <c r="M21" s="282">
        <v>4.7</v>
      </c>
      <c r="N21" s="249"/>
      <c r="O21" s="283"/>
      <c r="P21" s="279"/>
    </row>
    <row r="22" spans="1:16" s="284" customFormat="1" x14ac:dyDescent="0.15">
      <c r="A22" s="279"/>
      <c r="B22" s="249"/>
      <c r="C22" s="249"/>
      <c r="D22" s="249"/>
      <c r="E22" s="249"/>
      <c r="F22" s="249"/>
      <c r="G22" s="1128" t="s">
        <v>485</v>
      </c>
      <c r="H22" s="1129"/>
      <c r="I22" s="1129"/>
      <c r="J22" s="1130"/>
      <c r="K22" s="285">
        <v>95.9</v>
      </c>
      <c r="L22" s="286">
        <v>95.7</v>
      </c>
      <c r="M22" s="287">
        <v>0.2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486</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487</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488</v>
      </c>
      <c r="H29" s="249"/>
      <c r="I29" s="249"/>
      <c r="J29" s="249"/>
      <c r="K29" s="244"/>
      <c r="L29" s="244"/>
      <c r="M29" s="244"/>
      <c r="N29" s="244"/>
      <c r="O29" s="293"/>
    </row>
    <row r="30" spans="1:16" x14ac:dyDescent="0.15">
      <c r="A30" s="248"/>
      <c r="B30" s="244"/>
      <c r="C30" s="244"/>
      <c r="D30" s="244"/>
      <c r="E30" s="244"/>
      <c r="F30" s="244"/>
      <c r="G30" s="251"/>
      <c r="H30" s="252"/>
      <c r="I30" s="252"/>
      <c r="J30" s="253"/>
      <c r="K30" s="1117" t="s">
        <v>466</v>
      </c>
      <c r="L30" s="254"/>
      <c r="M30" s="255" t="s">
        <v>467</v>
      </c>
      <c r="N30" s="256"/>
    </row>
    <row r="31" spans="1:16" x14ac:dyDescent="0.15">
      <c r="A31" s="248"/>
      <c r="B31" s="244"/>
      <c r="C31" s="244"/>
      <c r="D31" s="244"/>
      <c r="E31" s="244"/>
      <c r="F31" s="244"/>
      <c r="G31" s="257"/>
      <c r="H31" s="258"/>
      <c r="I31" s="258"/>
      <c r="J31" s="259"/>
      <c r="K31" s="1118"/>
      <c r="L31" s="260" t="s">
        <v>468</v>
      </c>
      <c r="M31" s="261" t="s">
        <v>469</v>
      </c>
      <c r="N31" s="262" t="s">
        <v>470</v>
      </c>
    </row>
    <row r="32" spans="1:16" ht="27" customHeight="1" x14ac:dyDescent="0.15">
      <c r="A32" s="248"/>
      <c r="B32" s="244"/>
      <c r="C32" s="244"/>
      <c r="D32" s="244"/>
      <c r="E32" s="244"/>
      <c r="F32" s="244"/>
      <c r="G32" s="1119" t="s">
        <v>489</v>
      </c>
      <c r="H32" s="1120"/>
      <c r="I32" s="1120"/>
      <c r="J32" s="1121"/>
      <c r="K32" s="294">
        <v>555792</v>
      </c>
      <c r="L32" s="294">
        <v>115525</v>
      </c>
      <c r="M32" s="295">
        <v>104657</v>
      </c>
      <c r="N32" s="296">
        <v>10.4</v>
      </c>
    </row>
    <row r="33" spans="1:16" ht="13.5" customHeight="1" x14ac:dyDescent="0.15">
      <c r="A33" s="248"/>
      <c r="B33" s="244"/>
      <c r="C33" s="244"/>
      <c r="D33" s="244"/>
      <c r="E33" s="244"/>
      <c r="F33" s="244"/>
      <c r="G33" s="1119" t="s">
        <v>490</v>
      </c>
      <c r="H33" s="1120"/>
      <c r="I33" s="1120"/>
      <c r="J33" s="1121"/>
      <c r="K33" s="294" t="s">
        <v>475</v>
      </c>
      <c r="L33" s="294" t="s">
        <v>475</v>
      </c>
      <c r="M33" s="295" t="s">
        <v>475</v>
      </c>
      <c r="N33" s="296" t="s">
        <v>475</v>
      </c>
    </row>
    <row r="34" spans="1:16" ht="27" customHeight="1" x14ac:dyDescent="0.15">
      <c r="A34" s="248"/>
      <c r="B34" s="244"/>
      <c r="C34" s="244"/>
      <c r="D34" s="244"/>
      <c r="E34" s="244"/>
      <c r="F34" s="244"/>
      <c r="G34" s="1119" t="s">
        <v>491</v>
      </c>
      <c r="H34" s="1120"/>
      <c r="I34" s="1120"/>
      <c r="J34" s="1121"/>
      <c r="K34" s="294" t="s">
        <v>475</v>
      </c>
      <c r="L34" s="294" t="s">
        <v>475</v>
      </c>
      <c r="M34" s="295">
        <v>419</v>
      </c>
      <c r="N34" s="296" t="s">
        <v>475</v>
      </c>
    </row>
    <row r="35" spans="1:16" ht="27" customHeight="1" x14ac:dyDescent="0.15">
      <c r="A35" s="248"/>
      <c r="B35" s="244"/>
      <c r="C35" s="244"/>
      <c r="D35" s="244"/>
      <c r="E35" s="244"/>
      <c r="F35" s="244"/>
      <c r="G35" s="1119" t="s">
        <v>492</v>
      </c>
      <c r="H35" s="1120"/>
      <c r="I35" s="1120"/>
      <c r="J35" s="1121"/>
      <c r="K35" s="294">
        <v>200046</v>
      </c>
      <c r="L35" s="294">
        <v>41581</v>
      </c>
      <c r="M35" s="295">
        <v>24121</v>
      </c>
      <c r="N35" s="296">
        <v>72.400000000000006</v>
      </c>
    </row>
    <row r="36" spans="1:16" ht="27" customHeight="1" x14ac:dyDescent="0.15">
      <c r="A36" s="248"/>
      <c r="B36" s="244"/>
      <c r="C36" s="244"/>
      <c r="D36" s="244"/>
      <c r="E36" s="244"/>
      <c r="F36" s="244"/>
      <c r="G36" s="1119" t="s">
        <v>493</v>
      </c>
      <c r="H36" s="1120"/>
      <c r="I36" s="1120"/>
      <c r="J36" s="1121"/>
      <c r="K36" s="294">
        <v>817</v>
      </c>
      <c r="L36" s="294">
        <v>170</v>
      </c>
      <c r="M36" s="295">
        <v>4863</v>
      </c>
      <c r="N36" s="296">
        <v>-96.5</v>
      </c>
    </row>
    <row r="37" spans="1:16" ht="13.5" customHeight="1" x14ac:dyDescent="0.15">
      <c r="A37" s="248"/>
      <c r="B37" s="244"/>
      <c r="C37" s="244"/>
      <c r="D37" s="244"/>
      <c r="E37" s="244"/>
      <c r="F37" s="244"/>
      <c r="G37" s="1119" t="s">
        <v>494</v>
      </c>
      <c r="H37" s="1120"/>
      <c r="I37" s="1120"/>
      <c r="J37" s="1121"/>
      <c r="K37" s="294">
        <v>9347</v>
      </c>
      <c r="L37" s="294">
        <v>1943</v>
      </c>
      <c r="M37" s="295">
        <v>2362</v>
      </c>
      <c r="N37" s="296">
        <v>-17.7</v>
      </c>
    </row>
    <row r="38" spans="1:16" ht="27" customHeight="1" x14ac:dyDescent="0.15">
      <c r="A38" s="248"/>
      <c r="B38" s="244"/>
      <c r="C38" s="244"/>
      <c r="D38" s="244"/>
      <c r="E38" s="244"/>
      <c r="F38" s="244"/>
      <c r="G38" s="1122" t="s">
        <v>495</v>
      </c>
      <c r="H38" s="1123"/>
      <c r="I38" s="1123"/>
      <c r="J38" s="1124"/>
      <c r="K38" s="297">
        <v>2432</v>
      </c>
      <c r="L38" s="297">
        <v>506</v>
      </c>
      <c r="M38" s="298">
        <v>22</v>
      </c>
      <c r="N38" s="299">
        <v>2200</v>
      </c>
      <c r="O38" s="293"/>
    </row>
    <row r="39" spans="1:16" x14ac:dyDescent="0.15">
      <c r="A39" s="248"/>
      <c r="B39" s="244"/>
      <c r="C39" s="244"/>
      <c r="D39" s="244"/>
      <c r="E39" s="244"/>
      <c r="F39" s="244"/>
      <c r="G39" s="1122" t="s">
        <v>496</v>
      </c>
      <c r="H39" s="1123"/>
      <c r="I39" s="1123"/>
      <c r="J39" s="1124"/>
      <c r="K39" s="300">
        <v>-60731</v>
      </c>
      <c r="L39" s="300">
        <v>-12623</v>
      </c>
      <c r="M39" s="301">
        <v>-5112</v>
      </c>
      <c r="N39" s="302">
        <v>146.9</v>
      </c>
      <c r="O39" s="293"/>
    </row>
    <row r="40" spans="1:16" ht="27" customHeight="1" x14ac:dyDescent="0.15">
      <c r="A40" s="248"/>
      <c r="B40" s="244"/>
      <c r="C40" s="244"/>
      <c r="D40" s="244"/>
      <c r="E40" s="244"/>
      <c r="F40" s="244"/>
      <c r="G40" s="1119" t="s">
        <v>497</v>
      </c>
      <c r="H40" s="1120"/>
      <c r="I40" s="1120"/>
      <c r="J40" s="1121"/>
      <c r="K40" s="300">
        <v>-506229</v>
      </c>
      <c r="L40" s="300">
        <v>-105223</v>
      </c>
      <c r="M40" s="301">
        <v>-91802</v>
      </c>
      <c r="N40" s="302">
        <v>14.6</v>
      </c>
      <c r="O40" s="293"/>
    </row>
    <row r="41" spans="1:16" x14ac:dyDescent="0.15">
      <c r="A41" s="248"/>
      <c r="B41" s="244"/>
      <c r="C41" s="244"/>
      <c r="D41" s="244"/>
      <c r="E41" s="244"/>
      <c r="F41" s="244"/>
      <c r="G41" s="1125" t="s">
        <v>280</v>
      </c>
      <c r="H41" s="1126"/>
      <c r="I41" s="1126"/>
      <c r="J41" s="1127"/>
      <c r="K41" s="294">
        <v>201474</v>
      </c>
      <c r="L41" s="300">
        <v>41878</v>
      </c>
      <c r="M41" s="301">
        <v>39530</v>
      </c>
      <c r="N41" s="302">
        <v>5.9</v>
      </c>
      <c r="O41" s="293"/>
    </row>
    <row r="42" spans="1:16" x14ac:dyDescent="0.15">
      <c r="A42" s="248"/>
      <c r="B42" s="244"/>
      <c r="C42" s="244"/>
      <c r="D42" s="244"/>
      <c r="E42" s="244"/>
      <c r="F42" s="244"/>
      <c r="G42" s="303" t="s">
        <v>498</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499</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500</v>
      </c>
      <c r="H48" s="308"/>
      <c r="I48" s="308"/>
      <c r="J48" s="308"/>
      <c r="K48" s="308"/>
      <c r="L48" s="308"/>
      <c r="M48" s="309"/>
      <c r="N48" s="308"/>
    </row>
    <row r="49" spans="1:14" ht="13.5" customHeight="1" x14ac:dyDescent="0.15">
      <c r="A49" s="248"/>
      <c r="B49" s="244"/>
      <c r="C49" s="244"/>
      <c r="D49" s="244"/>
      <c r="E49" s="244"/>
      <c r="F49" s="244"/>
      <c r="G49" s="310"/>
      <c r="H49" s="311"/>
      <c r="I49" s="1112" t="s">
        <v>466</v>
      </c>
      <c r="J49" s="1114" t="s">
        <v>501</v>
      </c>
      <c r="K49" s="1115"/>
      <c r="L49" s="1115"/>
      <c r="M49" s="1115"/>
      <c r="N49" s="1116"/>
    </row>
    <row r="50" spans="1:14" x14ac:dyDescent="0.15">
      <c r="A50" s="248"/>
      <c r="B50" s="244"/>
      <c r="C50" s="244"/>
      <c r="D50" s="244"/>
      <c r="E50" s="244"/>
      <c r="F50" s="244"/>
      <c r="G50" s="312"/>
      <c r="H50" s="313"/>
      <c r="I50" s="1113"/>
      <c r="J50" s="314" t="s">
        <v>502</v>
      </c>
      <c r="K50" s="315" t="s">
        <v>503</v>
      </c>
      <c r="L50" s="316" t="s">
        <v>504</v>
      </c>
      <c r="M50" s="317" t="s">
        <v>505</v>
      </c>
      <c r="N50" s="318" t="s">
        <v>506</v>
      </c>
    </row>
    <row r="51" spans="1:14" x14ac:dyDescent="0.15">
      <c r="A51" s="248"/>
      <c r="B51" s="244"/>
      <c r="C51" s="244"/>
      <c r="D51" s="244"/>
      <c r="E51" s="244"/>
      <c r="F51" s="244"/>
      <c r="G51" s="310" t="s">
        <v>507</v>
      </c>
      <c r="H51" s="311"/>
      <c r="I51" s="319">
        <v>826099</v>
      </c>
      <c r="J51" s="320">
        <v>156666</v>
      </c>
      <c r="K51" s="321">
        <v>206</v>
      </c>
      <c r="L51" s="322">
        <v>174443</v>
      </c>
      <c r="M51" s="323">
        <v>52.1</v>
      </c>
      <c r="N51" s="324">
        <v>153.9</v>
      </c>
    </row>
    <row r="52" spans="1:14" x14ac:dyDescent="0.15">
      <c r="A52" s="248"/>
      <c r="B52" s="244"/>
      <c r="C52" s="244"/>
      <c r="D52" s="244"/>
      <c r="E52" s="244"/>
      <c r="F52" s="244"/>
      <c r="G52" s="325"/>
      <c r="H52" s="326" t="s">
        <v>508</v>
      </c>
      <c r="I52" s="327">
        <v>542293</v>
      </c>
      <c r="J52" s="328">
        <v>102843</v>
      </c>
      <c r="K52" s="329">
        <v>133.69999999999999</v>
      </c>
      <c r="L52" s="330">
        <v>89518</v>
      </c>
      <c r="M52" s="331">
        <v>60.1</v>
      </c>
      <c r="N52" s="332">
        <v>73.599999999999994</v>
      </c>
    </row>
    <row r="53" spans="1:14" x14ac:dyDescent="0.15">
      <c r="A53" s="248"/>
      <c r="B53" s="244"/>
      <c r="C53" s="244"/>
      <c r="D53" s="244"/>
      <c r="E53" s="244"/>
      <c r="F53" s="244"/>
      <c r="G53" s="310" t="s">
        <v>509</v>
      </c>
      <c r="H53" s="311"/>
      <c r="I53" s="319">
        <v>429435</v>
      </c>
      <c r="J53" s="320">
        <v>82951</v>
      </c>
      <c r="K53" s="321">
        <v>-47.1</v>
      </c>
      <c r="L53" s="322">
        <v>192544</v>
      </c>
      <c r="M53" s="323">
        <v>10.4</v>
      </c>
      <c r="N53" s="324">
        <v>-57.5</v>
      </c>
    </row>
    <row r="54" spans="1:14" x14ac:dyDescent="0.15">
      <c r="A54" s="248"/>
      <c r="B54" s="244"/>
      <c r="C54" s="244"/>
      <c r="D54" s="244"/>
      <c r="E54" s="244"/>
      <c r="F54" s="244"/>
      <c r="G54" s="325"/>
      <c r="H54" s="326" t="s">
        <v>508</v>
      </c>
      <c r="I54" s="327">
        <v>258851</v>
      </c>
      <c r="J54" s="328">
        <v>50000</v>
      </c>
      <c r="K54" s="329">
        <v>-51.4</v>
      </c>
      <c r="L54" s="330">
        <v>82235</v>
      </c>
      <c r="M54" s="331">
        <v>-8.1</v>
      </c>
      <c r="N54" s="332">
        <v>-43.3</v>
      </c>
    </row>
    <row r="55" spans="1:14" x14ac:dyDescent="0.15">
      <c r="A55" s="248"/>
      <c r="B55" s="244"/>
      <c r="C55" s="244"/>
      <c r="D55" s="244"/>
      <c r="E55" s="244"/>
      <c r="F55" s="244"/>
      <c r="G55" s="310" t="s">
        <v>510</v>
      </c>
      <c r="H55" s="311"/>
      <c r="I55" s="319">
        <v>438962</v>
      </c>
      <c r="J55" s="320">
        <v>87286</v>
      </c>
      <c r="K55" s="321">
        <v>5.2</v>
      </c>
      <c r="L55" s="322">
        <v>146140</v>
      </c>
      <c r="M55" s="323">
        <v>-24.1</v>
      </c>
      <c r="N55" s="324">
        <v>29.3</v>
      </c>
    </row>
    <row r="56" spans="1:14" x14ac:dyDescent="0.15">
      <c r="A56" s="248"/>
      <c r="B56" s="244"/>
      <c r="C56" s="244"/>
      <c r="D56" s="244"/>
      <c r="E56" s="244"/>
      <c r="F56" s="244"/>
      <c r="G56" s="325"/>
      <c r="H56" s="326" t="s">
        <v>508</v>
      </c>
      <c r="I56" s="327">
        <v>366624</v>
      </c>
      <c r="J56" s="328">
        <v>72902</v>
      </c>
      <c r="K56" s="329">
        <v>45.8</v>
      </c>
      <c r="L56" s="330">
        <v>75451</v>
      </c>
      <c r="M56" s="331">
        <v>-8.1999999999999993</v>
      </c>
      <c r="N56" s="332">
        <v>54</v>
      </c>
    </row>
    <row r="57" spans="1:14" x14ac:dyDescent="0.15">
      <c r="A57" s="248"/>
      <c r="B57" s="244"/>
      <c r="C57" s="244"/>
      <c r="D57" s="244"/>
      <c r="E57" s="244"/>
      <c r="F57" s="244"/>
      <c r="G57" s="310" t="s">
        <v>511</v>
      </c>
      <c r="H57" s="311"/>
      <c r="I57" s="319">
        <v>658703</v>
      </c>
      <c r="J57" s="320">
        <v>133720</v>
      </c>
      <c r="K57" s="321">
        <v>53.2</v>
      </c>
      <c r="L57" s="322">
        <v>146641</v>
      </c>
      <c r="M57" s="323">
        <v>0.3</v>
      </c>
      <c r="N57" s="324">
        <v>52.9</v>
      </c>
    </row>
    <row r="58" spans="1:14" x14ac:dyDescent="0.15">
      <c r="A58" s="248"/>
      <c r="B58" s="244"/>
      <c r="C58" s="244"/>
      <c r="D58" s="244"/>
      <c r="E58" s="244"/>
      <c r="F58" s="244"/>
      <c r="G58" s="325"/>
      <c r="H58" s="326" t="s">
        <v>508</v>
      </c>
      <c r="I58" s="327">
        <v>577666</v>
      </c>
      <c r="J58" s="328">
        <v>117269</v>
      </c>
      <c r="K58" s="329">
        <v>60.9</v>
      </c>
      <c r="L58" s="330">
        <v>68142</v>
      </c>
      <c r="M58" s="331">
        <v>-9.6999999999999993</v>
      </c>
      <c r="N58" s="332">
        <v>70.599999999999994</v>
      </c>
    </row>
    <row r="59" spans="1:14" x14ac:dyDescent="0.15">
      <c r="A59" s="248"/>
      <c r="B59" s="244"/>
      <c r="C59" s="244"/>
      <c r="D59" s="244"/>
      <c r="E59" s="244"/>
      <c r="F59" s="244"/>
      <c r="G59" s="310" t="s">
        <v>512</v>
      </c>
      <c r="H59" s="311"/>
      <c r="I59" s="319">
        <v>2435161</v>
      </c>
      <c r="J59" s="320">
        <v>506165</v>
      </c>
      <c r="K59" s="321">
        <v>278.5</v>
      </c>
      <c r="L59" s="322">
        <v>174587</v>
      </c>
      <c r="M59" s="323">
        <v>19.100000000000001</v>
      </c>
      <c r="N59" s="324">
        <v>259.39999999999998</v>
      </c>
    </row>
    <row r="60" spans="1:14" x14ac:dyDescent="0.15">
      <c r="A60" s="248"/>
      <c r="B60" s="244"/>
      <c r="C60" s="244"/>
      <c r="D60" s="244"/>
      <c r="E60" s="244"/>
      <c r="F60" s="244"/>
      <c r="G60" s="325"/>
      <c r="H60" s="326" t="s">
        <v>508</v>
      </c>
      <c r="I60" s="333">
        <v>594658</v>
      </c>
      <c r="J60" s="328">
        <v>123604</v>
      </c>
      <c r="K60" s="329">
        <v>5.4</v>
      </c>
      <c r="L60" s="330">
        <v>79695</v>
      </c>
      <c r="M60" s="331">
        <v>17</v>
      </c>
      <c r="N60" s="332">
        <v>-11.6</v>
      </c>
    </row>
    <row r="61" spans="1:14" x14ac:dyDescent="0.15">
      <c r="A61" s="248"/>
      <c r="B61" s="244"/>
      <c r="C61" s="244"/>
      <c r="D61" s="244"/>
      <c r="E61" s="244"/>
      <c r="F61" s="244"/>
      <c r="G61" s="310" t="s">
        <v>513</v>
      </c>
      <c r="H61" s="334"/>
      <c r="I61" s="335">
        <v>957672</v>
      </c>
      <c r="J61" s="336">
        <v>193358</v>
      </c>
      <c r="K61" s="337">
        <v>99.2</v>
      </c>
      <c r="L61" s="338">
        <v>166871</v>
      </c>
      <c r="M61" s="339">
        <v>11.6</v>
      </c>
      <c r="N61" s="324">
        <v>87.6</v>
      </c>
    </row>
    <row r="62" spans="1:14" x14ac:dyDescent="0.15">
      <c r="A62" s="248"/>
      <c r="B62" s="244"/>
      <c r="C62" s="244"/>
      <c r="D62" s="244"/>
      <c r="E62" s="244"/>
      <c r="F62" s="244"/>
      <c r="G62" s="325"/>
      <c r="H62" s="326" t="s">
        <v>508</v>
      </c>
      <c r="I62" s="327">
        <v>468018</v>
      </c>
      <c r="J62" s="328">
        <v>93324</v>
      </c>
      <c r="K62" s="329">
        <v>38.9</v>
      </c>
      <c r="L62" s="330">
        <v>79008</v>
      </c>
      <c r="M62" s="331">
        <v>10.199999999999999</v>
      </c>
      <c r="N62" s="332">
        <v>28.7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515</v>
      </c>
      <c r="G46" s="8" t="s">
        <v>516</v>
      </c>
      <c r="H46" s="8" t="s">
        <v>517</v>
      </c>
      <c r="I46" s="8" t="s">
        <v>518</v>
      </c>
      <c r="J46" s="9" t="s">
        <v>519</v>
      </c>
    </row>
    <row r="47" spans="2:10" ht="57.75" customHeight="1" x14ac:dyDescent="0.15">
      <c r="B47" s="10"/>
      <c r="C47" s="1137" t="s">
        <v>3</v>
      </c>
      <c r="D47" s="1137"/>
      <c r="E47" s="1138"/>
      <c r="F47" s="11">
        <v>7.8</v>
      </c>
      <c r="G47" s="12">
        <v>11.81</v>
      </c>
      <c r="H47" s="12">
        <v>13.35</v>
      </c>
      <c r="I47" s="12">
        <v>17.920000000000002</v>
      </c>
      <c r="J47" s="13">
        <v>21.17</v>
      </c>
    </row>
    <row r="48" spans="2:10" ht="57.75" customHeight="1" x14ac:dyDescent="0.15">
      <c r="B48" s="14"/>
      <c r="C48" s="1139" t="s">
        <v>4</v>
      </c>
      <c r="D48" s="1139"/>
      <c r="E48" s="1140"/>
      <c r="F48" s="15">
        <v>0.98</v>
      </c>
      <c r="G48" s="16">
        <v>0.91</v>
      </c>
      <c r="H48" s="16">
        <v>0.87</v>
      </c>
      <c r="I48" s="16">
        <v>1.52</v>
      </c>
      <c r="J48" s="17">
        <v>1.32</v>
      </c>
    </row>
    <row r="49" spans="2:10" ht="57.75" customHeight="1" thickBot="1" x14ac:dyDescent="0.2">
      <c r="B49" s="18"/>
      <c r="C49" s="1141" t="s">
        <v>5</v>
      </c>
      <c r="D49" s="1141"/>
      <c r="E49" s="1142"/>
      <c r="F49" s="19">
        <v>0.72</v>
      </c>
      <c r="G49" s="20">
        <v>4.32</v>
      </c>
      <c r="H49" s="20">
        <v>1.04</v>
      </c>
      <c r="I49" s="20">
        <v>5.09</v>
      </c>
      <c r="J49" s="21">
        <v>2.98</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75" zoomScaleNormal="75"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515</v>
      </c>
      <c r="G33" s="29" t="s">
        <v>516</v>
      </c>
      <c r="H33" s="29" t="s">
        <v>517</v>
      </c>
      <c r="I33" s="29" t="s">
        <v>518</v>
      </c>
      <c r="J33" s="30" t="s">
        <v>519</v>
      </c>
      <c r="K33" s="22"/>
      <c r="L33" s="22"/>
      <c r="M33" s="22"/>
      <c r="N33" s="22"/>
      <c r="O33" s="22"/>
      <c r="P33" s="22"/>
    </row>
    <row r="34" spans="1:16" ht="39" customHeight="1" x14ac:dyDescent="0.15">
      <c r="A34" s="22"/>
      <c r="B34" s="31"/>
      <c r="C34" s="1149" t="s">
        <v>520</v>
      </c>
      <c r="D34" s="1149"/>
      <c r="E34" s="1150"/>
      <c r="F34" s="32">
        <v>4.72</v>
      </c>
      <c r="G34" s="33">
        <v>4.59</v>
      </c>
      <c r="H34" s="33">
        <v>4.41</v>
      </c>
      <c r="I34" s="33">
        <v>3.67</v>
      </c>
      <c r="J34" s="34">
        <v>3.14</v>
      </c>
      <c r="K34" s="22"/>
      <c r="L34" s="22"/>
      <c r="M34" s="22"/>
      <c r="N34" s="22"/>
      <c r="O34" s="22"/>
      <c r="P34" s="22"/>
    </row>
    <row r="35" spans="1:16" ht="39" customHeight="1" x14ac:dyDescent="0.15">
      <c r="A35" s="22"/>
      <c r="B35" s="35"/>
      <c r="C35" s="1143" t="s">
        <v>521</v>
      </c>
      <c r="D35" s="1144"/>
      <c r="E35" s="1145"/>
      <c r="F35" s="36">
        <v>2.27</v>
      </c>
      <c r="G35" s="37">
        <v>3.63</v>
      </c>
      <c r="H35" s="37">
        <v>4.1500000000000004</v>
      </c>
      <c r="I35" s="37">
        <v>3.43</v>
      </c>
      <c r="J35" s="38">
        <v>2.96</v>
      </c>
      <c r="K35" s="22"/>
      <c r="L35" s="22"/>
      <c r="M35" s="22"/>
      <c r="N35" s="22"/>
      <c r="O35" s="22"/>
      <c r="P35" s="22"/>
    </row>
    <row r="36" spans="1:16" ht="39" customHeight="1" x14ac:dyDescent="0.15">
      <c r="A36" s="22"/>
      <c r="B36" s="35"/>
      <c r="C36" s="1143" t="s">
        <v>522</v>
      </c>
      <c r="D36" s="1144"/>
      <c r="E36" s="1145"/>
      <c r="F36" s="36">
        <v>0.98</v>
      </c>
      <c r="G36" s="37">
        <v>0.91</v>
      </c>
      <c r="H36" s="37">
        <v>0.87</v>
      </c>
      <c r="I36" s="37">
        <v>1.52</v>
      </c>
      <c r="J36" s="38">
        <v>1.32</v>
      </c>
      <c r="K36" s="22"/>
      <c r="L36" s="22"/>
      <c r="M36" s="22"/>
      <c r="N36" s="22"/>
      <c r="O36" s="22"/>
      <c r="P36" s="22"/>
    </row>
    <row r="37" spans="1:16" ht="39" customHeight="1" x14ac:dyDescent="0.15">
      <c r="A37" s="22"/>
      <c r="B37" s="35"/>
      <c r="C37" s="1143" t="s">
        <v>523</v>
      </c>
      <c r="D37" s="1144"/>
      <c r="E37" s="1145"/>
      <c r="F37" s="36">
        <v>0.11</v>
      </c>
      <c r="G37" s="37">
        <v>0.04</v>
      </c>
      <c r="H37" s="37">
        <v>0.12</v>
      </c>
      <c r="I37" s="37">
        <v>0.1</v>
      </c>
      <c r="J37" s="38">
        <v>0.1</v>
      </c>
      <c r="K37" s="22"/>
      <c r="L37" s="22"/>
      <c r="M37" s="22"/>
      <c r="N37" s="22"/>
      <c r="O37" s="22"/>
      <c r="P37" s="22"/>
    </row>
    <row r="38" spans="1:16" ht="39" customHeight="1" x14ac:dyDescent="0.15">
      <c r="A38" s="22"/>
      <c r="B38" s="35"/>
      <c r="C38" s="1143" t="s">
        <v>524</v>
      </c>
      <c r="D38" s="1144"/>
      <c r="E38" s="1145"/>
      <c r="F38" s="36">
        <v>0.16</v>
      </c>
      <c r="G38" s="37">
        <v>0.39</v>
      </c>
      <c r="H38" s="37">
        <v>0.19</v>
      </c>
      <c r="I38" s="37">
        <v>0.23</v>
      </c>
      <c r="J38" s="38">
        <v>0.03</v>
      </c>
      <c r="K38" s="22"/>
      <c r="L38" s="22"/>
      <c r="M38" s="22"/>
      <c r="N38" s="22"/>
      <c r="O38" s="22"/>
      <c r="P38" s="22"/>
    </row>
    <row r="39" spans="1:16" ht="39" customHeight="1" x14ac:dyDescent="0.15">
      <c r="A39" s="22"/>
      <c r="B39" s="35"/>
      <c r="C39" s="1143" t="s">
        <v>525</v>
      </c>
      <c r="D39" s="1144"/>
      <c r="E39" s="1145"/>
      <c r="F39" s="36">
        <v>0</v>
      </c>
      <c r="G39" s="37">
        <v>0</v>
      </c>
      <c r="H39" s="37">
        <v>0</v>
      </c>
      <c r="I39" s="37">
        <v>0</v>
      </c>
      <c r="J39" s="38">
        <v>0</v>
      </c>
      <c r="K39" s="22"/>
      <c r="L39" s="22"/>
      <c r="M39" s="22"/>
      <c r="N39" s="22"/>
      <c r="O39" s="22"/>
      <c r="P39" s="22"/>
    </row>
    <row r="40" spans="1:16" ht="39" customHeight="1" x14ac:dyDescent="0.15">
      <c r="A40" s="22"/>
      <c r="B40" s="35"/>
      <c r="C40" s="1143"/>
      <c r="D40" s="1144"/>
      <c r="E40" s="1145"/>
      <c r="F40" s="36"/>
      <c r="G40" s="37"/>
      <c r="H40" s="37"/>
      <c r="I40" s="37"/>
      <c r="J40" s="38"/>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526</v>
      </c>
      <c r="D42" s="1144"/>
      <c r="E42" s="1145"/>
      <c r="F42" s="36" t="s">
        <v>475</v>
      </c>
      <c r="G42" s="37" t="s">
        <v>475</v>
      </c>
      <c r="H42" s="37" t="s">
        <v>475</v>
      </c>
      <c r="I42" s="37" t="s">
        <v>475</v>
      </c>
      <c r="J42" s="38" t="s">
        <v>475</v>
      </c>
      <c r="K42" s="22"/>
      <c r="L42" s="22"/>
      <c r="M42" s="22"/>
      <c r="N42" s="22"/>
      <c r="O42" s="22"/>
      <c r="P42" s="22"/>
    </row>
    <row r="43" spans="1:16" ht="39" customHeight="1" thickBot="1" x14ac:dyDescent="0.2">
      <c r="A43" s="22"/>
      <c r="B43" s="40"/>
      <c r="C43" s="1146" t="s">
        <v>527</v>
      </c>
      <c r="D43" s="1147"/>
      <c r="E43" s="1148"/>
      <c r="F43" s="41">
        <v>0</v>
      </c>
      <c r="G43" s="42">
        <v>0</v>
      </c>
      <c r="H43" s="42" t="s">
        <v>475</v>
      </c>
      <c r="I43" s="42" t="s">
        <v>475</v>
      </c>
      <c r="J43" s="43" t="s">
        <v>475</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904</v>
      </c>
      <c r="L45" s="60">
        <v>844</v>
      </c>
      <c r="M45" s="60">
        <v>764</v>
      </c>
      <c r="N45" s="60">
        <v>548</v>
      </c>
      <c r="O45" s="61">
        <v>556</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475</v>
      </c>
      <c r="L46" s="64" t="s">
        <v>475</v>
      </c>
      <c r="M46" s="64" t="s">
        <v>475</v>
      </c>
      <c r="N46" s="64" t="s">
        <v>475</v>
      </c>
      <c r="O46" s="65" t="s">
        <v>475</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475</v>
      </c>
      <c r="L47" s="64" t="s">
        <v>475</v>
      </c>
      <c r="M47" s="64" t="s">
        <v>475</v>
      </c>
      <c r="N47" s="64" t="s">
        <v>475</v>
      </c>
      <c r="O47" s="65" t="s">
        <v>475</v>
      </c>
      <c r="P47" s="48"/>
      <c r="Q47" s="48"/>
      <c r="R47" s="48"/>
      <c r="S47" s="48"/>
      <c r="T47" s="48"/>
      <c r="U47" s="48"/>
    </row>
    <row r="48" spans="1:21" ht="30.75" customHeight="1" x14ac:dyDescent="0.15">
      <c r="A48" s="48"/>
      <c r="B48" s="1161"/>
      <c r="C48" s="1162"/>
      <c r="D48" s="62"/>
      <c r="E48" s="1153" t="s">
        <v>15</v>
      </c>
      <c r="F48" s="1153"/>
      <c r="G48" s="1153"/>
      <c r="H48" s="1153"/>
      <c r="I48" s="1153"/>
      <c r="J48" s="1154"/>
      <c r="K48" s="63">
        <v>155</v>
      </c>
      <c r="L48" s="64">
        <v>191</v>
      </c>
      <c r="M48" s="64">
        <v>184</v>
      </c>
      <c r="N48" s="64">
        <v>200</v>
      </c>
      <c r="O48" s="65">
        <v>200</v>
      </c>
      <c r="P48" s="48"/>
      <c r="Q48" s="48"/>
      <c r="R48" s="48"/>
      <c r="S48" s="48"/>
      <c r="T48" s="48"/>
      <c r="U48" s="48"/>
    </row>
    <row r="49" spans="1:21" ht="30.75" customHeight="1" x14ac:dyDescent="0.15">
      <c r="A49" s="48"/>
      <c r="B49" s="1161"/>
      <c r="C49" s="1162"/>
      <c r="D49" s="62"/>
      <c r="E49" s="1153" t="s">
        <v>16</v>
      </c>
      <c r="F49" s="1153"/>
      <c r="G49" s="1153"/>
      <c r="H49" s="1153"/>
      <c r="I49" s="1153"/>
      <c r="J49" s="1154"/>
      <c r="K49" s="63">
        <v>2</v>
      </c>
      <c r="L49" s="64">
        <v>2</v>
      </c>
      <c r="M49" s="64">
        <v>1</v>
      </c>
      <c r="N49" s="64">
        <v>1</v>
      </c>
      <c r="O49" s="65">
        <v>1</v>
      </c>
      <c r="P49" s="48"/>
      <c r="Q49" s="48"/>
      <c r="R49" s="48"/>
      <c r="S49" s="48"/>
      <c r="T49" s="48"/>
      <c r="U49" s="48"/>
    </row>
    <row r="50" spans="1:21" ht="30.75" customHeight="1" x14ac:dyDescent="0.15">
      <c r="A50" s="48"/>
      <c r="B50" s="1161"/>
      <c r="C50" s="1162"/>
      <c r="D50" s="62"/>
      <c r="E50" s="1153" t="s">
        <v>17</v>
      </c>
      <c r="F50" s="1153"/>
      <c r="G50" s="1153"/>
      <c r="H50" s="1153"/>
      <c r="I50" s="1153"/>
      <c r="J50" s="1154"/>
      <c r="K50" s="63">
        <v>45</v>
      </c>
      <c r="L50" s="64">
        <v>17</v>
      </c>
      <c r="M50" s="64">
        <v>10</v>
      </c>
      <c r="N50" s="64">
        <v>8</v>
      </c>
      <c r="O50" s="65">
        <v>9</v>
      </c>
      <c r="P50" s="48"/>
      <c r="Q50" s="48"/>
      <c r="R50" s="48"/>
      <c r="S50" s="48"/>
      <c r="T50" s="48"/>
      <c r="U50" s="48"/>
    </row>
    <row r="51" spans="1:21" ht="30.75" customHeight="1" x14ac:dyDescent="0.15">
      <c r="A51" s="48"/>
      <c r="B51" s="1163"/>
      <c r="C51" s="1164"/>
      <c r="D51" s="66"/>
      <c r="E51" s="1153" t="s">
        <v>18</v>
      </c>
      <c r="F51" s="1153"/>
      <c r="G51" s="1153"/>
      <c r="H51" s="1153"/>
      <c r="I51" s="1153"/>
      <c r="J51" s="1154"/>
      <c r="K51" s="63">
        <v>1</v>
      </c>
      <c r="L51" s="64">
        <v>0</v>
      </c>
      <c r="M51" s="64">
        <v>0</v>
      </c>
      <c r="N51" s="64">
        <v>0</v>
      </c>
      <c r="O51" s="65">
        <v>2</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678</v>
      </c>
      <c r="L52" s="64">
        <v>680</v>
      </c>
      <c r="M52" s="64">
        <v>654</v>
      </c>
      <c r="N52" s="64">
        <v>565</v>
      </c>
      <c r="O52" s="65">
        <v>567</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429</v>
      </c>
      <c r="L53" s="69">
        <v>374</v>
      </c>
      <c r="M53" s="69">
        <v>305</v>
      </c>
      <c r="N53" s="69">
        <v>192</v>
      </c>
      <c r="O53" s="70">
        <v>201</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2015-04-15T23:53:04Z</cp:lastPrinted>
  <dcterms:created xsi:type="dcterms:W3CDTF">2015-02-17T05:53:11Z</dcterms:created>
  <dcterms:modified xsi:type="dcterms:W3CDTF">2015-04-15T23:56:37Z</dcterms:modified>
  <cp:category/>
</cp:coreProperties>
</file>