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SN2019026\Desktop\04.1.12【121〆 依頼】公営企業に係る経営比較分析表（令和2年度決算）の分析等について\"/>
    </mc:Choice>
  </mc:AlternateContent>
  <xr:revisionPtr revIDLastSave="0" documentId="13_ncr:1_{246F8C7D-3C57-47FD-B1FB-D05B53864245}" xr6:coauthVersionLast="45" xr6:coauthVersionMax="45" xr10:uidLastSave="{00000000-0000-0000-0000-000000000000}"/>
  <workbookProtection workbookAlgorithmName="SHA-512" workbookHashValue="gbQGfIIwEPMRQEXC4jKSWOUuNNPItzDTPFZzVzyhabgI25UfX2haC9I6e0ZoandrBbVyxnUqbSSbjItxJVViSw==" workbookSaltValue="b2mNzILM7CS4icSlMuVQ0w==" workbookSpinCount="100000" lockStructure="1"/>
  <bookViews>
    <workbookView xWindow="-1170" yWindow="1830" windowWidth="15360" windowHeight="112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I10" i="4"/>
  <c r="B10" i="4"/>
  <c r="B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<sst xmlns="http://schemas.openxmlformats.org/spreadsheetml/2006/main" count="228" uniqueCount="114">
  <si>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</si>
  <si>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</si>
  <si>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</si>
  <si>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</si>
  <si>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</si>
  <si>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</si>
  <si>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</si>
  <si>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</si>
  <si>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</si>
  <si>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</si>
  <si>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</si>
  <si>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</si>
  <si>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</si>
  <si>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</si>
  <si>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</si>
  <si>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</si>
  <si>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</si>
  <si>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</si>
  <si>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</si>
  <si>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</si>
  <si>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</si>
  <si>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</si>
  <si>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</si>
  <si>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</si>
  <si>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</si>
  <si>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</si>
  <si>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</si>
  <si>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</si>
  <si>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</si>
  <si>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</si>
  <si>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</si>
  <si>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</si>
  <si>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</si>
  <si>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</si>
  <si>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</si>
  <si>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</si>
  <si>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</si>
  <si>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</si>
  <si>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</si>
  <si>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</si>
  <si>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</si>
  <si>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</si>
  <si>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</si>
  <si>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</si>
  <si>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</si>
  <si>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</si>
  <si>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</si>
  <si>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</si>
  <si>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</si>
  <si>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</si>
  <si>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</si>
  <si>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</si>
  <si>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</si>
  <si>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</si>
  <si>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</si>
  <si>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</si>
  <si>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</si>
  <si>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</si>
  <si>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</si>
  <si>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</si>
  <si>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</si>
  <si>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</si>
  <si>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</si>
  <si>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</si>
  <si>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</si>
  <si>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</si>
  <si>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</si>
  <si>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</si>
  <si>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</si>
  <si>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</si>
  <si>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</si>
  <si>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</si>
  <si>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</si>
  <si>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</si>
  <si>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</si>
  <si>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</si>
  <si>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</si>
  <si>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</si>
  <si>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</si>
  <si>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</si>
  <si>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</si>
  <si>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</si>
  <si>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</si>
  <si>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</si>
  <si>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</si>
  <si>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</si>
  <si>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</si>
  <si>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</si>
  <si>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</si>
  <si>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</si>
  <si>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</si>
  <si>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</si>
  <si>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</si>
  <si>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様似町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</si>
  <si>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</si>
  <si>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</si>
  <si>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</si>
  <si>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</si>
  <si>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</si>
  <si>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</si>
  <si>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</si>
  <si>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</si>
  <si>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</si>
  <si>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</si>
  <si>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</si>
  <si>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</si>
  <si>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</si>
  <si>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</si>
  <si>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</si>
  <si>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</si>
  <si>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</si>
  <si>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①類似団体や全国平均と比べて高く、老朽化が進んでいる。
②類似団体や全国平均と比べると低いものの上昇傾向にあり、管路についても年々老朽化が進んでいる。
③類似団体や全国平均と比べると低い水準であり、②を上昇させる要因となっている。
　施設の老朽化が年々進んでいることから、計画的な更新が必要となっている。</t>
    <rPh sb="1" eb="3">
      <t>ルイジ</t>
    </rPh>
    <rPh sb="3" eb="5">
      <t>ダンタイ</t>
    </rPh>
    <rPh sb="6" eb="8">
      <t>ゼンコク</t>
    </rPh>
    <rPh sb="8" eb="10">
      <t>ヘイキン</t>
    </rPh>
    <rPh sb="11" eb="12">
      <t>クラ</t>
    </rPh>
    <rPh sb="14" eb="15">
      <t>タカ</t>
    </rPh>
    <rPh sb="17" eb="20">
      <t>ロウキュウカ</t>
    </rPh>
    <rPh sb="21" eb="22">
      <t>スス</t>
    </rPh>
    <rPh sb="30" eb="32">
      <t>ルイジ</t>
    </rPh>
    <rPh sb="32" eb="34">
      <t>ダンタイ</t>
    </rPh>
    <rPh sb="35" eb="37">
      <t>ゼンコク</t>
    </rPh>
    <rPh sb="37" eb="39">
      <t>ヘイキン</t>
    </rPh>
    <rPh sb="40" eb="41">
      <t>クラ</t>
    </rPh>
    <rPh sb="44" eb="45">
      <t>ヒク</t>
    </rPh>
    <rPh sb="49" eb="51">
      <t>ジョウショウ</t>
    </rPh>
    <rPh sb="51" eb="53">
      <t>ケイコウ</t>
    </rPh>
    <rPh sb="57" eb="59">
      <t>カンロ</t>
    </rPh>
    <rPh sb="64" eb="66">
      <t>ネンネン</t>
    </rPh>
    <rPh sb="66" eb="69">
      <t>ロウキュウカ</t>
    </rPh>
    <rPh sb="70" eb="71">
      <t>スス</t>
    </rPh>
    <rPh sb="79" eb="81">
      <t>ルイジ</t>
    </rPh>
    <rPh sb="81" eb="83">
      <t>ダンタイ</t>
    </rPh>
    <rPh sb="84" eb="86">
      <t>ゼンコク</t>
    </rPh>
    <rPh sb="86" eb="88">
      <t>ヘイキン</t>
    </rPh>
    <rPh sb="89" eb="90">
      <t>クラ</t>
    </rPh>
    <rPh sb="93" eb="94">
      <t>ヒク</t>
    </rPh>
    <rPh sb="95" eb="97">
      <t>スイジュン</t>
    </rPh>
    <rPh sb="103" eb="105">
      <t>ジョウショウ</t>
    </rPh>
    <rPh sb="108" eb="110">
      <t>ヨウイン</t>
    </rPh>
    <rPh sb="120" eb="122">
      <t>シセツ</t>
    </rPh>
    <rPh sb="123" eb="126">
      <t>ロウキュウカ</t>
    </rPh>
    <rPh sb="127" eb="129">
      <t>ネンネン</t>
    </rPh>
    <rPh sb="129" eb="130">
      <t>スス</t>
    </rPh>
    <rPh sb="139" eb="142">
      <t>ケイカクテキ</t>
    </rPh>
    <rPh sb="143" eb="145">
      <t>コウシン</t>
    </rPh>
    <rPh sb="146" eb="148">
      <t>ヒツヨウ</t>
    </rPh>
    <phoneticPr fontId="4"/>
  </si>
  <si>
    <t>　経営の健全性・効率性に関する指標はおおむね良好であるものの、給水原価の増加に伴い料金回転率の減少傾向が続き、有収率も低い水準にある。
　老朽化の状況を示す指標では、有形固定資産減価償却率がやや高く毎年増加傾向にあり、施設の更新が先延ばしになっている現状の中、施設の老朽化が進んでいる。
　このことを踏まえ、今後は施設の更新に係る費用と経営状況を適切に把握し、近隣町との連携等によるさらなる費用の削減、財源の確保といった健全・効率的な手段を探りながら経営戦略を指標に計画的かつ効率的な施設の更新に努める。</t>
    <rPh sb="1" eb="3">
      <t>ケイエイ</t>
    </rPh>
    <rPh sb="4" eb="7">
      <t>ケンゼンセイ</t>
    </rPh>
    <rPh sb="8" eb="11">
      <t>コウリツセイ</t>
    </rPh>
    <rPh sb="12" eb="13">
      <t>カン</t>
    </rPh>
    <rPh sb="15" eb="17">
      <t>シヒョウ</t>
    </rPh>
    <rPh sb="22" eb="24">
      <t>リョウコウ</t>
    </rPh>
    <rPh sb="31" eb="33">
      <t>キュウスイ</t>
    </rPh>
    <rPh sb="33" eb="35">
      <t>ゲンカ</t>
    </rPh>
    <rPh sb="36" eb="38">
      <t>ゾウカ</t>
    </rPh>
    <rPh sb="39" eb="40">
      <t>トモナ</t>
    </rPh>
    <rPh sb="41" eb="43">
      <t>リョウキン</t>
    </rPh>
    <rPh sb="43" eb="45">
      <t>カイテン</t>
    </rPh>
    <rPh sb="45" eb="46">
      <t>リツ</t>
    </rPh>
    <rPh sb="47" eb="49">
      <t>ゲンショウ</t>
    </rPh>
    <rPh sb="49" eb="51">
      <t>ケイコウ</t>
    </rPh>
    <rPh sb="52" eb="53">
      <t>ツヅ</t>
    </rPh>
    <rPh sb="55" eb="58">
      <t>ユウシュウリツ</t>
    </rPh>
    <rPh sb="59" eb="60">
      <t>ヒク</t>
    </rPh>
    <rPh sb="61" eb="63">
      <t>スイジュン</t>
    </rPh>
    <rPh sb="69" eb="72">
      <t>ロウキュウカ</t>
    </rPh>
    <rPh sb="73" eb="75">
      <t>ジョウキョウ</t>
    </rPh>
    <rPh sb="76" eb="77">
      <t>シメ</t>
    </rPh>
    <rPh sb="78" eb="80">
      <t>シヒョウ</t>
    </rPh>
    <rPh sb="83" eb="85">
      <t>ユウケイ</t>
    </rPh>
    <rPh sb="85" eb="87">
      <t>コテイ</t>
    </rPh>
    <rPh sb="87" eb="89">
      <t>シサン</t>
    </rPh>
    <rPh sb="89" eb="91">
      <t>ゲンカ</t>
    </rPh>
    <rPh sb="91" eb="93">
      <t>ショウキャク</t>
    </rPh>
    <rPh sb="93" eb="94">
      <t>リツ</t>
    </rPh>
    <rPh sb="97" eb="98">
      <t>タカ</t>
    </rPh>
    <rPh sb="99" eb="101">
      <t>マイトシ</t>
    </rPh>
    <rPh sb="101" eb="103">
      <t>ゾウカ</t>
    </rPh>
    <rPh sb="103" eb="105">
      <t>ケイコウ</t>
    </rPh>
    <rPh sb="109" eb="111">
      <t>シセツ</t>
    </rPh>
    <rPh sb="112" eb="114">
      <t>コウシン</t>
    </rPh>
    <rPh sb="115" eb="117">
      <t>サキノ</t>
    </rPh>
    <rPh sb="125" eb="127">
      <t>ゲンジョウ</t>
    </rPh>
    <rPh sb="128" eb="129">
      <t>ナカ</t>
    </rPh>
    <rPh sb="130" eb="132">
      <t>シセツ</t>
    </rPh>
    <rPh sb="133" eb="136">
      <t>ロウキュウカ</t>
    </rPh>
    <rPh sb="137" eb="138">
      <t>スス</t>
    </rPh>
    <rPh sb="150" eb="151">
      <t>フ</t>
    </rPh>
    <rPh sb="154" eb="156">
      <t>コンゴ</t>
    </rPh>
    <rPh sb="157" eb="159">
      <t>シセツ</t>
    </rPh>
    <rPh sb="160" eb="162">
      <t>コウシン</t>
    </rPh>
    <rPh sb="163" eb="164">
      <t>カカ</t>
    </rPh>
    <rPh sb="165" eb="167">
      <t>ヒヨウ</t>
    </rPh>
    <rPh sb="168" eb="170">
      <t>ケイエイ</t>
    </rPh>
    <rPh sb="170" eb="172">
      <t>ジョウキョウ</t>
    </rPh>
    <rPh sb="173" eb="175">
      <t>テキセツ</t>
    </rPh>
    <rPh sb="176" eb="178">
      <t>ハアク</t>
    </rPh>
    <rPh sb="180" eb="182">
      <t>キンリン</t>
    </rPh>
    <rPh sb="182" eb="183">
      <t>チョウ</t>
    </rPh>
    <rPh sb="185" eb="187">
      <t>レンケイ</t>
    </rPh>
    <rPh sb="187" eb="188">
      <t>ナド</t>
    </rPh>
    <rPh sb="195" eb="197">
      <t>ヒヨウ</t>
    </rPh>
    <rPh sb="198" eb="200">
      <t>サクゲン</t>
    </rPh>
    <rPh sb="201" eb="203">
      <t>ザイゲン</t>
    </rPh>
    <rPh sb="204" eb="206">
      <t>カクホ</t>
    </rPh>
    <rPh sb="210" eb="212">
      <t>ケンゼン</t>
    </rPh>
    <rPh sb="213" eb="216">
      <t>コウリツテキ</t>
    </rPh>
    <rPh sb="217" eb="219">
      <t>シュダン</t>
    </rPh>
    <rPh sb="220" eb="221">
      <t>サグ</t>
    </rPh>
    <rPh sb="225" eb="227">
      <t>ケイエイ</t>
    </rPh>
    <rPh sb="227" eb="229">
      <t>センリャク</t>
    </rPh>
    <rPh sb="230" eb="232">
      <t>シヒョウ</t>
    </rPh>
    <rPh sb="233" eb="236">
      <t>ケイカクテキ</t>
    </rPh>
    <rPh sb="238" eb="241">
      <t>コウリツテキ</t>
    </rPh>
    <rPh sb="242" eb="244">
      <t>シセツ</t>
    </rPh>
    <rPh sb="245" eb="247">
      <t>コウシン</t>
    </rPh>
    <rPh sb="248" eb="249">
      <t>ツト</t>
    </rPh>
    <phoneticPr fontId="4"/>
  </si>
  <si>
    <t>①類似団体や全国平均と比べて低いながらも100％は確保されている。
②累積欠損金比率に反映される累積欠損金はない。
③建設改良工事に必要な資金を賄うため流動資産を増やした結果、類似団体や全国平均と比べて高い比率となっている。
④類似団体や全国平均より低く、経営は健全と言えるが、施設の更新が進んでいない状況にある。
⑤類似団体とほぼ変わらない比率となっている。
⑥類似団体より高く、類似団体と同様に増加傾向にある。
⑦類似団体や全国平均に比べて高くなっている。規模は適切であるが、⑧による影響により引き上げられている。
⑧類似団体や全国平均と比べて低く、⑦を上昇させる一因となっている。令和2年度に行った5回の洗管作業による無収水量の増加が減少の要因ではあるが、更なる漏水対策等が必要となっている。</t>
    <rPh sb="1" eb="3">
      <t>ルイジ</t>
    </rPh>
    <rPh sb="3" eb="5">
      <t>ダンタイ</t>
    </rPh>
    <rPh sb="6" eb="8">
      <t>ゼンコク</t>
    </rPh>
    <rPh sb="8" eb="10">
      <t>ヘイキン</t>
    </rPh>
    <rPh sb="11" eb="12">
      <t>クラ</t>
    </rPh>
    <rPh sb="14" eb="15">
      <t>ヒク</t>
    </rPh>
    <rPh sb="25" eb="27">
      <t>カクホ</t>
    </rPh>
    <rPh sb="36" eb="38">
      <t>ルイセキ</t>
    </rPh>
    <rPh sb="38" eb="40">
      <t>ケッソン</t>
    </rPh>
    <rPh sb="40" eb="41">
      <t>キン</t>
    </rPh>
    <rPh sb="41" eb="43">
      <t>ヒリツ</t>
    </rPh>
    <rPh sb="44" eb="46">
      <t>ハンエイ</t>
    </rPh>
    <rPh sb="49" eb="51">
      <t>ルイセキ</t>
    </rPh>
    <rPh sb="51" eb="53">
      <t>ケッソン</t>
    </rPh>
    <rPh sb="53" eb="54">
      <t>キン</t>
    </rPh>
    <rPh sb="61" eb="63">
      <t>ケンセツ</t>
    </rPh>
    <rPh sb="63" eb="65">
      <t>カイリョウ</t>
    </rPh>
    <rPh sb="65" eb="67">
      <t>コウジ</t>
    </rPh>
    <rPh sb="68" eb="70">
      <t>ヒツヨウ</t>
    </rPh>
    <rPh sb="71" eb="73">
      <t>シキン</t>
    </rPh>
    <rPh sb="74" eb="75">
      <t>マカナ</t>
    </rPh>
    <rPh sb="78" eb="80">
      <t>リュウドウ</t>
    </rPh>
    <rPh sb="80" eb="82">
      <t>シサン</t>
    </rPh>
    <rPh sb="83" eb="84">
      <t>フ</t>
    </rPh>
    <rPh sb="87" eb="89">
      <t>ケッカ</t>
    </rPh>
    <rPh sb="90" eb="92">
      <t>ルイジ</t>
    </rPh>
    <rPh sb="92" eb="94">
      <t>ダンタイ</t>
    </rPh>
    <rPh sb="95" eb="97">
      <t>ゼンコク</t>
    </rPh>
    <rPh sb="97" eb="99">
      <t>ヘイキン</t>
    </rPh>
    <rPh sb="100" eb="101">
      <t>クラ</t>
    </rPh>
    <rPh sb="103" eb="104">
      <t>タカ</t>
    </rPh>
    <rPh sb="105" eb="107">
      <t>ヒリツ</t>
    </rPh>
    <rPh sb="117" eb="119">
      <t>ルイジ</t>
    </rPh>
    <rPh sb="119" eb="121">
      <t>ダンタイ</t>
    </rPh>
    <rPh sb="122" eb="124">
      <t>ゼンコク</t>
    </rPh>
    <rPh sb="124" eb="126">
      <t>ヘイキン</t>
    </rPh>
    <rPh sb="128" eb="129">
      <t>ヒク</t>
    </rPh>
    <rPh sb="131" eb="133">
      <t>ケイエイ</t>
    </rPh>
    <rPh sb="134" eb="136">
      <t>ケンゼン</t>
    </rPh>
    <rPh sb="137" eb="138">
      <t>イ</t>
    </rPh>
    <rPh sb="142" eb="144">
      <t>シセツ</t>
    </rPh>
    <rPh sb="145" eb="147">
      <t>コウシン</t>
    </rPh>
    <rPh sb="148" eb="149">
      <t>スス</t>
    </rPh>
    <rPh sb="154" eb="156">
      <t>ジョウキョウ</t>
    </rPh>
    <rPh sb="163" eb="165">
      <t>ルイジ</t>
    </rPh>
    <rPh sb="165" eb="167">
      <t>ダンタイ</t>
    </rPh>
    <rPh sb="170" eb="171">
      <t>カ</t>
    </rPh>
    <rPh sb="175" eb="177">
      <t>ヒリツ</t>
    </rPh>
    <rPh sb="187" eb="189">
      <t>ルイジ</t>
    </rPh>
    <rPh sb="189" eb="191">
      <t>ダンタイ</t>
    </rPh>
    <rPh sb="193" eb="194">
      <t>タカ</t>
    </rPh>
    <rPh sb="196" eb="198">
      <t>ルイジ</t>
    </rPh>
    <rPh sb="198" eb="200">
      <t>ダンタイ</t>
    </rPh>
    <rPh sb="201" eb="203">
      <t>ドウヨウ</t>
    </rPh>
    <rPh sb="204" eb="206">
      <t>ゾウカ</t>
    </rPh>
    <rPh sb="206" eb="208">
      <t>ケイコウ</t>
    </rPh>
    <rPh sb="215" eb="217">
      <t>ルイジ</t>
    </rPh>
    <rPh sb="217" eb="219">
      <t>ダンタイ</t>
    </rPh>
    <rPh sb="220" eb="222">
      <t>ゼンコク</t>
    </rPh>
    <rPh sb="222" eb="224">
      <t>ヘイキン</t>
    </rPh>
    <rPh sb="225" eb="226">
      <t>クラ</t>
    </rPh>
    <rPh sb="228" eb="229">
      <t>タカ</t>
    </rPh>
    <rPh sb="236" eb="238">
      <t>キボ</t>
    </rPh>
    <rPh sb="239" eb="241">
      <t>テキセツ</t>
    </rPh>
    <rPh sb="250" eb="252">
      <t>エイキョウ</t>
    </rPh>
    <rPh sb="255" eb="256">
      <t>ヒ</t>
    </rPh>
    <rPh sb="257" eb="258">
      <t>ア</t>
    </rPh>
    <rPh sb="268" eb="270">
      <t>ルイジ</t>
    </rPh>
    <rPh sb="270" eb="272">
      <t>ダンタイ</t>
    </rPh>
    <rPh sb="273" eb="275">
      <t>ゼンコク</t>
    </rPh>
    <rPh sb="275" eb="277">
      <t>ヘイキン</t>
    </rPh>
    <rPh sb="278" eb="279">
      <t>クラ</t>
    </rPh>
    <rPh sb="281" eb="282">
      <t>ヒク</t>
    </rPh>
    <rPh sb="286" eb="288">
      <t>ジョウショウ</t>
    </rPh>
    <rPh sb="291" eb="293">
      <t>イチイン</t>
    </rPh>
    <rPh sb="300" eb="302">
      <t>レイワ</t>
    </rPh>
    <rPh sb="303" eb="305">
      <t>ネンド</t>
    </rPh>
    <rPh sb="306" eb="307">
      <t>オコナ</t>
    </rPh>
    <rPh sb="310" eb="311">
      <t>カイ</t>
    </rPh>
    <rPh sb="312" eb="314">
      <t>センカン</t>
    </rPh>
    <rPh sb="314" eb="316">
      <t>サギョウ</t>
    </rPh>
    <rPh sb="319" eb="320">
      <t>ナ</t>
    </rPh>
    <rPh sb="327" eb="329">
      <t>ゲンショウ</t>
    </rPh>
    <rPh sb="330" eb="332">
      <t>ヨウイン</t>
    </rPh>
    <rPh sb="338" eb="339">
      <t>サラ</t>
    </rPh>
    <rPh sb="341" eb="343">
      <t>ロウスイ</t>
    </rPh>
    <rPh sb="343" eb="345">
      <t>タイサク</t>
    </rPh>
    <rPh sb="345" eb="346">
      <t>トウ</t>
    </rPh>
    <rPh sb="347" eb="3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</si>
</sst>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0.31</c:v>
                </c:pt>
                <c:pt idx="2">
                  <c:v>0.48</c:v>
                </c:pt>
                <c:pt idx="3">
                  <c:v>0.04</c:v>
                </c:pt>
                <c:pt idx="4" formatCode="#,##0.00;&quot;△&quot;#,##0.00">
                  <c:v>0</c:v>
                </c:pt>
              </c:numCache>
            </c:numRef>
          </c:val>
          <c:extLst>
            <c:ext xmlns:c16="http://schemas.microsoft.com/office/drawing/2014/chart" uri="{C3380CC4-5D6E-409C-BE32-E72D297353CC}">
              <c16:uniqueId val="{00000000-4A7F-4927-83E6-71C50F65F8A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c:v>
                </c:pt>
                <c:pt idx="2">
                  <c:v>0.32</c:v>
                </c:pt>
                <c:pt idx="3">
                  <c:v>0.81</c:v>
                </c:pt>
                <c:pt idx="4">
                  <c:v>0.38</c:v>
                </c:pt>
              </c:numCache>
            </c:numRef>
          </c:val>
          <c:smooth val="0"/>
          <c:extLst>
            <c:ext xmlns:c16="http://schemas.microsoft.com/office/drawing/2014/chart" uri="{C3380CC4-5D6E-409C-BE32-E72D297353CC}">
              <c16:uniqueId val="{00000001-4A7F-4927-83E6-71C50F65F8A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70.33</c:v>
                </c:pt>
                <c:pt idx="1">
                  <c:v>71.290000000000006</c:v>
                </c:pt>
                <c:pt idx="2">
                  <c:v>68.56</c:v>
                </c:pt>
                <c:pt idx="3">
                  <c:v>70.38</c:v>
                </c:pt>
                <c:pt idx="4">
                  <c:v>77.349999999999994</c:v>
                </c:pt>
              </c:numCache>
            </c:numRef>
          </c:val>
          <c:extLst>
            <c:ext xmlns:c16="http://schemas.microsoft.com/office/drawing/2014/chart" uri="{C3380CC4-5D6E-409C-BE32-E72D297353CC}">
              <c16:uniqueId val="{00000000-38C6-45A6-A68F-0A5E27134CB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38.979999999999997</c:v>
                </c:pt>
                <c:pt idx="2">
                  <c:v>39.61</c:v>
                </c:pt>
                <c:pt idx="3">
                  <c:v>41.06</c:v>
                </c:pt>
                <c:pt idx="4">
                  <c:v>39.94</c:v>
                </c:pt>
              </c:numCache>
            </c:numRef>
          </c:val>
          <c:smooth val="0"/>
          <c:extLst>
            <c:ext xmlns:c16="http://schemas.microsoft.com/office/drawing/2014/chart" uri="{C3380CC4-5D6E-409C-BE32-E72D297353CC}">
              <c16:uniqueId val="{00000001-38C6-45A6-A68F-0A5E27134CB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69.489999999999995</c:v>
                </c:pt>
                <c:pt idx="1">
                  <c:v>67.739999999999995</c:v>
                </c:pt>
                <c:pt idx="2">
                  <c:v>68.19</c:v>
                </c:pt>
                <c:pt idx="3">
                  <c:v>66.099999999999994</c:v>
                </c:pt>
                <c:pt idx="4">
                  <c:v>59.31</c:v>
                </c:pt>
              </c:numCache>
            </c:numRef>
          </c:val>
          <c:extLst>
            <c:ext xmlns:c16="http://schemas.microsoft.com/office/drawing/2014/chart" uri="{C3380CC4-5D6E-409C-BE32-E72D297353CC}">
              <c16:uniqueId val="{00000000-9BFC-4F9E-8E7D-2021F5362D4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75.010000000000005</c:v>
                </c:pt>
                <c:pt idx="2">
                  <c:v>72.959999999999994</c:v>
                </c:pt>
                <c:pt idx="3">
                  <c:v>72.42</c:v>
                </c:pt>
                <c:pt idx="4">
                  <c:v>69.41</c:v>
                </c:pt>
              </c:numCache>
            </c:numRef>
          </c:val>
          <c:smooth val="0"/>
          <c:extLst>
            <c:ext xmlns:c16="http://schemas.microsoft.com/office/drawing/2014/chart" uri="{C3380CC4-5D6E-409C-BE32-E72D297353CC}">
              <c16:uniqueId val="{00000001-9BFC-4F9E-8E7D-2021F5362D4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108.12</c:v>
                </c:pt>
                <c:pt idx="1">
                  <c:v>107.53</c:v>
                </c:pt>
                <c:pt idx="2">
                  <c:v>102.2</c:v>
                </c:pt>
                <c:pt idx="3">
                  <c:v>102.63</c:v>
                </c:pt>
                <c:pt idx="4">
                  <c:v>102.02</c:v>
                </c:pt>
              </c:numCache>
            </c:numRef>
          </c:val>
          <c:extLst>
            <c:ext xmlns:c16="http://schemas.microsoft.com/office/drawing/2014/chart" uri="{C3380CC4-5D6E-409C-BE32-E72D297353CC}">
              <c16:uniqueId val="{00000000-A8FD-44FD-B6D0-5859731F89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104.85</c:v>
                </c:pt>
                <c:pt idx="2">
                  <c:v>107.64</c:v>
                </c:pt>
                <c:pt idx="3">
                  <c:v>108.22</c:v>
                </c:pt>
                <c:pt idx="4">
                  <c:v>114.22</c:v>
                </c:pt>
              </c:numCache>
            </c:numRef>
          </c:val>
          <c:smooth val="0"/>
          <c:extLst>
            <c:ext xmlns:c16="http://schemas.microsoft.com/office/drawing/2014/chart" uri="{C3380CC4-5D6E-409C-BE32-E72D297353CC}">
              <c16:uniqueId val="{00000001-A8FD-44FD-B6D0-5859731F89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59.77</c:v>
                </c:pt>
                <c:pt idx="1">
                  <c:v>61.74</c:v>
                </c:pt>
                <c:pt idx="2">
                  <c:v>63.21</c:v>
                </c:pt>
                <c:pt idx="3">
                  <c:v>65.25</c:v>
                </c:pt>
                <c:pt idx="4">
                  <c:v>63.3</c:v>
                </c:pt>
              </c:numCache>
            </c:numRef>
          </c:val>
          <c:extLst>
            <c:ext xmlns:c16="http://schemas.microsoft.com/office/drawing/2014/chart" uri="{C3380CC4-5D6E-409C-BE32-E72D297353CC}">
              <c16:uniqueId val="{00000000-B007-4DCC-9B46-C5D35C41F80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51.89</c:v>
                </c:pt>
                <c:pt idx="2">
                  <c:v>54.09</c:v>
                </c:pt>
                <c:pt idx="3">
                  <c:v>52.73</c:v>
                </c:pt>
                <c:pt idx="4">
                  <c:v>53.25</c:v>
                </c:pt>
              </c:numCache>
            </c:numRef>
          </c:val>
          <c:smooth val="0"/>
          <c:extLst>
            <c:ext xmlns:c16="http://schemas.microsoft.com/office/drawing/2014/chart" uri="{C3380CC4-5D6E-409C-BE32-E72D297353CC}">
              <c16:uniqueId val="{00000001-B007-4DCC-9B46-C5D35C41F80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9.86</c:v>
                </c:pt>
                <c:pt idx="1">
                  <c:v>10.06</c:v>
                </c:pt>
                <c:pt idx="2">
                  <c:v>10.23</c:v>
                </c:pt>
                <c:pt idx="3">
                  <c:v>10.79</c:v>
                </c:pt>
                <c:pt idx="4">
                  <c:v>12.4</c:v>
                </c:pt>
              </c:numCache>
            </c:numRef>
          </c:val>
          <c:extLst>
            <c:ext xmlns:c16="http://schemas.microsoft.com/office/drawing/2014/chart" uri="{C3380CC4-5D6E-409C-BE32-E72D297353CC}">
              <c16:uniqueId val="{00000000-7AF3-4553-B7A6-AEC55EFEC5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14.74</c:v>
                </c:pt>
                <c:pt idx="2">
                  <c:v>18.68</c:v>
                </c:pt>
                <c:pt idx="3">
                  <c:v>19.91</c:v>
                </c:pt>
                <c:pt idx="4">
                  <c:v>23.02</c:v>
                </c:pt>
              </c:numCache>
            </c:numRef>
          </c:val>
          <c:smooth val="0"/>
          <c:extLst>
            <c:ext xmlns:c16="http://schemas.microsoft.com/office/drawing/2014/chart" uri="{C3380CC4-5D6E-409C-BE32-E72D297353CC}">
              <c16:uniqueId val="{00000001-7AF3-4553-B7A6-AEC55EFEC5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80-4F54-BFF1-F7D1036B29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27.52</c:v>
                </c:pt>
                <c:pt idx="2">
                  <c:v>30.84</c:v>
                </c:pt>
                <c:pt idx="3">
                  <c:v>25.29</c:v>
                </c:pt>
                <c:pt idx="4">
                  <c:v>22.71</c:v>
                </c:pt>
              </c:numCache>
            </c:numRef>
          </c:val>
          <c:smooth val="0"/>
          <c:extLst>
            <c:ext xmlns:c16="http://schemas.microsoft.com/office/drawing/2014/chart" uri="{C3380CC4-5D6E-409C-BE32-E72D297353CC}">
              <c16:uniqueId val="{00000001-AD80-4F54-BFF1-F7D1036B29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485.1</c:v>
                </c:pt>
                <c:pt idx="1">
                  <c:v>448.63</c:v>
                </c:pt>
                <c:pt idx="2">
                  <c:v>440.73</c:v>
                </c:pt>
                <c:pt idx="3">
                  <c:v>540.03</c:v>
                </c:pt>
                <c:pt idx="4">
                  <c:v>590.49</c:v>
                </c:pt>
              </c:numCache>
            </c:numRef>
          </c:val>
          <c:extLst>
            <c:ext xmlns:c16="http://schemas.microsoft.com/office/drawing/2014/chart" uri="{C3380CC4-5D6E-409C-BE32-E72D297353CC}">
              <c16:uniqueId val="{00000000-EE57-469D-B9DE-6E0565DA16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445.85</c:v>
                </c:pt>
                <c:pt idx="2">
                  <c:v>450.54</c:v>
                </c:pt>
                <c:pt idx="3">
                  <c:v>348.88</c:v>
                </c:pt>
                <c:pt idx="4">
                  <c:v>381.07</c:v>
                </c:pt>
              </c:numCache>
            </c:numRef>
          </c:val>
          <c:smooth val="0"/>
          <c:extLst>
            <c:ext xmlns:c16="http://schemas.microsoft.com/office/drawing/2014/chart" uri="{C3380CC4-5D6E-409C-BE32-E72D297353CC}">
              <c16:uniqueId val="{00000001-EE57-469D-B9DE-6E0565DA16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164.81</c:v>
                </c:pt>
                <c:pt idx="1">
                  <c:v>153.41</c:v>
                </c:pt>
                <c:pt idx="2">
                  <c:v>149.5</c:v>
                </c:pt>
                <c:pt idx="3">
                  <c:v>140.28</c:v>
                </c:pt>
                <c:pt idx="4">
                  <c:v>228.59</c:v>
                </c:pt>
              </c:numCache>
            </c:numRef>
          </c:val>
          <c:extLst>
            <c:ext xmlns:c16="http://schemas.microsoft.com/office/drawing/2014/chart" uri="{C3380CC4-5D6E-409C-BE32-E72D297353CC}">
              <c16:uniqueId val="{00000000-639D-431F-9BAB-985B8D7168B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516.34</c:v>
                </c:pt>
                <c:pt idx="2">
                  <c:v>496.56</c:v>
                </c:pt>
                <c:pt idx="3">
                  <c:v>540.38</c:v>
                </c:pt>
                <c:pt idx="4">
                  <c:v>556.47</c:v>
                </c:pt>
              </c:numCache>
            </c:numRef>
          </c:val>
          <c:smooth val="0"/>
          <c:extLst>
            <c:ext xmlns:c16="http://schemas.microsoft.com/office/drawing/2014/chart" uri="{C3380CC4-5D6E-409C-BE32-E72D297353CC}">
              <c16:uniqueId val="{00000001-639D-431F-9BAB-985B8D7168B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101.92</c:v>
                </c:pt>
                <c:pt idx="1">
                  <c:v>88.56</c:v>
                </c:pt>
                <c:pt idx="2">
                  <c:v>83.45</c:v>
                </c:pt>
                <c:pt idx="3">
                  <c:v>78.67</c:v>
                </c:pt>
                <c:pt idx="4">
                  <c:v>79.569999999999993</c:v>
                </c:pt>
              </c:numCache>
            </c:numRef>
          </c:val>
          <c:extLst>
            <c:ext xmlns:c16="http://schemas.microsoft.com/office/drawing/2014/chart" uri="{C3380CC4-5D6E-409C-BE32-E72D297353CC}">
              <c16:uniqueId val="{00000000-CC78-422E-9BED-E27E718A902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83.27</c:v>
                </c:pt>
                <c:pt idx="2">
                  <c:v>84.9</c:v>
                </c:pt>
                <c:pt idx="3">
                  <c:v>83.22</c:v>
                </c:pt>
                <c:pt idx="4">
                  <c:v>78.67</c:v>
                </c:pt>
              </c:numCache>
            </c:numRef>
          </c:val>
          <c:smooth val="0"/>
          <c:extLst>
            <c:ext xmlns:c16="http://schemas.microsoft.com/office/drawing/2014/chart" uri="{C3380CC4-5D6E-409C-BE32-E72D297353CC}">
              <c16:uniqueId val="{00000001-CC78-422E-9BED-E27E718A902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261.91000000000003</c:v>
                </c:pt>
                <c:pt idx="1">
                  <c:v>302.13</c:v>
                </c:pt>
                <c:pt idx="2">
                  <c:v>321.43</c:v>
                </c:pt>
                <c:pt idx="3">
                  <c:v>339.27</c:v>
                </c:pt>
                <c:pt idx="4">
                  <c:v>336.41</c:v>
                </c:pt>
              </c:numCache>
            </c:numRef>
          </c:val>
          <c:extLst>
            <c:ext xmlns:c16="http://schemas.microsoft.com/office/drawing/2014/chart" uri="{C3380CC4-5D6E-409C-BE32-E72D297353CC}">
              <c16:uniqueId val="{00000000-5CC5-4390-9493-F7B8764445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228.81</c:v>
                </c:pt>
                <c:pt idx="2">
                  <c:v>231.9</c:v>
                </c:pt>
                <c:pt idx="3">
                  <c:v>234.17</c:v>
                </c:pt>
                <c:pt idx="4">
                  <c:v>257.95</c:v>
                </c:pt>
              </c:numCache>
            </c:numRef>
          </c:val>
          <c:smooth val="0"/>
          <c:extLst>
            <c:ext xmlns:c16="http://schemas.microsoft.com/office/drawing/2014/chart" uri="{C3380CC4-5D6E-409C-BE32-E72D297353CC}">
              <c16:uniqueId val="{00000001-5CC5-4390-9493-F7B8764445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16" zoomScale="85" zoomScaleNormal="85" workbookViewId="0">
      <selection activeCell="BJ36" sqref="BJ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様似町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4125</v>
      </c>
      <c r="AM8" s="61"/>
      <c r="AN8" s="61"/>
      <c r="AO8" s="61"/>
      <c r="AP8" s="61"/>
      <c r="AQ8" s="61"/>
      <c r="AR8" s="61"/>
      <c r="AS8" s="61"/>
      <c r="AT8" s="52">
        <f>データ!$S$6</f>
        <v>364.3</v>
      </c>
      <c r="AU8" s="53"/>
      <c r="AV8" s="53"/>
      <c r="AW8" s="53"/>
      <c r="AX8" s="53"/>
      <c r="AY8" s="53"/>
      <c r="AZ8" s="53"/>
      <c r="BA8" s="53"/>
      <c r="BB8" s="54">
        <f>データ!$T$6</f>
        <v>11.32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70</v>
      </c>
      <c r="J10" s="53"/>
      <c r="K10" s="53"/>
      <c r="L10" s="53"/>
      <c r="M10" s="53"/>
      <c r="N10" s="53"/>
      <c r="O10" s="64"/>
      <c r="P10" s="54">
        <f>データ!$P$6</f>
        <v>98.95</v>
      </c>
      <c r="Q10" s="54"/>
      <c r="R10" s="54"/>
      <c r="S10" s="54"/>
      <c r="T10" s="54"/>
      <c r="U10" s="54"/>
      <c r="V10" s="54"/>
      <c r="W10" s="61">
        <f>データ!$Q$6</f>
        <v>4950</v>
      </c>
      <c r="X10" s="61"/>
      <c r="Y10" s="61"/>
      <c r="Z10" s="61"/>
      <c r="AA10" s="61"/>
      <c r="AB10" s="61"/>
      <c r="AC10" s="61"/>
      <c r="AD10" s="2"/>
      <c r="AE10" s="2"/>
      <c r="AF10" s="2"/>
      <c r="AG10" s="2"/>
      <c r="AH10" s="4"/>
      <c r="AI10" s="4"/>
      <c r="AJ10" s="4"/>
      <c r="AK10" s="4"/>
      <c r="AL10" s="61">
        <f>データ!$U$6</f>
        <v>4063</v>
      </c>
      <c r="AM10" s="61"/>
      <c r="AN10" s="61"/>
      <c r="AO10" s="61"/>
      <c r="AP10" s="61"/>
      <c r="AQ10" s="61"/>
      <c r="AR10" s="61"/>
      <c r="AS10" s="61"/>
      <c r="AT10" s="52">
        <f>データ!$V$6</f>
        <v>19.97</v>
      </c>
      <c r="AU10" s="53"/>
      <c r="AV10" s="53"/>
      <c r="AW10" s="53"/>
      <c r="AX10" s="53"/>
      <c r="AY10" s="53"/>
      <c r="AZ10" s="53"/>
      <c r="BA10" s="53"/>
      <c r="BB10" s="54">
        <f>データ!$W$6</f>
        <v>203.46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0C38A9vq6YW+is7gt762qVAINm3xFPbM3Yx/9nAb+rG2XMLu+FxRnSCGsYsjZNm4qP7kOWUfwLJ8weLnqVN/Lw==" saltValue="7mWAkgQ9yo5xg36WpeqN2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16080</v>
      </c>
      <c r="D6" s="34">
        <f t="shared" si="3"/>
        <v>46</v>
      </c>
      <c r="E6" s="34">
        <f t="shared" si="3"/>
        <v>1</v>
      </c>
      <c r="F6" s="34">
        <f t="shared" si="3"/>
        <v>0</v>
      </c>
      <c r="G6" s="34">
        <f t="shared" si="3"/>
        <v>1</v>
      </c>
      <c r="H6" s="34" t="str">
        <f t="shared" si="3"/>
        <v>北海道　様似町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70</v>
      </c>
      <c r="P6" s="35">
        <f t="shared" si="3"/>
        <v>98.95</v>
      </c>
      <c r="Q6" s="35">
        <f t="shared" si="3"/>
        <v>4950</v>
      </c>
      <c r="R6" s="35">
        <f t="shared" si="3"/>
        <v>4125</v>
      </c>
      <c r="S6" s="35">
        <f t="shared" si="3"/>
        <v>364.3</v>
      </c>
      <c r="T6" s="35">
        <f t="shared" si="3"/>
        <v>11.32</v>
      </c>
      <c r="U6" s="35">
        <f t="shared" si="3"/>
        <v>4063</v>
      </c>
      <c r="V6" s="35">
        <f t="shared" si="3"/>
        <v>19.97</v>
      </c>
      <c r="W6" s="35">
        <f t="shared" si="3"/>
        <v>203.46</v>
      </c>
      <c r="X6" s="36">
        <f>IF(X7="",NA(),X7)</f>
        <v>108.12</v>
      </c>
      <c r="Y6" s="36">
        <f t="shared" ref="Y6:AG6" si="4">IF(Y7="",NA(),Y7)</f>
        <v>107.53</v>
      </c>
      <c r="Z6" s="36">
        <f t="shared" si="4"/>
        <v>102.2</v>
      </c>
      <c r="AA6" s="36">
        <f t="shared" si="4"/>
        <v>102.63</v>
      </c>
      <c r="AB6" s="36">
        <f t="shared" si="4"/>
        <v>102.02</v>
      </c>
      <c r="AC6" s="36">
        <f t="shared" si="4"/>
        <v>114.74</v>
      </c>
      <c r="AD6" s="36">
        <f t="shared" si="4"/>
        <v>104.85</v>
      </c>
      <c r="AE6" s="36">
        <f t="shared" si="4"/>
        <v>107.64</v>
      </c>
      <c r="AF6" s="36">
        <f t="shared" si="4"/>
        <v>108.22</v>
      </c>
      <c r="AG6" s="36">
        <f t="shared" si="4"/>
        <v>114.22</v>
      </c>
      <c r="AH6" s="35" t="str">
        <f>IF(AH7="","",IF(AH7="-","【-】","【"&amp;SUBSTITUTE(TEXT(AH7,"#,##0.00"),"-","△")&amp;"】"))</f>
        <v>【110.27】</v>
      </c>
      <c r="AI6" s="35">
        <f>IF(AI7="",NA(),AI7)</f>
        <v>0</v>
      </c>
      <c r="AJ6" s="35">
        <f t="shared" ref="AJ6:AR6" si="5">IF(AJ7="",NA(),AJ7)</f>
        <v>0</v>
      </c>
      <c r="AK6" s="35">
        <f t="shared" si="5"/>
        <v>0</v>
      </c>
      <c r="AL6" s="35">
        <f t="shared" si="5"/>
        <v>0</v>
      </c>
      <c r="AM6" s="35">
        <f t="shared" si="5"/>
        <v>0</v>
      </c>
      <c r="AN6" s="36">
        <f t="shared" si="5"/>
        <v>27.19</v>
      </c>
      <c r="AO6" s="36">
        <f t="shared" si="5"/>
        <v>27.52</v>
      </c>
      <c r="AP6" s="36">
        <f t="shared" si="5"/>
        <v>30.84</v>
      </c>
      <c r="AQ6" s="36">
        <f t="shared" si="5"/>
        <v>25.29</v>
      </c>
      <c r="AR6" s="36">
        <f t="shared" si="5"/>
        <v>22.71</v>
      </c>
      <c r="AS6" s="35" t="str">
        <f>IF(AS7="","",IF(AS7="-","【-】","【"&amp;SUBSTITUTE(TEXT(AS7,"#,##0.00"),"-","△")&amp;"】"))</f>
        <v>【1.15】</v>
      </c>
      <c r="AT6" s="36">
        <f>IF(AT7="",NA(),AT7)</f>
        <v>485.1</v>
      </c>
      <c r="AU6" s="36">
        <f t="shared" ref="AU6:BC6" si="6">IF(AU7="",NA(),AU7)</f>
        <v>448.63</v>
      </c>
      <c r="AV6" s="36">
        <f t="shared" si="6"/>
        <v>440.73</v>
      </c>
      <c r="AW6" s="36">
        <f t="shared" si="6"/>
        <v>540.03</v>
      </c>
      <c r="AX6" s="36">
        <f t="shared" si="6"/>
        <v>590.49</v>
      </c>
      <c r="AY6" s="36">
        <f t="shared" si="6"/>
        <v>477.44</v>
      </c>
      <c r="AZ6" s="36">
        <f t="shared" si="6"/>
        <v>445.85</v>
      </c>
      <c r="BA6" s="36">
        <f t="shared" si="6"/>
        <v>450.54</v>
      </c>
      <c r="BB6" s="36">
        <f t="shared" si="6"/>
        <v>348.88</v>
      </c>
      <c r="BC6" s="36">
        <f t="shared" si="6"/>
        <v>381.07</v>
      </c>
      <c r="BD6" s="35" t="str">
        <f>IF(BD7="","",IF(BD7="-","【-】","【"&amp;SUBSTITUTE(TEXT(BD7,"#,##0.00"),"-","△")&amp;"】"))</f>
        <v>【260.31】</v>
      </c>
      <c r="BE6" s="36">
        <f>IF(BE7="",NA(),BE7)</f>
        <v>164.81</v>
      </c>
      <c r="BF6" s="36">
        <f t="shared" ref="BF6:BN6" si="7">IF(BF7="",NA(),BF7)</f>
        <v>153.41</v>
      </c>
      <c r="BG6" s="36">
        <f t="shared" si="7"/>
        <v>149.5</v>
      </c>
      <c r="BH6" s="36">
        <f t="shared" si="7"/>
        <v>140.28</v>
      </c>
      <c r="BI6" s="36">
        <f t="shared" si="7"/>
        <v>228.59</v>
      </c>
      <c r="BJ6" s="36">
        <f t="shared" si="7"/>
        <v>485.75</v>
      </c>
      <c r="BK6" s="36">
        <f t="shared" si="7"/>
        <v>516.34</v>
      </c>
      <c r="BL6" s="36">
        <f t="shared" si="7"/>
        <v>496.56</v>
      </c>
      <c r="BM6" s="36">
        <f t="shared" si="7"/>
        <v>540.38</v>
      </c>
      <c r="BN6" s="36">
        <f t="shared" si="7"/>
        <v>556.47</v>
      </c>
      <c r="BO6" s="35" t="str">
        <f>IF(BO7="","",IF(BO7="-","【-】","【"&amp;SUBSTITUTE(TEXT(BO7,"#,##0.00"),"-","△")&amp;"】"))</f>
        <v>【275.67】</v>
      </c>
      <c r="BP6" s="36">
        <f>IF(BP7="",NA(),BP7)</f>
        <v>101.92</v>
      </c>
      <c r="BQ6" s="36">
        <f t="shared" ref="BQ6:BY6" si="8">IF(BQ7="",NA(),BQ7)</f>
        <v>88.56</v>
      </c>
      <c r="BR6" s="36">
        <f t="shared" si="8"/>
        <v>83.45</v>
      </c>
      <c r="BS6" s="36">
        <f t="shared" si="8"/>
        <v>78.67</v>
      </c>
      <c r="BT6" s="36">
        <f t="shared" si="8"/>
        <v>79.569999999999993</v>
      </c>
      <c r="BU6" s="36">
        <f t="shared" si="8"/>
        <v>83.59</v>
      </c>
      <c r="BV6" s="36">
        <f t="shared" si="8"/>
        <v>83.27</v>
      </c>
      <c r="BW6" s="36">
        <f t="shared" si="8"/>
        <v>84.9</v>
      </c>
      <c r="BX6" s="36">
        <f t="shared" si="8"/>
        <v>83.22</v>
      </c>
      <c r="BY6" s="36">
        <f t="shared" si="8"/>
        <v>78.67</v>
      </c>
      <c r="BZ6" s="35" t="str">
        <f>IF(BZ7="","",IF(BZ7="-","【-】","【"&amp;SUBSTITUTE(TEXT(BZ7,"#,##0.00"),"-","△")&amp;"】"))</f>
        <v>【100.05】</v>
      </c>
      <c r="CA6" s="36">
        <f>IF(CA7="",NA(),CA7)</f>
        <v>261.91000000000003</v>
      </c>
      <c r="CB6" s="36">
        <f t="shared" ref="CB6:CJ6" si="9">IF(CB7="",NA(),CB7)</f>
        <v>302.13</v>
      </c>
      <c r="CC6" s="36">
        <f t="shared" si="9"/>
        <v>321.43</v>
      </c>
      <c r="CD6" s="36">
        <f t="shared" si="9"/>
        <v>339.27</v>
      </c>
      <c r="CE6" s="36">
        <f t="shared" si="9"/>
        <v>336.41</v>
      </c>
      <c r="CF6" s="36">
        <f t="shared" si="9"/>
        <v>230.22</v>
      </c>
      <c r="CG6" s="36">
        <f t="shared" si="9"/>
        <v>228.81</v>
      </c>
      <c r="CH6" s="36">
        <f t="shared" si="9"/>
        <v>231.9</v>
      </c>
      <c r="CI6" s="36">
        <f t="shared" si="9"/>
        <v>234.17</v>
      </c>
      <c r="CJ6" s="36">
        <f t="shared" si="9"/>
        <v>257.95</v>
      </c>
      <c r="CK6" s="35" t="str">
        <f>IF(CK7="","",IF(CK7="-","【-】","【"&amp;SUBSTITUTE(TEXT(CK7,"#,##0.00"),"-","△")&amp;"】"))</f>
        <v>【166.40】</v>
      </c>
      <c r="CL6" s="36">
        <f>IF(CL7="",NA(),CL7)</f>
        <v>70.33</v>
      </c>
      <c r="CM6" s="36">
        <f t="shared" ref="CM6:CU6" si="10">IF(CM7="",NA(),CM7)</f>
        <v>71.290000000000006</v>
      </c>
      <c r="CN6" s="36">
        <f t="shared" si="10"/>
        <v>68.56</v>
      </c>
      <c r="CO6" s="36">
        <f t="shared" si="10"/>
        <v>70.38</v>
      </c>
      <c r="CP6" s="36">
        <f t="shared" si="10"/>
        <v>77.349999999999994</v>
      </c>
      <c r="CQ6" s="36">
        <f t="shared" si="10"/>
        <v>41.09</v>
      </c>
      <c r="CR6" s="36">
        <f t="shared" si="10"/>
        <v>38.979999999999997</v>
      </c>
      <c r="CS6" s="36">
        <f t="shared" si="10"/>
        <v>39.61</v>
      </c>
      <c r="CT6" s="36">
        <f t="shared" si="10"/>
        <v>41.06</v>
      </c>
      <c r="CU6" s="36">
        <f t="shared" si="10"/>
        <v>39.94</v>
      </c>
      <c r="CV6" s="35" t="str">
        <f>IF(CV7="","",IF(CV7="-","【-】","【"&amp;SUBSTITUTE(TEXT(CV7,"#,##0.00"),"-","△")&amp;"】"))</f>
        <v>【60.69】</v>
      </c>
      <c r="CW6" s="36">
        <f>IF(CW7="",NA(),CW7)</f>
        <v>69.489999999999995</v>
      </c>
      <c r="CX6" s="36">
        <f t="shared" ref="CX6:DF6" si="11">IF(CX7="",NA(),CX7)</f>
        <v>67.739999999999995</v>
      </c>
      <c r="CY6" s="36">
        <f t="shared" si="11"/>
        <v>68.19</v>
      </c>
      <c r="CZ6" s="36">
        <f t="shared" si="11"/>
        <v>66.099999999999994</v>
      </c>
      <c r="DA6" s="36">
        <f t="shared" si="11"/>
        <v>59.31</v>
      </c>
      <c r="DB6" s="36">
        <f t="shared" si="11"/>
        <v>75.91</v>
      </c>
      <c r="DC6" s="36">
        <f t="shared" si="11"/>
        <v>75.010000000000005</v>
      </c>
      <c r="DD6" s="36">
        <f t="shared" si="11"/>
        <v>72.959999999999994</v>
      </c>
      <c r="DE6" s="36">
        <f t="shared" si="11"/>
        <v>72.42</v>
      </c>
      <c r="DF6" s="36">
        <f t="shared" si="11"/>
        <v>69.41</v>
      </c>
      <c r="DG6" s="35" t="str">
        <f>IF(DG7="","",IF(DG7="-","【-】","【"&amp;SUBSTITUTE(TEXT(DG7,"#,##0.00"),"-","△")&amp;"】"))</f>
        <v>【89.82】</v>
      </c>
      <c r="DH6" s="36">
        <f>IF(DH7="",NA(),DH7)</f>
        <v>59.77</v>
      </c>
      <c r="DI6" s="36">
        <f t="shared" ref="DI6:DQ6" si="12">IF(DI7="",NA(),DI7)</f>
        <v>61.74</v>
      </c>
      <c r="DJ6" s="36">
        <f t="shared" si="12"/>
        <v>63.21</v>
      </c>
      <c r="DK6" s="36">
        <f t="shared" si="12"/>
        <v>65.25</v>
      </c>
      <c r="DL6" s="36">
        <f t="shared" si="12"/>
        <v>63.3</v>
      </c>
      <c r="DM6" s="36">
        <f t="shared" si="12"/>
        <v>52.4</v>
      </c>
      <c r="DN6" s="36">
        <f t="shared" si="12"/>
        <v>51.89</v>
      </c>
      <c r="DO6" s="36">
        <f t="shared" si="12"/>
        <v>54.09</v>
      </c>
      <c r="DP6" s="36">
        <f t="shared" si="12"/>
        <v>52.73</v>
      </c>
      <c r="DQ6" s="36">
        <f t="shared" si="12"/>
        <v>53.25</v>
      </c>
      <c r="DR6" s="35" t="str">
        <f>IF(DR7="","",IF(DR7="-","【-】","【"&amp;SUBSTITUTE(TEXT(DR7,"#,##0.00"),"-","△")&amp;"】"))</f>
        <v>【50.19】</v>
      </c>
      <c r="DS6" s="36">
        <f>IF(DS7="",NA(),DS7)</f>
        <v>9.86</v>
      </c>
      <c r="DT6" s="36">
        <f t="shared" ref="DT6:EB6" si="13">IF(DT7="",NA(),DT7)</f>
        <v>10.06</v>
      </c>
      <c r="DU6" s="36">
        <f t="shared" si="13"/>
        <v>10.23</v>
      </c>
      <c r="DV6" s="36">
        <f t="shared" si="13"/>
        <v>10.79</v>
      </c>
      <c r="DW6" s="36">
        <f t="shared" si="13"/>
        <v>12.4</v>
      </c>
      <c r="DX6" s="36">
        <f t="shared" si="13"/>
        <v>14.01</v>
      </c>
      <c r="DY6" s="36">
        <f t="shared" si="13"/>
        <v>14.74</v>
      </c>
      <c r="DZ6" s="36">
        <f t="shared" si="13"/>
        <v>18.68</v>
      </c>
      <c r="EA6" s="36">
        <f t="shared" si="13"/>
        <v>19.91</v>
      </c>
      <c r="EB6" s="36">
        <f t="shared" si="13"/>
        <v>23.02</v>
      </c>
      <c r="EC6" s="35" t="str">
        <f>IF(EC7="","",IF(EC7="-","【-】","【"&amp;SUBSTITUTE(TEXT(EC7,"#,##0.00"),"-","△")&amp;"】"))</f>
        <v>【20.63】</v>
      </c>
      <c r="ED6" s="35">
        <f>IF(ED7="",NA(),ED7)</f>
        <v>0</v>
      </c>
      <c r="EE6" s="36">
        <f t="shared" ref="EE6:EM6" si="14">IF(EE7="",NA(),EE7)</f>
        <v>0.31</v>
      </c>
      <c r="EF6" s="36">
        <f t="shared" si="14"/>
        <v>0.48</v>
      </c>
      <c r="EG6" s="36">
        <f t="shared" si="14"/>
        <v>0.04</v>
      </c>
      <c r="EH6" s="35">
        <f t="shared" si="14"/>
        <v>0</v>
      </c>
      <c r="EI6" s="36">
        <f t="shared" si="14"/>
        <v>0.41</v>
      </c>
      <c r="EJ6" s="36">
        <f t="shared" si="14"/>
        <v>0.4</v>
      </c>
      <c r="EK6" s="36">
        <f t="shared" si="14"/>
        <v>0.32</v>
      </c>
      <c r="EL6" s="36">
        <f t="shared" si="14"/>
        <v>0.81</v>
      </c>
      <c r="EM6" s="36">
        <f t="shared" si="14"/>
        <v>0.38</v>
      </c>
      <c r="EN6" s="35" t="str">
        <f>IF(EN7="","",IF(EN7="-","【-】","【"&amp;SUBSTITUTE(TEXT(EN7,"#,##0.00"),"-","△")&amp;"】"))</f>
        <v>【0.69】</v>
      </c>
    </row>
    <row r="7" spans="1:144" s="37" customFormat="1" x14ac:dyDescent="0.15">
      <c r="A7" s="29"/>
      <c r="B7" s="38">
        <v>2020</v>
      </c>
      <c r="C7" s="38">
        <v>16080</v>
      </c>
      <c r="D7" s="38">
        <v>46</v>
      </c>
      <c r="E7" s="38">
        <v>1</v>
      </c>
      <c r="F7" s="38">
        <v>0</v>
      </c>
      <c r="G7" s="38">
        <v>1</v>
      </c>
      <c r="H7" s="38" t="s">
        <v>93</v>
      </c>
      <c r="I7" s="38" t="s">
        <v>94</v>
      </c>
      <c r="J7" s="38" t="s">
        <v>95</v>
      </c>
      <c r="K7" s="38" t="s">
        <v>96</v>
      </c>
      <c r="L7" s="38" t="s">
        <v>97</v>
      </c>
      <c r="M7" s="38" t="s">
        <v>98</v>
      </c>
      <c r="N7" s="39" t="s">
        <v>99</v>
      </c>
      <c r="O7" s="39">
        <v>70</v>
      </c>
      <c r="P7" s="39">
        <v>98.95</v>
      </c>
      <c r="Q7" s="39">
        <v>4950</v>
      </c>
      <c r="R7" s="39">
        <v>4125</v>
      </c>
      <c r="S7" s="39">
        <v>364.3</v>
      </c>
      <c r="T7" s="39">
        <v>11.32</v>
      </c>
      <c r="U7" s="39">
        <v>4063</v>
      </c>
      <c r="V7" s="39">
        <v>19.97</v>
      </c>
      <c r="W7" s="39">
        <v>203.46</v>
      </c>
      <c r="X7" s="39">
        <v>108.12</v>
      </c>
      <c r="Y7" s="39">
        <v>107.53</v>
      </c>
      <c r="Z7" s="39">
        <v>102.2</v>
      </c>
      <c r="AA7" s="39">
        <v>102.63</v>
      </c>
      <c r="AB7" s="39">
        <v>102.02</v>
      </c>
      <c r="AC7" s="39">
        <v>114.74</v>
      </c>
      <c r="AD7" s="39">
        <v>104.85</v>
      </c>
      <c r="AE7" s="39">
        <v>107.64</v>
      </c>
      <c r="AF7" s="39">
        <v>108.22</v>
      </c>
      <c r="AG7" s="39">
        <v>114.22</v>
      </c>
      <c r="AH7" s="39">
        <v>110.27</v>
      </c>
      <c r="AI7" s="39">
        <v>0</v>
      </c>
      <c r="AJ7" s="39">
        <v>0</v>
      </c>
      <c r="AK7" s="39">
        <v>0</v>
      </c>
      <c r="AL7" s="39">
        <v>0</v>
      </c>
      <c r="AM7" s="39">
        <v>0</v>
      </c>
      <c r="AN7" s="39">
        <v>27.19</v>
      </c>
      <c r="AO7" s="39">
        <v>27.52</v>
      </c>
      <c r="AP7" s="39">
        <v>30.84</v>
      </c>
      <c r="AQ7" s="39">
        <v>25.29</v>
      </c>
      <c r="AR7" s="39">
        <v>22.71</v>
      </c>
      <c r="AS7" s="39">
        <v>1.1499999999999999</v>
      </c>
      <c r="AT7" s="39">
        <v>485.1</v>
      </c>
      <c r="AU7" s="39">
        <v>448.63</v>
      </c>
      <c r="AV7" s="39">
        <v>440.73</v>
      </c>
      <c r="AW7" s="39">
        <v>540.03</v>
      </c>
      <c r="AX7" s="39">
        <v>590.49</v>
      </c>
      <c r="AY7" s="39">
        <v>477.44</v>
      </c>
      <c r="AZ7" s="39">
        <v>445.85</v>
      </c>
      <c r="BA7" s="39">
        <v>450.54</v>
      </c>
      <c r="BB7" s="39">
        <v>348.88</v>
      </c>
      <c r="BC7" s="39">
        <v>381.07</v>
      </c>
      <c r="BD7" s="39">
        <v>260.31</v>
      </c>
      <c r="BE7" s="39">
        <v>164.81</v>
      </c>
      <c r="BF7" s="39">
        <v>153.41</v>
      </c>
      <c r="BG7" s="39">
        <v>149.5</v>
      </c>
      <c r="BH7" s="39">
        <v>140.28</v>
      </c>
      <c r="BI7" s="39">
        <v>228.59</v>
      </c>
      <c r="BJ7" s="39">
        <v>485.75</v>
      </c>
      <c r="BK7" s="39">
        <v>516.34</v>
      </c>
      <c r="BL7" s="39">
        <v>496.56</v>
      </c>
      <c r="BM7" s="39">
        <v>540.38</v>
      </c>
      <c r="BN7" s="39">
        <v>556.47</v>
      </c>
      <c r="BO7" s="39">
        <v>275.67</v>
      </c>
      <c r="BP7" s="39">
        <v>101.92</v>
      </c>
      <c r="BQ7" s="39">
        <v>88.56</v>
      </c>
      <c r="BR7" s="39">
        <v>83.45</v>
      </c>
      <c r="BS7" s="39">
        <v>78.67</v>
      </c>
      <c r="BT7" s="39">
        <v>79.569999999999993</v>
      </c>
      <c r="BU7" s="39">
        <v>83.59</v>
      </c>
      <c r="BV7" s="39">
        <v>83.27</v>
      </c>
      <c r="BW7" s="39">
        <v>84.9</v>
      </c>
      <c r="BX7" s="39">
        <v>83.22</v>
      </c>
      <c r="BY7" s="39">
        <v>78.67</v>
      </c>
      <c r="BZ7" s="39">
        <v>100.05</v>
      </c>
      <c r="CA7" s="39">
        <v>261.91000000000003</v>
      </c>
      <c r="CB7" s="39">
        <v>302.13</v>
      </c>
      <c r="CC7" s="39">
        <v>321.43</v>
      </c>
      <c r="CD7" s="39">
        <v>339.27</v>
      </c>
      <c r="CE7" s="39">
        <v>336.41</v>
      </c>
      <c r="CF7" s="39">
        <v>230.22</v>
      </c>
      <c r="CG7" s="39">
        <v>228.81</v>
      </c>
      <c r="CH7" s="39">
        <v>231.9</v>
      </c>
      <c r="CI7" s="39">
        <v>234.17</v>
      </c>
      <c r="CJ7" s="39">
        <v>257.95</v>
      </c>
      <c r="CK7" s="39">
        <v>166.4</v>
      </c>
      <c r="CL7" s="39">
        <v>70.33</v>
      </c>
      <c r="CM7" s="39">
        <v>71.290000000000006</v>
      </c>
      <c r="CN7" s="39">
        <v>68.56</v>
      </c>
      <c r="CO7" s="39">
        <v>70.38</v>
      </c>
      <c r="CP7" s="39">
        <v>77.349999999999994</v>
      </c>
      <c r="CQ7" s="39">
        <v>41.09</v>
      </c>
      <c r="CR7" s="39">
        <v>38.979999999999997</v>
      </c>
      <c r="CS7" s="39">
        <v>39.61</v>
      </c>
      <c r="CT7" s="39">
        <v>41.06</v>
      </c>
      <c r="CU7" s="39">
        <v>39.94</v>
      </c>
      <c r="CV7" s="39">
        <v>60.69</v>
      </c>
      <c r="CW7" s="39">
        <v>69.489999999999995</v>
      </c>
      <c r="CX7" s="39">
        <v>67.739999999999995</v>
      </c>
      <c r="CY7" s="39">
        <v>68.19</v>
      </c>
      <c r="CZ7" s="39">
        <v>66.099999999999994</v>
      </c>
      <c r="DA7" s="39">
        <v>59.31</v>
      </c>
      <c r="DB7" s="39">
        <v>75.91</v>
      </c>
      <c r="DC7" s="39">
        <v>75.010000000000005</v>
      </c>
      <c r="DD7" s="39">
        <v>72.959999999999994</v>
      </c>
      <c r="DE7" s="39">
        <v>72.42</v>
      </c>
      <c r="DF7" s="39">
        <v>69.41</v>
      </c>
      <c r="DG7" s="39">
        <v>89.82</v>
      </c>
      <c r="DH7" s="39">
        <v>59.77</v>
      </c>
      <c r="DI7" s="39">
        <v>61.74</v>
      </c>
      <c r="DJ7" s="39">
        <v>63.21</v>
      </c>
      <c r="DK7" s="39">
        <v>65.25</v>
      </c>
      <c r="DL7" s="39">
        <v>63.3</v>
      </c>
      <c r="DM7" s="39">
        <v>52.4</v>
      </c>
      <c r="DN7" s="39">
        <v>51.89</v>
      </c>
      <c r="DO7" s="39">
        <v>54.09</v>
      </c>
      <c r="DP7" s="39">
        <v>52.73</v>
      </c>
      <c r="DQ7" s="39">
        <v>53.25</v>
      </c>
      <c r="DR7" s="39">
        <v>50.19</v>
      </c>
      <c r="DS7" s="39">
        <v>9.86</v>
      </c>
      <c r="DT7" s="39">
        <v>10.06</v>
      </c>
      <c r="DU7" s="39">
        <v>10.23</v>
      </c>
      <c r="DV7" s="39">
        <v>10.79</v>
      </c>
      <c r="DW7" s="39">
        <v>12.4</v>
      </c>
      <c r="DX7" s="39">
        <v>14.01</v>
      </c>
      <c r="DY7" s="39">
        <v>14.74</v>
      </c>
      <c r="DZ7" s="39">
        <v>18.68</v>
      </c>
      <c r="EA7" s="39">
        <v>19.91</v>
      </c>
      <c r="EB7" s="39">
        <v>23.02</v>
      </c>
      <c r="EC7" s="39">
        <v>20.63</v>
      </c>
      <c r="ED7" s="39">
        <v>0</v>
      </c>
      <c r="EE7" s="39">
        <v>0.31</v>
      </c>
      <c r="EF7" s="39">
        <v>0.48</v>
      </c>
      <c r="EG7" s="39">
        <v>0.04</v>
      </c>
      <c r="EH7" s="39">
        <v>0</v>
      </c>
      <c r="EI7" s="39">
        <v>0.41</v>
      </c>
      <c r="EJ7" s="39">
        <v>0.4</v>
      </c>
      <c r="EK7" s="39">
        <v>0.32</v>
      </c>
      <c r="EL7" s="39">
        <v>0.81</v>
      </c>
      <c r="EM7" s="39">
        <v>0.38</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SN2019026</cp:lastModifiedBy>
  <cp:lastPrinted>2022-01-19T00:37:28Z</cp:lastPrinted>
  <dcterms:created xsi:type="dcterms:W3CDTF">2021-12-03T06:42:07Z</dcterms:created>
  <dcterms:modified xsi:type="dcterms:W3CDTF">2022-01-19T01:01:01Z</dcterms:modified>
  <cp:category/>
</cp:coreProperties>
</file>