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SN2019023\Desktop\〆2.4 経営分析表\"/>
    </mc:Choice>
  </mc:AlternateContent>
  <xr:revisionPtr revIDLastSave="0" documentId="13_ncr:1_{85D96131-A50B-4A00-AF9B-56A9E9C0765C}" xr6:coauthVersionLast="45" xr6:coauthVersionMax="45" xr10:uidLastSave="{00000000-0000-0000-0000-000000000000}"/>
  <workbookProtection workbookAlgorithmName="SHA-512" workbookHashValue="NTJitMgmkHI0wSwm3Plw6BfmDpN9ba8O77717X/t/4i0RGJXhQTYiBacmvB0x89Lepw3nYVW+iiukAiamAwieA==" workbookSaltValue="Pw90W7htCIp2GybMOEkb1Q==" workbookSpinCount="100000" lockStructure="1"/>
  <bookViews>
    <workbookView xWindow="-108" yWindow="-108" windowWidth="23256" windowHeight="12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K85" i="4"/>
  <c r="J85" i="4"/>
  <c r="I85" i="4"/>
  <c r="G85" i="4"/>
  <c r="E85" i="4"/>
  <c r="I10" i="4"/>
  <c r="AL8" i="4"/>
  <c r="P8" i="4"/>
  <c r="I8" i="4"/>
</calcChain>
</file>

<file path=xl/sharedStrings.xml><?xml version="1.0" encoding="utf-8"?>
<sst xmlns="http://schemas.openxmlformats.org/spreadsheetml/2006/main" count="319" uniqueCount="116">
  <si>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</si>
  <si>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</si>
  <si>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</si>
  <si>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</si>
  <si>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</si>
  <si>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</si>
  <si>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</si>
  <si>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</si>
  <si>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</si>
  <si>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</si>
  <si>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</si>
  <si>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</si>
  <si>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</si>
  <si>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</si>
  <si>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</si>
  <si>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</si>
  <si>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</si>
  <si>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</si>
  <si>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</si>
  <si>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</si>
  <si>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</si>
  <si>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</si>
  <si>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</si>
  <si>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</si>
  <si>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</si>
  <si>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</si>
  <si>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</si>
  <si>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</si>
  <si>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</si>
  <si>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</si>
  <si>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</si>
  <si>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</si>
  <si>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</si>
  <si>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</si>
  <si>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</si>
  <si>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</si>
  <si>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</si>
  <si>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</si>
  <si>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</si>
  <si>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</si>
  <si>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</si>
  <si>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</si>
  <si>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</si>
  <si>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</si>
  <si>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</si>
  <si>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</si>
  <si>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</si>
  <si>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</si>
  <si>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</si>
  <si>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</si>
  <si>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</si>
  <si>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</si>
  <si>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</si>
  <si>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</si>
  <si>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</si>
  <si>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</si>
  <si>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</si>
  <si>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</si>
  <si>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</si>
  <si>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</si>
  <si>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</si>
  <si>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</si>
  <si>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</si>
  <si>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</si>
  <si>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</si>
  <si>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</si>
  <si>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</si>
  <si>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</si>
  <si>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</si>
  <si>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</si>
  <si>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</si>
  <si>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</si>
  <si>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</si>
  <si>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</si>
  <si>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</si>
  <si>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</si>
  <si>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</si>
  <si>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</si>
  <si>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</si>
  <si>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</si>
  <si>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</si>
  <si>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</si>
  <si>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</si>
  <si>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</si>
  <si>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</si>
  <si>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</si>
  <si>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</si>
  <si>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</si>
  <si>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</si>
  <si>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</si>
  <si>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</si>
  <si>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</si>
  <si>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</si>
  <si>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</si>
  <si>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</si>
  <si>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</si>
  <si>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様似町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</si>
  <si>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</si>
  <si>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</si>
  <si>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</si>
  <si>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</si>
  <si>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</si>
  <si>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</si>
  <si>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</si>
  <si>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</si>
  <si>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</si>
  <si>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</si>
  <si>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</si>
  <si>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</si>
  <si>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</si>
  <si>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</si>
  <si>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</si>
  <si>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</si>
  <si>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①全国平均・類似団体と比べて高く、100%は確保されている。
②累積欠損金比率に反映される累積欠損金はない。
③全国平均・類似団体と比べて低い比率となっている。
④全国平均・類似団体と比べて高い比率となっている。
⑤全国平均・類似団体と比べて低い比率となっている。
⑥全国平均・類似団体と比べて高い原価となっている。
⑦全国平均・類似団体と比べて高い利用率となっている。
⑧全国平均・類似団体と比べて高い数値となっている。
以上のことから、類似団体と比較して、水洗化率は高く、利用率も高い値となっているが、経営の健全性・効率化は非常に厳しい状況である。</t>
    <rPh sb="1" eb="3">
      <t>ゼンコク</t>
    </rPh>
    <rPh sb="3" eb="5">
      <t>ヘイキン</t>
    </rPh>
    <rPh sb="6" eb="10">
      <t>ルイジダンタイ</t>
    </rPh>
    <rPh sb="11" eb="12">
      <t>クラ</t>
    </rPh>
    <rPh sb="14" eb="15">
      <t>タカ</t>
    </rPh>
    <rPh sb="22" eb="24">
      <t>カクホ</t>
    </rPh>
    <rPh sb="32" eb="34">
      <t>ルイセキ</t>
    </rPh>
    <rPh sb="34" eb="36">
      <t>ケッソン</t>
    </rPh>
    <rPh sb="36" eb="37">
      <t>キン</t>
    </rPh>
    <rPh sb="37" eb="39">
      <t>ヒリツ</t>
    </rPh>
    <rPh sb="40" eb="42">
      <t>ハンエイ</t>
    </rPh>
    <rPh sb="45" eb="47">
      <t>ルイセキ</t>
    </rPh>
    <rPh sb="47" eb="49">
      <t>ケッソン</t>
    </rPh>
    <rPh sb="49" eb="50">
      <t>キン</t>
    </rPh>
    <rPh sb="56" eb="58">
      <t>ゼンコク</t>
    </rPh>
    <rPh sb="58" eb="60">
      <t>ヘイキン</t>
    </rPh>
    <rPh sb="61" eb="63">
      <t>ルイジ</t>
    </rPh>
    <rPh sb="63" eb="65">
      <t>ダンタイ</t>
    </rPh>
    <rPh sb="66" eb="67">
      <t>クラ</t>
    </rPh>
    <rPh sb="69" eb="70">
      <t>ヒク</t>
    </rPh>
    <rPh sb="71" eb="73">
      <t>ヒリツ</t>
    </rPh>
    <rPh sb="82" eb="86">
      <t>ゼンコクヘイキン</t>
    </rPh>
    <rPh sb="87" eb="91">
      <t>ルイジダンタイ</t>
    </rPh>
    <rPh sb="92" eb="93">
      <t>クラ</t>
    </rPh>
    <rPh sb="95" eb="96">
      <t>タカ</t>
    </rPh>
    <rPh sb="97" eb="99">
      <t>ヒリツ</t>
    </rPh>
    <rPh sb="147" eb="148">
      <t>タカ</t>
    </rPh>
    <rPh sb="149" eb="151">
      <t>ゲンカ</t>
    </rPh>
    <rPh sb="175" eb="178">
      <t>リヨウリツ</t>
    </rPh>
    <rPh sb="202" eb="204">
      <t>スウチ</t>
    </rPh>
    <rPh sb="213" eb="215">
      <t>イジョウ</t>
    </rPh>
    <rPh sb="221" eb="225">
      <t>ルイジダンタイ</t>
    </rPh>
    <rPh sb="226" eb="228">
      <t>ヒカク</t>
    </rPh>
    <rPh sb="231" eb="235">
      <t>スイセンカリツ</t>
    </rPh>
    <rPh sb="236" eb="237">
      <t>タカ</t>
    </rPh>
    <rPh sb="239" eb="242">
      <t>リヨウリツ</t>
    </rPh>
    <rPh sb="243" eb="244">
      <t>タカ</t>
    </rPh>
    <rPh sb="245" eb="246">
      <t>アタイ</t>
    </rPh>
    <rPh sb="254" eb="256">
      <t>ケイエイ</t>
    </rPh>
    <rPh sb="257" eb="260">
      <t>ケンゼンセイ</t>
    </rPh>
    <rPh sb="261" eb="264">
      <t>コウリツカ</t>
    </rPh>
    <rPh sb="265" eb="267">
      <t>ヒジョウ</t>
    </rPh>
    <rPh sb="268" eb="269">
      <t>キビ</t>
    </rPh>
    <rPh sb="271" eb="273">
      <t>ジョウキョウ</t>
    </rPh>
    <phoneticPr fontId="4"/>
  </si>
  <si>
    <t>処理場については令和２年度策定のストックマネジメント計画により令和３年度～令和７年度に外壁・建築電気・電気設備の更新を実施している。
管路については、耐用年数が未経過のため、計画的な更新が必要とはなっていないが、不明水の侵入が著しく多いため、管渠内カメラ調査を継続的に実施している。</t>
    <rPh sb="0" eb="3">
      <t>ショリジョウ</t>
    </rPh>
    <rPh sb="8" eb="10">
      <t>レイワ</t>
    </rPh>
    <rPh sb="11" eb="13">
      <t>ネンド</t>
    </rPh>
    <rPh sb="13" eb="15">
      <t>サクテイ</t>
    </rPh>
    <rPh sb="26" eb="28">
      <t>ケイカク</t>
    </rPh>
    <rPh sb="31" eb="33">
      <t>レイワ</t>
    </rPh>
    <rPh sb="34" eb="36">
      <t>ネンド</t>
    </rPh>
    <rPh sb="37" eb="39">
      <t>レイワ</t>
    </rPh>
    <rPh sb="40" eb="42">
      <t>ネンド</t>
    </rPh>
    <rPh sb="43" eb="45">
      <t>ガイヘキ</t>
    </rPh>
    <rPh sb="46" eb="48">
      <t>ケンチク</t>
    </rPh>
    <rPh sb="48" eb="50">
      <t>デンキ</t>
    </rPh>
    <rPh sb="51" eb="53">
      <t>デンキ</t>
    </rPh>
    <rPh sb="53" eb="55">
      <t>セツビ</t>
    </rPh>
    <rPh sb="56" eb="58">
      <t>コウシン</t>
    </rPh>
    <rPh sb="59" eb="61">
      <t>ジッシ</t>
    </rPh>
    <rPh sb="67" eb="69">
      <t>カンロ</t>
    </rPh>
    <rPh sb="75" eb="77">
      <t>タイヨウ</t>
    </rPh>
    <rPh sb="77" eb="79">
      <t>ネンスウ</t>
    </rPh>
    <rPh sb="80" eb="81">
      <t>ミ</t>
    </rPh>
    <rPh sb="81" eb="83">
      <t>ケイカ</t>
    </rPh>
    <rPh sb="87" eb="90">
      <t>ケイカクテキ</t>
    </rPh>
    <rPh sb="91" eb="93">
      <t>コウシン</t>
    </rPh>
    <rPh sb="94" eb="96">
      <t>ヒツヨウ</t>
    </rPh>
    <rPh sb="106" eb="108">
      <t>フメイ</t>
    </rPh>
    <rPh sb="108" eb="109">
      <t>スイ</t>
    </rPh>
    <rPh sb="110" eb="112">
      <t>シンニュウ</t>
    </rPh>
    <rPh sb="113" eb="114">
      <t>イチジル</t>
    </rPh>
    <rPh sb="116" eb="117">
      <t>オオ</t>
    </rPh>
    <rPh sb="121" eb="123">
      <t>カンキョ</t>
    </rPh>
    <rPh sb="123" eb="124">
      <t>ナイ</t>
    </rPh>
    <rPh sb="127" eb="129">
      <t>チョウサ</t>
    </rPh>
    <rPh sb="130" eb="133">
      <t>ケイゾクテキ</t>
    </rPh>
    <rPh sb="134" eb="136">
      <t>ジッシ</t>
    </rPh>
    <phoneticPr fontId="4"/>
  </si>
  <si>
    <t>経費の多くを使用料収入以外で賄ってる状況であり、現状では大幅な改善は見込めない。
平成１１年３月供用開始以来、大きな事故もなく事業を進めているが、今後は老朽化に伴う改築更新費の増加、人口減少による使用料収入の減少、技術者確保等の問題を改善する必要がある。</t>
    <rPh sb="0" eb="2">
      <t>ケイヒ</t>
    </rPh>
    <rPh sb="3" eb="4">
      <t>オオ</t>
    </rPh>
    <rPh sb="6" eb="8">
      <t>シヨウ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</si>
</sst>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11-488D-83EB-035E3ED8E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1-488D-83EB-035E3ED8E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3-48B7-8817-0BC551A3F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3-48B7-8817-0BC551A3F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88.05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E-4DA1-8CDE-486BBE67B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E-4DA1-8CDE-486BBE67B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103.59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1-489A-B1A6-140D64AC4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1-489A-B1A6-140D64AC4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B5C-A430-4D6772871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A-4B5C-A430-4D6772871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4-4480-955D-B4826CAD9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4-4480-955D-B4826CAD9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5-4C72-8415-6CEFF5B32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5-4C72-8415-6CEFF5B32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7-4544-95DA-5734FE8E4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7-4544-95DA-5734FE8E4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1716.19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8-49E5-873A-A86834F04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1142.44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8-49E5-873A-A86834F04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9-4F09-90B8-5FE35A4D5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9-4F09-90B8-5FE35A4D5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372.69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A-4A1C-8DB9-2B5C7B595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A-4A1C-8DB9-2B5C7B595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V1" zoomScaleNormal="100" workbookViewId="0">
      <selection activeCell="BL47" sqref="BL47:BZ63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北海道　様似町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特定環境保全公共下水道</v>
      </c>
      <c r="Q8" s="64"/>
      <c r="R8" s="64"/>
      <c r="S8" s="64"/>
      <c r="T8" s="64"/>
      <c r="U8" s="64"/>
      <c r="V8" s="64"/>
      <c r="W8" s="64" t="str">
        <f>データ!L6</f>
        <v>D2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5">
        <f>データ!S6</f>
        <v>3777</v>
      </c>
      <c r="AM8" s="45"/>
      <c r="AN8" s="45"/>
      <c r="AO8" s="45"/>
      <c r="AP8" s="45"/>
      <c r="AQ8" s="45"/>
      <c r="AR8" s="45"/>
      <c r="AS8" s="45"/>
      <c r="AT8" s="44">
        <f>データ!T6</f>
        <v>364.3</v>
      </c>
      <c r="AU8" s="44"/>
      <c r="AV8" s="44"/>
      <c r="AW8" s="44"/>
      <c r="AX8" s="44"/>
      <c r="AY8" s="44"/>
      <c r="AZ8" s="44"/>
      <c r="BA8" s="44"/>
      <c r="BB8" s="44">
        <f>データ!U6</f>
        <v>10.37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>
        <f>データ!O6</f>
        <v>83.7</v>
      </c>
      <c r="J10" s="44"/>
      <c r="K10" s="44"/>
      <c r="L10" s="44"/>
      <c r="M10" s="44"/>
      <c r="N10" s="44"/>
      <c r="O10" s="44"/>
      <c r="P10" s="44">
        <f>データ!P6</f>
        <v>78.489999999999995</v>
      </c>
      <c r="Q10" s="44"/>
      <c r="R10" s="44"/>
      <c r="S10" s="44"/>
      <c r="T10" s="44"/>
      <c r="U10" s="44"/>
      <c r="V10" s="44"/>
      <c r="W10" s="44">
        <f>データ!Q6</f>
        <v>73.739999999999995</v>
      </c>
      <c r="X10" s="44"/>
      <c r="Y10" s="44"/>
      <c r="Z10" s="44"/>
      <c r="AA10" s="44"/>
      <c r="AB10" s="44"/>
      <c r="AC10" s="44"/>
      <c r="AD10" s="45">
        <f>データ!R6</f>
        <v>3960</v>
      </c>
      <c r="AE10" s="45"/>
      <c r="AF10" s="45"/>
      <c r="AG10" s="45"/>
      <c r="AH10" s="45"/>
      <c r="AI10" s="45"/>
      <c r="AJ10" s="45"/>
      <c r="AK10" s="2"/>
      <c r="AL10" s="45">
        <f>データ!V6</f>
        <v>2937</v>
      </c>
      <c r="AM10" s="45"/>
      <c r="AN10" s="45"/>
      <c r="AO10" s="45"/>
      <c r="AP10" s="45"/>
      <c r="AQ10" s="45"/>
      <c r="AR10" s="45"/>
      <c r="AS10" s="45"/>
      <c r="AT10" s="44">
        <f>データ!W6</f>
        <v>1.82</v>
      </c>
      <c r="AU10" s="44"/>
      <c r="AV10" s="44"/>
      <c r="AW10" s="44"/>
      <c r="AX10" s="44"/>
      <c r="AY10" s="44"/>
      <c r="AZ10" s="44"/>
      <c r="BA10" s="44"/>
      <c r="BB10" s="44">
        <f>データ!X6</f>
        <v>1613.74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113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115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KbMPGCL1UQmLQQV6RlMNycs+qtpj/XJmfTbhWIADsqTMdFAvFZzOg4v477n0nS62Jtn51wusvV4l+DxM3PREAg==" saltValue="F+ep75WNHsmRKcHaaxUjL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16080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北海道　様似町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>
        <f t="shared" si="3"/>
        <v>83.7</v>
      </c>
      <c r="P6" s="20">
        <f t="shared" si="3"/>
        <v>78.489999999999995</v>
      </c>
      <c r="Q6" s="20">
        <f t="shared" si="3"/>
        <v>73.739999999999995</v>
      </c>
      <c r="R6" s="20">
        <f t="shared" si="3"/>
        <v>3960</v>
      </c>
      <c r="S6" s="20">
        <f t="shared" si="3"/>
        <v>3777</v>
      </c>
      <c r="T6" s="20">
        <f t="shared" si="3"/>
        <v>364.3</v>
      </c>
      <c r="U6" s="20">
        <f t="shared" si="3"/>
        <v>10.37</v>
      </c>
      <c r="V6" s="20">
        <f t="shared" si="3"/>
        <v>2937</v>
      </c>
      <c r="W6" s="20">
        <f t="shared" si="3"/>
        <v>1.82</v>
      </c>
      <c r="X6" s="20">
        <f t="shared" si="3"/>
        <v>1613.74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103.59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106.38</v>
      </c>
      <c r="AI6" s="20" t="str">
        <f>IF(AI7="","",IF(AI7="-","【-】","【"&amp;SUBSTITUTE(TEXT(AI7,"#,##0.00"),"-","△")&amp;"】"))</f>
        <v>【105.07】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70.63</v>
      </c>
      <c r="AT6" s="20" t="str">
        <f>IF(AT7="","",IF(AT7="-","【-】","【"&amp;SUBSTITUTE(TEXT(AT7,"#,##0.00"),"-","△")&amp;"】"))</f>
        <v>【63.54】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20.21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53.28</v>
      </c>
      <c r="BE6" s="20" t="str">
        <f>IF(BE7="","",IF(BE7="-","【-】","【"&amp;SUBSTITUTE(TEXT(BE7,"#,##0.00"),"-","△")&amp;"】"))</f>
        <v>【50.90】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1716.19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1142.44</v>
      </c>
      <c r="BP6" s="20" t="str">
        <f>IF(BP7="","",IF(BP7="-","【-】","【"&amp;SUBSTITUTE(TEXT(BP7,"#,##0.00"),"-","△")&amp;"】"))</f>
        <v>【1,099.15】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50.46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66.63</v>
      </c>
      <c r="CA6" s="20" t="str">
        <f>IF(CA7="","",IF(CA7="-","【-】","【"&amp;SUBSTITUTE(TEXT(CA7,"#,##0.00"),"-","△")&amp;"】"))</f>
        <v>【72.92】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372.69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252.17</v>
      </c>
      <c r="CL6" s="20" t="str">
        <f>IF(CL7="","",IF(CL7="-","【-】","【"&amp;SUBSTITUTE(TEXT(CL7,"#,##0.00"),"-","△")&amp;"】"))</f>
        <v>【225.78】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44.46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42.15</v>
      </c>
      <c r="CW6" s="20" t="str">
        <f>IF(CW7="","",IF(CW7="-","【-】","【"&amp;SUBSTITUTE(TEXT(CW7,"#,##0.00"),"-","△")&amp;"】"))</f>
        <v>【43.17】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88.05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84.21</v>
      </c>
      <c r="DH6" s="20" t="str">
        <f>IF(DH7="","",IF(DH7="-","【-】","【"&amp;SUBSTITUTE(TEXT(DH7,"#,##0.00"),"-","△")&amp;"】"))</f>
        <v>【86.31】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51.63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27.46</v>
      </c>
      <c r="DS6" s="20" t="str">
        <f>IF(DS7="","",IF(DS7="-","【-】","【"&amp;SUBSTITUTE(TEXT(DS7,"#,##0.00"),"-","△")&amp;"】"))</f>
        <v>【30.82】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>
        <f t="shared" si="13"/>
        <v>0.02</v>
      </c>
      <c r="ED6" s="20" t="str">
        <f>IF(ED7="","",IF(ED7="-","【-】","【"&amp;SUBSTITUTE(TEXT(ED7,"#,##0.00"),"-","△")&amp;"】"))</f>
        <v>【0.06】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0.05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2">
      <c r="A7" s="14"/>
      <c r="B7" s="23">
        <v>2024</v>
      </c>
      <c r="C7" s="23">
        <v>16080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83.7</v>
      </c>
      <c r="P7" s="24">
        <v>78.489999999999995</v>
      </c>
      <c r="Q7" s="24">
        <v>73.739999999999995</v>
      </c>
      <c r="R7" s="24">
        <v>3960</v>
      </c>
      <c r="S7" s="24">
        <v>3777</v>
      </c>
      <c r="T7" s="24">
        <v>364.3</v>
      </c>
      <c r="U7" s="24">
        <v>10.37</v>
      </c>
      <c r="V7" s="24">
        <v>2937</v>
      </c>
      <c r="W7" s="24">
        <v>1.82</v>
      </c>
      <c r="X7" s="24">
        <v>1613.74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103.59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106.38</v>
      </c>
      <c r="AI7" s="24">
        <v>105.07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70.63</v>
      </c>
      <c r="AT7" s="24">
        <v>63.54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20.21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53.28</v>
      </c>
      <c r="BE7" s="24">
        <v>50.9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1716.19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1142.44</v>
      </c>
      <c r="BP7" s="24">
        <v>1099.1500000000001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50.46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66.63</v>
      </c>
      <c r="CA7" s="24">
        <v>72.92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372.69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252.17</v>
      </c>
      <c r="CL7" s="24">
        <v>225.78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44.46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42.15</v>
      </c>
      <c r="CW7" s="24">
        <v>43.17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88.05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84.21</v>
      </c>
      <c r="DH7" s="24">
        <v>86.31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51.63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27.46</v>
      </c>
      <c r="DS7" s="24">
        <v>30.82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0.02</v>
      </c>
      <c r="ED7" s="24">
        <v>0.06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0.05</v>
      </c>
      <c r="EO7" s="24">
        <v>0.15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111</v>
      </c>
      <c r="E13" t="s">
        <v>110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SN2019023</cp:lastModifiedBy>
  <cp:lastPrinted>2026-02-03T06:06:43Z</cp:lastPrinted>
  <dcterms:created xsi:type="dcterms:W3CDTF">2025-12-23T06:08:19Z</dcterms:created>
  <dcterms:modified xsi:type="dcterms:W3CDTF">2026-02-03T06:34:45Z</dcterms:modified>
  <cp:category/>
</cp:coreProperties>
</file>