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Sn2019108\水道共有\01-課長～課内周知用\02-水道課各種共有フォルダ\00浦河保健所・道・国等からの調査・お知らせ\経理\R05\経営戦略・抜本的な改革\R06.01.17]【依頼130〆】公営企業に係る経営比較分析表（令和４年度決算）の分析等について\提出用\訂正後\"/>
    </mc:Choice>
  </mc:AlternateContent>
  <xr:revisionPtr revIDLastSave="0" documentId="13_ncr:1_{C683C51D-5279-4B91-B9B3-922E1BCBD923}" xr6:coauthVersionLast="45" xr6:coauthVersionMax="45" xr10:uidLastSave="{00000000-0000-0000-0000-000000000000}"/>
  <workbookProtection workbookAlgorithmName="SHA-512" workbookHashValue="BWC/tFiJPaPbV4zm5sKe7wZ/4zQsyUgMZQV5Cpq1+B7uyqHMddUi8CZ0Fn1RcnkKblt5crurhx99SoDb4MsoQA==" workbookSaltValue="x3ypPRMWPt9GB0m1bwVfMg==" workbookSpinCount="100000" lockStructure="1"/>
  <bookViews>
    <workbookView xWindow="-120" yWindow="-120" windowWidth="29040" windowHeight="182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T10" i="4"/>
  <c r="AL10" i="4"/>
  <c r="W10" i="4"/>
  <c r="I10" i="4"/>
  <c r="BB8" i="4"/>
  <c r="AT8" i="4"/>
  <c r="AD8" i="4"/>
  <c r="W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<sst xmlns="http://schemas.openxmlformats.org/spreadsheetml/2006/main" count="228" uniqueCount="114">
  <si>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</si>
  <si>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</si>
  <si>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</si>
  <si>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</si>
  <si>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</si>
  <si>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</si>
  <si>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</si>
  <si>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</si>
  <si>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</si>
  <si>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</si>
  <si>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</si>
  <si>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</si>
  <si>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</si>
  <si>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</si>
  <si>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</si>
  <si>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</si>
  <si>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</si>
  <si>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</si>
  <si>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</si>
  <si>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</si>
  <si>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</si>
  <si>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</si>
  <si>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</si>
  <si>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</si>
  <si>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</si>
  <si>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</si>
  <si>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</si>
  <si>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</si>
  <si>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</si>
  <si>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</si>
  <si>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</si>
  <si>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</si>
  <si>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</si>
  <si>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</si>
  <si>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</si>
  <si>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</si>
  <si>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</si>
  <si>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</si>
  <si>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</si>
  <si>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</si>
  <si>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</si>
  <si>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</si>
  <si>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</si>
  <si>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</si>
  <si>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</si>
  <si>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</si>
  <si>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</si>
  <si>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</si>
  <si>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</si>
  <si>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</si>
  <si>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</si>
  <si>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</si>
  <si>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</si>
  <si>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</si>
  <si>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</si>
  <si>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</si>
  <si>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</si>
  <si>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</si>
  <si>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</si>
  <si>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</si>
  <si>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</si>
  <si>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</si>
  <si>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</si>
  <si>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</si>
  <si>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</si>
  <si>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</si>
  <si>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</si>
  <si>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</si>
  <si>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</si>
  <si>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</si>
  <si>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</si>
  <si>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</si>
  <si>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</si>
  <si>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</si>
  <si>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</si>
  <si>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</si>
  <si>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</si>
  <si>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</si>
  <si>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</si>
  <si>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</si>
  <si>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</si>
  <si>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</si>
  <si>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</si>
  <si>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</si>
  <si>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</si>
  <si>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</si>
  <si>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</si>
  <si>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</si>
  <si>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</si>
  <si>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</si>
  <si>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</si>
  <si>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</si>
  <si>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</si>
  <si>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様似町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</si>
  <si>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</si>
  <si>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</si>
  <si>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</si>
  <si>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</si>
  <si>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</si>
  <si>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</si>
  <si>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</si>
  <si>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</si>
  <si>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</si>
  <si>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</si>
  <si>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</si>
  <si>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</si>
  <si>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</si>
  <si>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</si>
  <si>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</si>
  <si>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</si>
  <si>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</si>
  <si>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①類似団体や全国平均と比べてやや高い、令和4年度より3年間の継続事業で施設更新工事を行っており、令和6年度の完了後に低下する見込み。
②全国平均・類似団体や全国平均と比べると低いものの上昇傾向にあり老朽化が進んでいる。
③類似団体や全国平均と比べると低い水準であり、②を上昇させる要因となっている。令和4年度は施設の更新工事を優先させたため、0％となった。
施設や管路の老朽化が年々進んでいる中で、今後も計画的な更新が必要となっている。</t>
    <rPh sb="16" eb="17">
      <t>タカ</t>
    </rPh>
    <rPh sb="19" eb="21">
      <t>レイワ</t>
    </rPh>
    <rPh sb="22" eb="24">
      <t>ネンド</t>
    </rPh>
    <rPh sb="27" eb="28">
      <t>ネン</t>
    </rPh>
    <rPh sb="28" eb="29">
      <t>カン</t>
    </rPh>
    <rPh sb="30" eb="32">
      <t>ケイゾク</t>
    </rPh>
    <rPh sb="32" eb="34">
      <t>ジギョウ</t>
    </rPh>
    <rPh sb="35" eb="37">
      <t>シセツ</t>
    </rPh>
    <rPh sb="37" eb="39">
      <t>コウシン</t>
    </rPh>
    <rPh sb="39" eb="41">
      <t>コウジ</t>
    </rPh>
    <rPh sb="42" eb="43">
      <t>オコナ</t>
    </rPh>
    <rPh sb="48" eb="50">
      <t>レイワ</t>
    </rPh>
    <rPh sb="51" eb="52">
      <t>ネン</t>
    </rPh>
    <rPh sb="52" eb="53">
      <t>ド</t>
    </rPh>
    <rPh sb="54" eb="56">
      <t>カンリョウ</t>
    </rPh>
    <rPh sb="56" eb="57">
      <t>ゴ</t>
    </rPh>
    <rPh sb="58" eb="60">
      <t>テイカ</t>
    </rPh>
    <rPh sb="62" eb="64">
      <t>ミコ</t>
    </rPh>
    <rPh sb="69" eb="71">
      <t>ゼンコク</t>
    </rPh>
    <rPh sb="71" eb="73">
      <t>ヘイキン</t>
    </rPh>
    <rPh sb="157" eb="159">
      <t>シセツ</t>
    </rPh>
    <rPh sb="160" eb="162">
      <t>コウシン</t>
    </rPh>
    <rPh sb="162" eb="164">
      <t>コウジ</t>
    </rPh>
    <rPh sb="165" eb="167">
      <t>ユウセン</t>
    </rPh>
    <phoneticPr fontId="4"/>
  </si>
  <si>
    <t>　経営の健全性・効率性に関する指標はおおむね良好であるものの、給水原価の増加に伴い料金回収率の減少傾向が続き、有収率も低い水準にある。
　老朽化の状況を示す有形固定資産減価償却率は、施設更新工事の継続事業が終了する令和6年度には改善する見込みである。
　このことを踏まえ、今後も施設の更新に係る費用と経営状況を適切に把握し、北海道水道広域連携推進プランに基づいた近隣町との連携等によるさらなる費用の削減、財源の確保といった健全・効率的な手段を探りながら経営戦略を指標に計画的かつ効率的な施設の更新に努める。</t>
    <rPh sb="1" eb="3">
      <t>ケイエイ</t>
    </rPh>
    <rPh sb="4" eb="7">
      <t>ケンゼンセイ</t>
    </rPh>
    <rPh sb="8" eb="11">
      <t>コウリツセイ</t>
    </rPh>
    <rPh sb="12" eb="13">
      <t>カン</t>
    </rPh>
    <rPh sb="15" eb="17">
      <t>シヒョウ</t>
    </rPh>
    <rPh sb="22" eb="24">
      <t>リョウコウ</t>
    </rPh>
    <rPh sb="31" eb="33">
      <t>キュウスイ</t>
    </rPh>
    <rPh sb="33" eb="35">
      <t>ゲンカ</t>
    </rPh>
    <rPh sb="36" eb="38">
      <t>ゾウカ</t>
    </rPh>
    <rPh sb="39" eb="40">
      <t>トモナ</t>
    </rPh>
    <rPh sb="41" eb="43">
      <t>リョウキン</t>
    </rPh>
    <rPh sb="45" eb="46">
      <t>リツ</t>
    </rPh>
    <rPh sb="47" eb="49">
      <t>ゲンショウ</t>
    </rPh>
    <rPh sb="49" eb="51">
      <t>ケイコウ</t>
    </rPh>
    <rPh sb="52" eb="53">
      <t>ツヅ</t>
    </rPh>
    <rPh sb="55" eb="58">
      <t>ユウシュウリツ</t>
    </rPh>
    <rPh sb="59" eb="60">
      <t>ヒク</t>
    </rPh>
    <rPh sb="61" eb="63">
      <t>スイジュン</t>
    </rPh>
    <rPh sb="69" eb="72">
      <t>ロウキュウカ</t>
    </rPh>
    <rPh sb="73" eb="75">
      <t>ジョウキョウ</t>
    </rPh>
    <rPh sb="76" eb="77">
      <t>シメ</t>
    </rPh>
    <rPh sb="78" eb="80">
      <t>ユウケイ</t>
    </rPh>
    <rPh sb="80" eb="82">
      <t>コテイ</t>
    </rPh>
    <rPh sb="82" eb="84">
      <t>シサン</t>
    </rPh>
    <rPh sb="84" eb="86">
      <t>ゲンカ</t>
    </rPh>
    <rPh sb="86" eb="88">
      <t>ショウキャク</t>
    </rPh>
    <rPh sb="88" eb="89">
      <t>リツ</t>
    </rPh>
    <rPh sb="98" eb="100">
      <t>ケイゾク</t>
    </rPh>
    <rPh sb="100" eb="102">
      <t>ジギョウ</t>
    </rPh>
    <rPh sb="103" eb="105">
      <t>シュウリョウ</t>
    </rPh>
    <rPh sb="107" eb="109">
      <t>レイワ</t>
    </rPh>
    <rPh sb="110" eb="111">
      <t>ネン</t>
    </rPh>
    <rPh sb="111" eb="112">
      <t>ド</t>
    </rPh>
    <rPh sb="114" eb="116">
      <t>カイゼン</t>
    </rPh>
    <rPh sb="118" eb="120">
      <t>ミコ</t>
    </rPh>
    <rPh sb="132" eb="133">
      <t>フ</t>
    </rPh>
    <rPh sb="136" eb="138">
      <t>コンゴ</t>
    </rPh>
    <rPh sb="139" eb="141">
      <t>シセツ</t>
    </rPh>
    <rPh sb="142" eb="144">
      <t>コウシン</t>
    </rPh>
    <rPh sb="145" eb="146">
      <t>カカ</t>
    </rPh>
    <rPh sb="147" eb="149">
      <t>ヒヨウ</t>
    </rPh>
    <rPh sb="150" eb="152">
      <t>ケイエイ</t>
    </rPh>
    <rPh sb="152" eb="154">
      <t>ジョウキョウ</t>
    </rPh>
    <rPh sb="155" eb="157">
      <t>テキセツ</t>
    </rPh>
    <rPh sb="158" eb="160">
      <t>ハアク</t>
    </rPh>
    <rPh sb="162" eb="165">
      <t>ホッカイドウ</t>
    </rPh>
    <rPh sb="165" eb="167">
      <t>スイドウ</t>
    </rPh>
    <rPh sb="171" eb="173">
      <t>スイシン</t>
    </rPh>
    <rPh sb="177" eb="178">
      <t>モト</t>
    </rPh>
    <rPh sb="181" eb="183">
      <t>キンリン</t>
    </rPh>
    <rPh sb="183" eb="184">
      <t>チョウ</t>
    </rPh>
    <rPh sb="186" eb="188">
      <t>レンケイ</t>
    </rPh>
    <rPh sb="188" eb="189">
      <t>ナド</t>
    </rPh>
    <rPh sb="196" eb="198">
      <t>ヒヨウ</t>
    </rPh>
    <rPh sb="199" eb="201">
      <t>サクゲン</t>
    </rPh>
    <rPh sb="202" eb="204">
      <t>ザイゲン</t>
    </rPh>
    <rPh sb="205" eb="207">
      <t>カクホ</t>
    </rPh>
    <rPh sb="211" eb="213">
      <t>ケンゼン</t>
    </rPh>
    <rPh sb="214" eb="217">
      <t>コウリツテキ</t>
    </rPh>
    <rPh sb="218" eb="220">
      <t>シュダン</t>
    </rPh>
    <rPh sb="221" eb="222">
      <t>サグ</t>
    </rPh>
    <rPh sb="226" eb="228">
      <t>ケイエイ</t>
    </rPh>
    <rPh sb="228" eb="230">
      <t>センリャク</t>
    </rPh>
    <rPh sb="231" eb="233">
      <t>シヒョウ</t>
    </rPh>
    <rPh sb="234" eb="237">
      <t>ケイカクテキ</t>
    </rPh>
    <rPh sb="239" eb="242">
      <t>コウリツテキ</t>
    </rPh>
    <rPh sb="243" eb="245">
      <t>シセツ</t>
    </rPh>
    <rPh sb="246" eb="248">
      <t>コウシン</t>
    </rPh>
    <rPh sb="249" eb="250">
      <t>ツト</t>
    </rPh>
    <phoneticPr fontId="4"/>
  </si>
  <si>
    <t>①全国平均・類似団体や全国平均と比べて同等程度であり、100％は確保されている。
②累積欠損金比率に反映される累積欠損金はない。
③建設改良工事に必要な資金を賄うため流動資産を増やした結果、類似団体や全国平均と比べて高い比率となっている。
④全国平均と比べて高く類似団体と同程度となっている。令和3～4年度に施設や管路の更新を企業債を財源として行ったため上昇した。
⑤全国平均・類似団体より低く、⑥給水原価の上昇に伴い年々減少傾向にある。
⑥全国平均・類似団体より高く、類似団体と同様に増加傾向にある。
⑦類似団体や全国平均に比べて高くなっている。規模は適切であるが、⑧による影響により引き上げられている。
⑧類似団体や全国平均と比べて低く、⑦を上昇させる一因となっている。令和2年度より行っている洗管作業による無収水量の増加が低下の要因ではあるが、更なる漏水対策等が必要となっている。</t>
    <rPh sb="1" eb="3">
      <t>ゼンコク</t>
    </rPh>
    <rPh sb="3" eb="5">
      <t>ヘイキン</t>
    </rPh>
    <rPh sb="19" eb="21">
      <t>ドウトウ</t>
    </rPh>
    <rPh sb="21" eb="23">
      <t>テイド</t>
    </rPh>
    <rPh sb="139" eb="142">
      <t>ドウテイド</t>
    </rPh>
    <rPh sb="188" eb="190">
      <t>ゼンコク</t>
    </rPh>
    <rPh sb="190" eb="192">
      <t>ヘイキン</t>
    </rPh>
    <rPh sb="199" eb="200">
      <t>ヒク</t>
    </rPh>
    <rPh sb="203" eb="205">
      <t>キュウスイ</t>
    </rPh>
    <rPh sb="205" eb="207">
      <t>ゲンカ</t>
    </rPh>
    <rPh sb="208" eb="210">
      <t>ジョウショウ</t>
    </rPh>
    <rPh sb="211" eb="212">
      <t>トモナ</t>
    </rPh>
    <rPh sb="213" eb="215">
      <t>ネンネン</t>
    </rPh>
    <rPh sb="215" eb="217">
      <t>ゲンショウ</t>
    </rPh>
    <rPh sb="217" eb="219">
      <t>ケイコウ</t>
    </rPh>
    <rPh sb="226" eb="228">
      <t>ゼンコク</t>
    </rPh>
    <rPh sb="228" eb="230">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</si>
</sst>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0.48</c:v>
                </c:pt>
                <c:pt idx="1">
                  <c:v>0.04</c:v>
                </c:pt>
                <c:pt idx="2" formatCode="#,##0.00;&quot;△&quot;#,##0.00">
                  <c:v>0</c:v>
                </c:pt>
                <c:pt idx="3">
                  <c:v>2</c:v>
                </c:pt>
                <c:pt idx="4" formatCode="#,##0.00;&quot;△&quot;#,##0.00">
                  <c:v>0</c:v>
                </c:pt>
              </c:numCache>
            </c:numRef>
          </c:val>
          <c:extLst>
            <c:ext xmlns:c16="http://schemas.microsoft.com/office/drawing/2014/chart" uri="{C3380CC4-5D6E-409C-BE32-E72D297353CC}">
              <c16:uniqueId val="{00000000-8D47-40AE-9614-B7368C423FC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0.38</c:v>
                </c:pt>
                <c:pt idx="3">
                  <c:v>0.51</c:v>
                </c:pt>
                <c:pt idx="4">
                  <c:v>0.35</c:v>
                </c:pt>
              </c:numCache>
            </c:numRef>
          </c:val>
          <c:smooth val="0"/>
          <c:extLst>
            <c:ext xmlns:c16="http://schemas.microsoft.com/office/drawing/2014/chart" uri="{C3380CC4-5D6E-409C-BE32-E72D297353CC}">
              <c16:uniqueId val="{00000001-8D47-40AE-9614-B7368C423FC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68.56</c:v>
                </c:pt>
                <c:pt idx="1">
                  <c:v>70.38</c:v>
                </c:pt>
                <c:pt idx="2">
                  <c:v>77.349999999999994</c:v>
                </c:pt>
                <c:pt idx="3">
                  <c:v>77.260000000000005</c:v>
                </c:pt>
                <c:pt idx="4">
                  <c:v>75.64</c:v>
                </c:pt>
              </c:numCache>
            </c:numRef>
          </c:val>
          <c:extLst>
            <c:ext xmlns:c16="http://schemas.microsoft.com/office/drawing/2014/chart" uri="{C3380CC4-5D6E-409C-BE32-E72D297353CC}">
              <c16:uniqueId val="{00000000-B59C-465B-9B1A-B6F0A0D8E0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39.94</c:v>
                </c:pt>
                <c:pt idx="3">
                  <c:v>40.19</c:v>
                </c:pt>
                <c:pt idx="4">
                  <c:v>41.14</c:v>
                </c:pt>
              </c:numCache>
            </c:numRef>
          </c:val>
          <c:smooth val="0"/>
          <c:extLst>
            <c:ext xmlns:c16="http://schemas.microsoft.com/office/drawing/2014/chart" uri="{C3380CC4-5D6E-409C-BE32-E72D297353CC}">
              <c16:uniqueId val="{00000001-B59C-465B-9B1A-B6F0A0D8E0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68.19</c:v>
                </c:pt>
                <c:pt idx="1">
                  <c:v>66.099999999999994</c:v>
                </c:pt>
                <c:pt idx="2">
                  <c:v>59.31</c:v>
                </c:pt>
                <c:pt idx="3">
                  <c:v>57.93</c:v>
                </c:pt>
                <c:pt idx="4">
                  <c:v>58.96</c:v>
                </c:pt>
              </c:numCache>
            </c:numRef>
          </c:val>
          <c:extLst>
            <c:ext xmlns:c16="http://schemas.microsoft.com/office/drawing/2014/chart" uri="{C3380CC4-5D6E-409C-BE32-E72D297353CC}">
              <c16:uniqueId val="{00000000-99BE-4A32-9EEA-74B1A08471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69.41</c:v>
                </c:pt>
                <c:pt idx="3">
                  <c:v>71.52</c:v>
                </c:pt>
                <c:pt idx="4">
                  <c:v>70.42</c:v>
                </c:pt>
              </c:numCache>
            </c:numRef>
          </c:val>
          <c:smooth val="0"/>
          <c:extLst>
            <c:ext xmlns:c16="http://schemas.microsoft.com/office/drawing/2014/chart" uri="{C3380CC4-5D6E-409C-BE32-E72D297353CC}">
              <c16:uniqueId val="{00000001-99BE-4A32-9EEA-74B1A08471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102.2</c:v>
                </c:pt>
                <c:pt idx="1">
                  <c:v>102.63</c:v>
                </c:pt>
                <c:pt idx="2">
                  <c:v>102.02</c:v>
                </c:pt>
                <c:pt idx="3">
                  <c:v>104.37</c:v>
                </c:pt>
                <c:pt idx="4">
                  <c:v>108.08</c:v>
                </c:pt>
              </c:numCache>
            </c:numRef>
          </c:val>
          <c:extLst>
            <c:ext xmlns:c16="http://schemas.microsoft.com/office/drawing/2014/chart" uri="{C3380CC4-5D6E-409C-BE32-E72D297353CC}">
              <c16:uniqueId val="{00000000-7B2D-4107-8892-094D535A5D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114.22</c:v>
                </c:pt>
                <c:pt idx="3">
                  <c:v>108.19</c:v>
                </c:pt>
                <c:pt idx="4">
                  <c:v>106.93</c:v>
                </c:pt>
              </c:numCache>
            </c:numRef>
          </c:val>
          <c:smooth val="0"/>
          <c:extLst>
            <c:ext xmlns:c16="http://schemas.microsoft.com/office/drawing/2014/chart" uri="{C3380CC4-5D6E-409C-BE32-E72D297353CC}">
              <c16:uniqueId val="{00000001-7B2D-4107-8892-094D535A5D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63.21</c:v>
                </c:pt>
                <c:pt idx="1">
                  <c:v>65.25</c:v>
                </c:pt>
                <c:pt idx="2">
                  <c:v>63.3</c:v>
                </c:pt>
                <c:pt idx="3">
                  <c:v>55.5</c:v>
                </c:pt>
                <c:pt idx="4">
                  <c:v>56.7</c:v>
                </c:pt>
              </c:numCache>
            </c:numRef>
          </c:val>
          <c:extLst>
            <c:ext xmlns:c16="http://schemas.microsoft.com/office/drawing/2014/chart" uri="{C3380CC4-5D6E-409C-BE32-E72D297353CC}">
              <c16:uniqueId val="{00000000-72E0-4AD1-B086-FD4C68D2217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53.25</c:v>
                </c:pt>
                <c:pt idx="3">
                  <c:v>53.4</c:v>
                </c:pt>
                <c:pt idx="4">
                  <c:v>52.14</c:v>
                </c:pt>
              </c:numCache>
            </c:numRef>
          </c:val>
          <c:smooth val="0"/>
          <c:extLst>
            <c:ext xmlns:c16="http://schemas.microsoft.com/office/drawing/2014/chart" uri="{C3380CC4-5D6E-409C-BE32-E72D297353CC}">
              <c16:uniqueId val="{00000001-72E0-4AD1-B086-FD4C68D2217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10.23</c:v>
                </c:pt>
                <c:pt idx="1">
                  <c:v>10.79</c:v>
                </c:pt>
                <c:pt idx="2">
                  <c:v>12.4</c:v>
                </c:pt>
                <c:pt idx="3">
                  <c:v>12.33</c:v>
                </c:pt>
                <c:pt idx="4">
                  <c:v>15.64</c:v>
                </c:pt>
              </c:numCache>
            </c:numRef>
          </c:val>
          <c:extLst>
            <c:ext xmlns:c16="http://schemas.microsoft.com/office/drawing/2014/chart" uri="{C3380CC4-5D6E-409C-BE32-E72D297353CC}">
              <c16:uniqueId val="{00000000-5986-47BF-8460-CF8A38DE03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23.02</c:v>
                </c:pt>
                <c:pt idx="3">
                  <c:v>21.86</c:v>
                </c:pt>
                <c:pt idx="4">
                  <c:v>21.01</c:v>
                </c:pt>
              </c:numCache>
            </c:numRef>
          </c:val>
          <c:smooth val="0"/>
          <c:extLst>
            <c:ext xmlns:c16="http://schemas.microsoft.com/office/drawing/2014/chart" uri="{C3380CC4-5D6E-409C-BE32-E72D297353CC}">
              <c16:uniqueId val="{00000001-5986-47BF-8460-CF8A38DE03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6B-47FF-97B2-B7E5FB7C66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22.71</c:v>
                </c:pt>
                <c:pt idx="3">
                  <c:v>6.17</c:v>
                </c:pt>
                <c:pt idx="4">
                  <c:v>20.41</c:v>
                </c:pt>
              </c:numCache>
            </c:numRef>
          </c:val>
          <c:smooth val="0"/>
          <c:extLst>
            <c:ext xmlns:c16="http://schemas.microsoft.com/office/drawing/2014/chart" uri="{C3380CC4-5D6E-409C-BE32-E72D297353CC}">
              <c16:uniqueId val="{00000001-606B-47FF-97B2-B7E5FB7C66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440.73</c:v>
                </c:pt>
                <c:pt idx="1">
                  <c:v>540.03</c:v>
                </c:pt>
                <c:pt idx="2">
                  <c:v>590.49</c:v>
                </c:pt>
                <c:pt idx="3">
                  <c:v>742.93</c:v>
                </c:pt>
                <c:pt idx="4">
                  <c:v>1072.9100000000001</c:v>
                </c:pt>
              </c:numCache>
            </c:numRef>
          </c:val>
          <c:extLst>
            <c:ext xmlns:c16="http://schemas.microsoft.com/office/drawing/2014/chart" uri="{C3380CC4-5D6E-409C-BE32-E72D297353CC}">
              <c16:uniqueId val="{00000000-474B-42FD-BB2F-32AB62E304B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381.07</c:v>
                </c:pt>
                <c:pt idx="3">
                  <c:v>367.4</c:v>
                </c:pt>
                <c:pt idx="4">
                  <c:v>345.42</c:v>
                </c:pt>
              </c:numCache>
            </c:numRef>
          </c:val>
          <c:smooth val="0"/>
          <c:extLst>
            <c:ext xmlns:c16="http://schemas.microsoft.com/office/drawing/2014/chart" uri="{C3380CC4-5D6E-409C-BE32-E72D297353CC}">
              <c16:uniqueId val="{00000001-474B-42FD-BB2F-32AB62E304B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149.5</c:v>
                </c:pt>
                <c:pt idx="1">
                  <c:v>140.28</c:v>
                </c:pt>
                <c:pt idx="2">
                  <c:v>228.59</c:v>
                </c:pt>
                <c:pt idx="3">
                  <c:v>473.73</c:v>
                </c:pt>
                <c:pt idx="4">
                  <c:v>618.94000000000005</c:v>
                </c:pt>
              </c:numCache>
            </c:numRef>
          </c:val>
          <c:extLst>
            <c:ext xmlns:c16="http://schemas.microsoft.com/office/drawing/2014/chart" uri="{C3380CC4-5D6E-409C-BE32-E72D297353CC}">
              <c16:uniqueId val="{00000000-49F2-4C4C-B904-CE33F3EC85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556.47</c:v>
                </c:pt>
                <c:pt idx="3">
                  <c:v>564.99</c:v>
                </c:pt>
                <c:pt idx="4">
                  <c:v>631.39</c:v>
                </c:pt>
              </c:numCache>
            </c:numRef>
          </c:val>
          <c:smooth val="0"/>
          <c:extLst>
            <c:ext xmlns:c16="http://schemas.microsoft.com/office/drawing/2014/chart" uri="{C3380CC4-5D6E-409C-BE32-E72D297353CC}">
              <c16:uniqueId val="{00000001-49F2-4C4C-B904-CE33F3EC85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83.45</c:v>
                </c:pt>
                <c:pt idx="1">
                  <c:v>78.67</c:v>
                </c:pt>
                <c:pt idx="2">
                  <c:v>79.569999999999993</c:v>
                </c:pt>
                <c:pt idx="3">
                  <c:v>73.8</c:v>
                </c:pt>
                <c:pt idx="4">
                  <c:v>72.89</c:v>
                </c:pt>
              </c:numCache>
            </c:numRef>
          </c:val>
          <c:extLst>
            <c:ext xmlns:c16="http://schemas.microsoft.com/office/drawing/2014/chart" uri="{C3380CC4-5D6E-409C-BE32-E72D297353CC}">
              <c16:uniqueId val="{00000000-5834-46EB-BEBE-EF79FDAA8DC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78.67</c:v>
                </c:pt>
                <c:pt idx="3">
                  <c:v>80.56</c:v>
                </c:pt>
                <c:pt idx="4">
                  <c:v>76.55</c:v>
                </c:pt>
              </c:numCache>
            </c:numRef>
          </c:val>
          <c:smooth val="0"/>
          <c:extLst>
            <c:ext xmlns:c16="http://schemas.microsoft.com/office/drawing/2014/chart" uri="{C3380CC4-5D6E-409C-BE32-E72D297353CC}">
              <c16:uniqueId val="{00000001-5834-46EB-BEBE-EF79FDAA8DC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321.43</c:v>
                </c:pt>
                <c:pt idx="1">
                  <c:v>339.27</c:v>
                </c:pt>
                <c:pt idx="2">
                  <c:v>336.41</c:v>
                </c:pt>
                <c:pt idx="3">
                  <c:v>366.66</c:v>
                </c:pt>
                <c:pt idx="4">
                  <c:v>370.4</c:v>
                </c:pt>
              </c:numCache>
            </c:numRef>
          </c:val>
          <c:extLst>
            <c:ext xmlns:c16="http://schemas.microsoft.com/office/drawing/2014/chart" uri="{C3380CC4-5D6E-409C-BE32-E72D297353CC}">
              <c16:uniqueId val="{00000000-EA39-4FAB-AE94-4C9163FC53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257.95</c:v>
                </c:pt>
                <c:pt idx="3">
                  <c:v>260.87</c:v>
                </c:pt>
                <c:pt idx="4">
                  <c:v>269.25</c:v>
                </c:pt>
              </c:numCache>
            </c:numRef>
          </c:val>
          <c:smooth val="0"/>
          <c:extLst>
            <c:ext xmlns:c16="http://schemas.microsoft.com/office/drawing/2014/chart" uri="{C3380CC4-5D6E-409C-BE32-E72D297353CC}">
              <c16:uniqueId val="{00000001-EA39-4FAB-AE94-4C9163FC53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北海道　様似町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非設置</v>
      </c>
      <c r="AE8" s="75"/>
      <c r="AF8" s="75"/>
      <c r="AG8" s="75"/>
      <c r="AH8" s="75"/>
      <c r="AI8" s="75"/>
      <c r="AJ8" s="75"/>
      <c r="AK8" s="2"/>
      <c r="AL8" s="66">
        <f>データ!$R$6</f>
        <v>3983</v>
      </c>
      <c r="AM8" s="66"/>
      <c r="AN8" s="66"/>
      <c r="AO8" s="66"/>
      <c r="AP8" s="66"/>
      <c r="AQ8" s="66"/>
      <c r="AR8" s="66"/>
      <c r="AS8" s="66"/>
      <c r="AT8" s="37">
        <f>データ!$S$6</f>
        <v>364.3</v>
      </c>
      <c r="AU8" s="38"/>
      <c r="AV8" s="38"/>
      <c r="AW8" s="38"/>
      <c r="AX8" s="38"/>
      <c r="AY8" s="38"/>
      <c r="AZ8" s="38"/>
      <c r="BA8" s="38"/>
      <c r="BB8" s="55">
        <f>データ!$T$6</f>
        <v>10.93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47.39</v>
      </c>
      <c r="J10" s="38"/>
      <c r="K10" s="38"/>
      <c r="L10" s="38"/>
      <c r="M10" s="38"/>
      <c r="N10" s="38"/>
      <c r="O10" s="65"/>
      <c r="P10" s="55">
        <f>データ!$P$6</f>
        <v>98.84</v>
      </c>
      <c r="Q10" s="55"/>
      <c r="R10" s="55"/>
      <c r="S10" s="55"/>
      <c r="T10" s="55"/>
      <c r="U10" s="55"/>
      <c r="V10" s="55"/>
      <c r="W10" s="66">
        <f>データ!$Q$6</f>
        <v>4950</v>
      </c>
      <c r="X10" s="66"/>
      <c r="Y10" s="66"/>
      <c r="Z10" s="66"/>
      <c r="AA10" s="66"/>
      <c r="AB10" s="66"/>
      <c r="AC10" s="66"/>
      <c r="AD10" s="2"/>
      <c r="AE10" s="2"/>
      <c r="AF10" s="2"/>
      <c r="AG10" s="2"/>
      <c r="AH10" s="2"/>
      <c r="AI10" s="2"/>
      <c r="AJ10" s="2"/>
      <c r="AK10" s="2"/>
      <c r="AL10" s="66">
        <f>データ!$U$6</f>
        <v>3903</v>
      </c>
      <c r="AM10" s="66"/>
      <c r="AN10" s="66"/>
      <c r="AO10" s="66"/>
      <c r="AP10" s="66"/>
      <c r="AQ10" s="66"/>
      <c r="AR10" s="66"/>
      <c r="AS10" s="66"/>
      <c r="AT10" s="37">
        <f>データ!$V$6</f>
        <v>19.97</v>
      </c>
      <c r="AU10" s="38"/>
      <c r="AV10" s="38"/>
      <c r="AW10" s="38"/>
      <c r="AX10" s="38"/>
      <c r="AY10" s="38"/>
      <c r="AZ10" s="38"/>
      <c r="BA10" s="38"/>
      <c r="BB10" s="55">
        <f>データ!$W$6</f>
        <v>195.44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8MGsQqMn/lheo/TnxYWHcuenJJO0E99Yx0TFz9fFpSF2/rgYIHOditYshkRKv3DQDdNMOAxBqcf3WOklK8M7g==" saltValue="/Ov1cidMDbB/hxz9aOa5o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16080</v>
      </c>
      <c r="D6" s="20">
        <f t="shared" si="3"/>
        <v>46</v>
      </c>
      <c r="E6" s="20">
        <f t="shared" si="3"/>
        <v>1</v>
      </c>
      <c r="F6" s="20">
        <f t="shared" si="3"/>
        <v>0</v>
      </c>
      <c r="G6" s="20">
        <f t="shared" si="3"/>
        <v>1</v>
      </c>
      <c r="H6" s="20" t="str">
        <f t="shared" si="3"/>
        <v>北海道　様似町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47.39</v>
      </c>
      <c r="P6" s="21">
        <f t="shared" si="3"/>
        <v>98.84</v>
      </c>
      <c r="Q6" s="21">
        <f t="shared" si="3"/>
        <v>4950</v>
      </c>
      <c r="R6" s="21">
        <f t="shared" si="3"/>
        <v>3983</v>
      </c>
      <c r="S6" s="21">
        <f t="shared" si="3"/>
        <v>364.3</v>
      </c>
      <c r="T6" s="21">
        <f t="shared" si="3"/>
        <v>10.93</v>
      </c>
      <c r="U6" s="21">
        <f t="shared" si="3"/>
        <v>3903</v>
      </c>
      <c r="V6" s="21">
        <f t="shared" si="3"/>
        <v>19.97</v>
      </c>
      <c r="W6" s="21">
        <f t="shared" si="3"/>
        <v>195.44</v>
      </c>
      <c r="X6" s="22">
        <f>IF(X7="",NA(),X7)</f>
        <v>102.2</v>
      </c>
      <c r="Y6" s="22">
        <f t="shared" ref="Y6:AG6" si="4">IF(Y7="",NA(),Y7)</f>
        <v>102.63</v>
      </c>
      <c r="Z6" s="22">
        <f t="shared" si="4"/>
        <v>102.02</v>
      </c>
      <c r="AA6" s="22">
        <f t="shared" si="4"/>
        <v>104.37</v>
      </c>
      <c r="AB6" s="22">
        <f t="shared" si="4"/>
        <v>108.08</v>
      </c>
      <c r="AC6" s="22">
        <f t="shared" si="4"/>
        <v>107.64</v>
      </c>
      <c r="AD6" s="22">
        <f t="shared" si="4"/>
        <v>108.22</v>
      </c>
      <c r="AE6" s="22">
        <f t="shared" si="4"/>
        <v>114.22</v>
      </c>
      <c r="AF6" s="22">
        <f t="shared" si="4"/>
        <v>108.19</v>
      </c>
      <c r="AG6" s="22">
        <f t="shared" si="4"/>
        <v>106.93</v>
      </c>
      <c r="AH6" s="21" t="str">
        <f>IF(AH7="","",IF(AH7="-","【-】","【"&amp;SUBSTITUTE(TEXT(AH7,"#,##0.00"),"-","△")&amp;"】"))</f>
        <v>【108.70】</v>
      </c>
      <c r="AI6" s="21">
        <f>IF(AI7="",NA(),AI7)</f>
        <v>0</v>
      </c>
      <c r="AJ6" s="21">
        <f t="shared" ref="AJ6:AR6" si="5">IF(AJ7="",NA(),AJ7)</f>
        <v>0</v>
      </c>
      <c r="AK6" s="21">
        <f t="shared" si="5"/>
        <v>0</v>
      </c>
      <c r="AL6" s="21">
        <f t="shared" si="5"/>
        <v>0</v>
      </c>
      <c r="AM6" s="21">
        <f t="shared" si="5"/>
        <v>0</v>
      </c>
      <c r="AN6" s="22">
        <f t="shared" si="5"/>
        <v>30.84</v>
      </c>
      <c r="AO6" s="22">
        <f t="shared" si="5"/>
        <v>25.29</v>
      </c>
      <c r="AP6" s="22">
        <f t="shared" si="5"/>
        <v>22.71</v>
      </c>
      <c r="AQ6" s="22">
        <f t="shared" si="5"/>
        <v>6.17</v>
      </c>
      <c r="AR6" s="22">
        <f t="shared" si="5"/>
        <v>20.41</v>
      </c>
      <c r="AS6" s="21" t="str">
        <f>IF(AS7="","",IF(AS7="-","【-】","【"&amp;SUBSTITUTE(TEXT(AS7,"#,##0.00"),"-","△")&amp;"】"))</f>
        <v>【1.34】</v>
      </c>
      <c r="AT6" s="22">
        <f>IF(AT7="",NA(),AT7)</f>
        <v>440.73</v>
      </c>
      <c r="AU6" s="22">
        <f t="shared" ref="AU6:BC6" si="6">IF(AU7="",NA(),AU7)</f>
        <v>540.03</v>
      </c>
      <c r="AV6" s="22">
        <f t="shared" si="6"/>
        <v>590.49</v>
      </c>
      <c r="AW6" s="22">
        <f t="shared" si="6"/>
        <v>742.93</v>
      </c>
      <c r="AX6" s="22">
        <f t="shared" si="6"/>
        <v>1072.9100000000001</v>
      </c>
      <c r="AY6" s="22">
        <f t="shared" si="6"/>
        <v>450.54</v>
      </c>
      <c r="AZ6" s="22">
        <f t="shared" si="6"/>
        <v>348.88</v>
      </c>
      <c r="BA6" s="22">
        <f t="shared" si="6"/>
        <v>381.07</v>
      </c>
      <c r="BB6" s="22">
        <f t="shared" si="6"/>
        <v>367.4</v>
      </c>
      <c r="BC6" s="22">
        <f t="shared" si="6"/>
        <v>345.42</v>
      </c>
      <c r="BD6" s="21" t="str">
        <f>IF(BD7="","",IF(BD7="-","【-】","【"&amp;SUBSTITUTE(TEXT(BD7,"#,##0.00"),"-","△")&amp;"】"))</f>
        <v>【252.29】</v>
      </c>
      <c r="BE6" s="22">
        <f>IF(BE7="",NA(),BE7)</f>
        <v>149.5</v>
      </c>
      <c r="BF6" s="22">
        <f t="shared" ref="BF6:BN6" si="7">IF(BF7="",NA(),BF7)</f>
        <v>140.28</v>
      </c>
      <c r="BG6" s="22">
        <f t="shared" si="7"/>
        <v>228.59</v>
      </c>
      <c r="BH6" s="22">
        <f t="shared" si="7"/>
        <v>473.73</v>
      </c>
      <c r="BI6" s="22">
        <f t="shared" si="7"/>
        <v>618.94000000000005</v>
      </c>
      <c r="BJ6" s="22">
        <f t="shared" si="7"/>
        <v>496.56</v>
      </c>
      <c r="BK6" s="22">
        <f t="shared" si="7"/>
        <v>540.38</v>
      </c>
      <c r="BL6" s="22">
        <f t="shared" si="7"/>
        <v>556.47</v>
      </c>
      <c r="BM6" s="22">
        <f t="shared" si="7"/>
        <v>564.99</v>
      </c>
      <c r="BN6" s="22">
        <f t="shared" si="7"/>
        <v>631.39</v>
      </c>
      <c r="BO6" s="21" t="str">
        <f>IF(BO7="","",IF(BO7="-","【-】","【"&amp;SUBSTITUTE(TEXT(BO7,"#,##0.00"),"-","△")&amp;"】"))</f>
        <v>【268.07】</v>
      </c>
      <c r="BP6" s="22">
        <f>IF(BP7="",NA(),BP7)</f>
        <v>83.45</v>
      </c>
      <c r="BQ6" s="22">
        <f t="shared" ref="BQ6:BY6" si="8">IF(BQ7="",NA(),BQ7)</f>
        <v>78.67</v>
      </c>
      <c r="BR6" s="22">
        <f t="shared" si="8"/>
        <v>79.569999999999993</v>
      </c>
      <c r="BS6" s="22">
        <f t="shared" si="8"/>
        <v>73.8</v>
      </c>
      <c r="BT6" s="22">
        <f t="shared" si="8"/>
        <v>72.89</v>
      </c>
      <c r="BU6" s="22">
        <f t="shared" si="8"/>
        <v>84.9</v>
      </c>
      <c r="BV6" s="22">
        <f t="shared" si="8"/>
        <v>83.22</v>
      </c>
      <c r="BW6" s="22">
        <f t="shared" si="8"/>
        <v>78.67</v>
      </c>
      <c r="BX6" s="22">
        <f t="shared" si="8"/>
        <v>80.56</v>
      </c>
      <c r="BY6" s="22">
        <f t="shared" si="8"/>
        <v>76.55</v>
      </c>
      <c r="BZ6" s="21" t="str">
        <f>IF(BZ7="","",IF(BZ7="-","【-】","【"&amp;SUBSTITUTE(TEXT(BZ7,"#,##0.00"),"-","△")&amp;"】"))</f>
        <v>【97.47】</v>
      </c>
      <c r="CA6" s="22">
        <f>IF(CA7="",NA(),CA7)</f>
        <v>321.43</v>
      </c>
      <c r="CB6" s="22">
        <f t="shared" ref="CB6:CJ6" si="9">IF(CB7="",NA(),CB7)</f>
        <v>339.27</v>
      </c>
      <c r="CC6" s="22">
        <f t="shared" si="9"/>
        <v>336.41</v>
      </c>
      <c r="CD6" s="22">
        <f t="shared" si="9"/>
        <v>366.66</v>
      </c>
      <c r="CE6" s="22">
        <f t="shared" si="9"/>
        <v>370.4</v>
      </c>
      <c r="CF6" s="22">
        <f t="shared" si="9"/>
        <v>231.9</v>
      </c>
      <c r="CG6" s="22">
        <f t="shared" si="9"/>
        <v>234.17</v>
      </c>
      <c r="CH6" s="22">
        <f t="shared" si="9"/>
        <v>257.95</v>
      </c>
      <c r="CI6" s="22">
        <f t="shared" si="9"/>
        <v>260.87</v>
      </c>
      <c r="CJ6" s="22">
        <f t="shared" si="9"/>
        <v>269.25</v>
      </c>
      <c r="CK6" s="21" t="str">
        <f>IF(CK7="","",IF(CK7="-","【-】","【"&amp;SUBSTITUTE(TEXT(CK7,"#,##0.00"),"-","△")&amp;"】"))</f>
        <v>【174.75】</v>
      </c>
      <c r="CL6" s="22">
        <f>IF(CL7="",NA(),CL7)</f>
        <v>68.56</v>
      </c>
      <c r="CM6" s="22">
        <f t="shared" ref="CM6:CU6" si="10">IF(CM7="",NA(),CM7)</f>
        <v>70.38</v>
      </c>
      <c r="CN6" s="22">
        <f t="shared" si="10"/>
        <v>77.349999999999994</v>
      </c>
      <c r="CO6" s="22">
        <f t="shared" si="10"/>
        <v>77.260000000000005</v>
      </c>
      <c r="CP6" s="22">
        <f t="shared" si="10"/>
        <v>75.64</v>
      </c>
      <c r="CQ6" s="22">
        <f t="shared" si="10"/>
        <v>39.61</v>
      </c>
      <c r="CR6" s="22">
        <f t="shared" si="10"/>
        <v>41.06</v>
      </c>
      <c r="CS6" s="22">
        <f t="shared" si="10"/>
        <v>39.94</v>
      </c>
      <c r="CT6" s="22">
        <f t="shared" si="10"/>
        <v>40.19</v>
      </c>
      <c r="CU6" s="22">
        <f t="shared" si="10"/>
        <v>41.14</v>
      </c>
      <c r="CV6" s="21" t="str">
        <f>IF(CV7="","",IF(CV7="-","【-】","【"&amp;SUBSTITUTE(TEXT(CV7,"#,##0.00"),"-","△")&amp;"】"))</f>
        <v>【59.97】</v>
      </c>
      <c r="CW6" s="22">
        <f>IF(CW7="",NA(),CW7)</f>
        <v>68.19</v>
      </c>
      <c r="CX6" s="22">
        <f t="shared" ref="CX6:DF6" si="11">IF(CX7="",NA(),CX7)</f>
        <v>66.099999999999994</v>
      </c>
      <c r="CY6" s="22">
        <f t="shared" si="11"/>
        <v>59.31</v>
      </c>
      <c r="CZ6" s="22">
        <f t="shared" si="11"/>
        <v>57.93</v>
      </c>
      <c r="DA6" s="22">
        <f t="shared" si="11"/>
        <v>58.96</v>
      </c>
      <c r="DB6" s="22">
        <f t="shared" si="11"/>
        <v>72.959999999999994</v>
      </c>
      <c r="DC6" s="22">
        <f t="shared" si="11"/>
        <v>72.42</v>
      </c>
      <c r="DD6" s="22">
        <f t="shared" si="11"/>
        <v>69.41</v>
      </c>
      <c r="DE6" s="22">
        <f t="shared" si="11"/>
        <v>71.52</v>
      </c>
      <c r="DF6" s="22">
        <f t="shared" si="11"/>
        <v>70.42</v>
      </c>
      <c r="DG6" s="21" t="str">
        <f>IF(DG7="","",IF(DG7="-","【-】","【"&amp;SUBSTITUTE(TEXT(DG7,"#,##0.00"),"-","△")&amp;"】"))</f>
        <v>【89.76】</v>
      </c>
      <c r="DH6" s="22">
        <f>IF(DH7="",NA(),DH7)</f>
        <v>63.21</v>
      </c>
      <c r="DI6" s="22">
        <f t="shared" ref="DI6:DQ6" si="12">IF(DI7="",NA(),DI7)</f>
        <v>65.25</v>
      </c>
      <c r="DJ6" s="22">
        <f t="shared" si="12"/>
        <v>63.3</v>
      </c>
      <c r="DK6" s="22">
        <f t="shared" si="12"/>
        <v>55.5</v>
      </c>
      <c r="DL6" s="22">
        <f t="shared" si="12"/>
        <v>56.7</v>
      </c>
      <c r="DM6" s="22">
        <f t="shared" si="12"/>
        <v>54.09</v>
      </c>
      <c r="DN6" s="22">
        <f t="shared" si="12"/>
        <v>52.73</v>
      </c>
      <c r="DO6" s="22">
        <f t="shared" si="12"/>
        <v>53.25</v>
      </c>
      <c r="DP6" s="22">
        <f t="shared" si="12"/>
        <v>53.4</v>
      </c>
      <c r="DQ6" s="22">
        <f t="shared" si="12"/>
        <v>52.14</v>
      </c>
      <c r="DR6" s="21" t="str">
        <f>IF(DR7="","",IF(DR7="-","【-】","【"&amp;SUBSTITUTE(TEXT(DR7,"#,##0.00"),"-","△")&amp;"】"))</f>
        <v>【51.51】</v>
      </c>
      <c r="DS6" s="22">
        <f>IF(DS7="",NA(),DS7)</f>
        <v>10.23</v>
      </c>
      <c r="DT6" s="22">
        <f t="shared" ref="DT6:EB6" si="13">IF(DT7="",NA(),DT7)</f>
        <v>10.79</v>
      </c>
      <c r="DU6" s="22">
        <f t="shared" si="13"/>
        <v>12.4</v>
      </c>
      <c r="DV6" s="22">
        <f t="shared" si="13"/>
        <v>12.33</v>
      </c>
      <c r="DW6" s="22">
        <f t="shared" si="13"/>
        <v>15.64</v>
      </c>
      <c r="DX6" s="22">
        <f t="shared" si="13"/>
        <v>18.68</v>
      </c>
      <c r="DY6" s="22">
        <f t="shared" si="13"/>
        <v>19.91</v>
      </c>
      <c r="DZ6" s="22">
        <f t="shared" si="13"/>
        <v>23.02</v>
      </c>
      <c r="EA6" s="22">
        <f t="shared" si="13"/>
        <v>21.86</v>
      </c>
      <c r="EB6" s="22">
        <f t="shared" si="13"/>
        <v>21.01</v>
      </c>
      <c r="EC6" s="21" t="str">
        <f>IF(EC7="","",IF(EC7="-","【-】","【"&amp;SUBSTITUTE(TEXT(EC7,"#,##0.00"),"-","△")&amp;"】"))</f>
        <v>【23.75】</v>
      </c>
      <c r="ED6" s="22">
        <f>IF(ED7="",NA(),ED7)</f>
        <v>0.48</v>
      </c>
      <c r="EE6" s="22">
        <f t="shared" ref="EE6:EM6" si="14">IF(EE7="",NA(),EE7)</f>
        <v>0.04</v>
      </c>
      <c r="EF6" s="21">
        <f t="shared" si="14"/>
        <v>0</v>
      </c>
      <c r="EG6" s="22">
        <f t="shared" si="14"/>
        <v>2</v>
      </c>
      <c r="EH6" s="21">
        <f t="shared" si="14"/>
        <v>0</v>
      </c>
      <c r="EI6" s="22">
        <f t="shared" si="14"/>
        <v>0.32</v>
      </c>
      <c r="EJ6" s="22">
        <f t="shared" si="14"/>
        <v>0.81</v>
      </c>
      <c r="EK6" s="22">
        <f t="shared" si="14"/>
        <v>0.38</v>
      </c>
      <c r="EL6" s="22">
        <f t="shared" si="14"/>
        <v>0.51</v>
      </c>
      <c r="EM6" s="22">
        <f t="shared" si="14"/>
        <v>0.35</v>
      </c>
      <c r="EN6" s="21" t="str">
        <f>IF(EN7="","",IF(EN7="-","【-】","【"&amp;SUBSTITUTE(TEXT(EN7,"#,##0.00"),"-","△")&amp;"】"))</f>
        <v>【0.67】</v>
      </c>
    </row>
    <row r="7" spans="1:144" s="23" customFormat="1" x14ac:dyDescent="0.15">
      <c r="A7" s="15"/>
      <c r="B7" s="24">
        <v>2022</v>
      </c>
      <c r="C7" s="24">
        <v>16080</v>
      </c>
      <c r="D7" s="24">
        <v>46</v>
      </c>
      <c r="E7" s="24">
        <v>1</v>
      </c>
      <c r="F7" s="24">
        <v>0</v>
      </c>
      <c r="G7" s="24">
        <v>1</v>
      </c>
      <c r="H7" s="24" t="s">
        <v>93</v>
      </c>
      <c r="I7" s="24" t="s">
        <v>94</v>
      </c>
      <c r="J7" s="24" t="s">
        <v>95</v>
      </c>
      <c r="K7" s="24" t="s">
        <v>96</v>
      </c>
      <c r="L7" s="24" t="s">
        <v>97</v>
      </c>
      <c r="M7" s="24" t="s">
        <v>98</v>
      </c>
      <c r="N7" s="25" t="s">
        <v>99</v>
      </c>
      <c r="O7" s="25">
        <v>47.39</v>
      </c>
      <c r="P7" s="25">
        <v>98.84</v>
      </c>
      <c r="Q7" s="25">
        <v>4950</v>
      </c>
      <c r="R7" s="25">
        <v>3983</v>
      </c>
      <c r="S7" s="25">
        <v>364.3</v>
      </c>
      <c r="T7" s="25">
        <v>10.93</v>
      </c>
      <c r="U7" s="25">
        <v>3903</v>
      </c>
      <c r="V7" s="25">
        <v>19.97</v>
      </c>
      <c r="W7" s="25">
        <v>195.44</v>
      </c>
      <c r="X7" s="25">
        <v>102.2</v>
      </c>
      <c r="Y7" s="25">
        <v>102.63</v>
      </c>
      <c r="Z7" s="25">
        <v>102.02</v>
      </c>
      <c r="AA7" s="25">
        <v>104.37</v>
      </c>
      <c r="AB7" s="25">
        <v>108.08</v>
      </c>
      <c r="AC7" s="25">
        <v>107.64</v>
      </c>
      <c r="AD7" s="25">
        <v>108.22</v>
      </c>
      <c r="AE7" s="25">
        <v>114.22</v>
      </c>
      <c r="AF7" s="25">
        <v>108.19</v>
      </c>
      <c r="AG7" s="25">
        <v>106.93</v>
      </c>
      <c r="AH7" s="25">
        <v>108.7</v>
      </c>
      <c r="AI7" s="25">
        <v>0</v>
      </c>
      <c r="AJ7" s="25">
        <v>0</v>
      </c>
      <c r="AK7" s="25">
        <v>0</v>
      </c>
      <c r="AL7" s="25">
        <v>0</v>
      </c>
      <c r="AM7" s="25">
        <v>0</v>
      </c>
      <c r="AN7" s="25">
        <v>30.84</v>
      </c>
      <c r="AO7" s="25">
        <v>25.29</v>
      </c>
      <c r="AP7" s="25">
        <v>22.71</v>
      </c>
      <c r="AQ7" s="25">
        <v>6.17</v>
      </c>
      <c r="AR7" s="25">
        <v>20.41</v>
      </c>
      <c r="AS7" s="25">
        <v>1.34</v>
      </c>
      <c r="AT7" s="25">
        <v>440.73</v>
      </c>
      <c r="AU7" s="25">
        <v>540.03</v>
      </c>
      <c r="AV7" s="25">
        <v>590.49</v>
      </c>
      <c r="AW7" s="25">
        <v>742.93</v>
      </c>
      <c r="AX7" s="25">
        <v>1072.9100000000001</v>
      </c>
      <c r="AY7" s="25">
        <v>450.54</v>
      </c>
      <c r="AZ7" s="25">
        <v>348.88</v>
      </c>
      <c r="BA7" s="25">
        <v>381.07</v>
      </c>
      <c r="BB7" s="25">
        <v>367.4</v>
      </c>
      <c r="BC7" s="25">
        <v>345.42</v>
      </c>
      <c r="BD7" s="25">
        <v>252.29</v>
      </c>
      <c r="BE7" s="25">
        <v>149.5</v>
      </c>
      <c r="BF7" s="25">
        <v>140.28</v>
      </c>
      <c r="BG7" s="25">
        <v>228.59</v>
      </c>
      <c r="BH7" s="25">
        <v>473.73</v>
      </c>
      <c r="BI7" s="25">
        <v>618.94000000000005</v>
      </c>
      <c r="BJ7" s="25">
        <v>496.56</v>
      </c>
      <c r="BK7" s="25">
        <v>540.38</v>
      </c>
      <c r="BL7" s="25">
        <v>556.47</v>
      </c>
      <c r="BM7" s="25">
        <v>564.99</v>
      </c>
      <c r="BN7" s="25">
        <v>631.39</v>
      </c>
      <c r="BO7" s="25">
        <v>268.07</v>
      </c>
      <c r="BP7" s="25">
        <v>83.45</v>
      </c>
      <c r="BQ7" s="25">
        <v>78.67</v>
      </c>
      <c r="BR7" s="25">
        <v>79.569999999999993</v>
      </c>
      <c r="BS7" s="25">
        <v>73.8</v>
      </c>
      <c r="BT7" s="25">
        <v>72.89</v>
      </c>
      <c r="BU7" s="25">
        <v>84.9</v>
      </c>
      <c r="BV7" s="25">
        <v>83.22</v>
      </c>
      <c r="BW7" s="25">
        <v>78.67</v>
      </c>
      <c r="BX7" s="25">
        <v>80.56</v>
      </c>
      <c r="BY7" s="25">
        <v>76.55</v>
      </c>
      <c r="BZ7" s="25">
        <v>97.47</v>
      </c>
      <c r="CA7" s="25">
        <v>321.43</v>
      </c>
      <c r="CB7" s="25">
        <v>339.27</v>
      </c>
      <c r="CC7" s="25">
        <v>336.41</v>
      </c>
      <c r="CD7" s="25">
        <v>366.66</v>
      </c>
      <c r="CE7" s="25">
        <v>370.4</v>
      </c>
      <c r="CF7" s="25">
        <v>231.9</v>
      </c>
      <c r="CG7" s="25">
        <v>234.17</v>
      </c>
      <c r="CH7" s="25">
        <v>257.95</v>
      </c>
      <c r="CI7" s="25">
        <v>260.87</v>
      </c>
      <c r="CJ7" s="25">
        <v>269.25</v>
      </c>
      <c r="CK7" s="25">
        <v>174.75</v>
      </c>
      <c r="CL7" s="25">
        <v>68.56</v>
      </c>
      <c r="CM7" s="25">
        <v>70.38</v>
      </c>
      <c r="CN7" s="25">
        <v>77.349999999999994</v>
      </c>
      <c r="CO7" s="25">
        <v>77.260000000000005</v>
      </c>
      <c r="CP7" s="25">
        <v>75.64</v>
      </c>
      <c r="CQ7" s="25">
        <v>39.61</v>
      </c>
      <c r="CR7" s="25">
        <v>41.06</v>
      </c>
      <c r="CS7" s="25">
        <v>39.94</v>
      </c>
      <c r="CT7" s="25">
        <v>40.19</v>
      </c>
      <c r="CU7" s="25">
        <v>41.14</v>
      </c>
      <c r="CV7" s="25">
        <v>59.97</v>
      </c>
      <c r="CW7" s="25">
        <v>68.19</v>
      </c>
      <c r="CX7" s="25">
        <v>66.099999999999994</v>
      </c>
      <c r="CY7" s="25">
        <v>59.31</v>
      </c>
      <c r="CZ7" s="25">
        <v>57.93</v>
      </c>
      <c r="DA7" s="25">
        <v>58.96</v>
      </c>
      <c r="DB7" s="25">
        <v>72.959999999999994</v>
      </c>
      <c r="DC7" s="25">
        <v>72.42</v>
      </c>
      <c r="DD7" s="25">
        <v>69.41</v>
      </c>
      <c r="DE7" s="25">
        <v>71.52</v>
      </c>
      <c r="DF7" s="25">
        <v>70.42</v>
      </c>
      <c r="DG7" s="25">
        <v>89.76</v>
      </c>
      <c r="DH7" s="25">
        <v>63.21</v>
      </c>
      <c r="DI7" s="25">
        <v>65.25</v>
      </c>
      <c r="DJ7" s="25">
        <v>63.3</v>
      </c>
      <c r="DK7" s="25">
        <v>55.5</v>
      </c>
      <c r="DL7" s="25">
        <v>56.7</v>
      </c>
      <c r="DM7" s="25">
        <v>54.09</v>
      </c>
      <c r="DN7" s="25">
        <v>52.73</v>
      </c>
      <c r="DO7" s="25">
        <v>53.25</v>
      </c>
      <c r="DP7" s="25">
        <v>53.4</v>
      </c>
      <c r="DQ7" s="25">
        <v>52.14</v>
      </c>
      <c r="DR7" s="25">
        <v>51.51</v>
      </c>
      <c r="DS7" s="25">
        <v>10.23</v>
      </c>
      <c r="DT7" s="25">
        <v>10.79</v>
      </c>
      <c r="DU7" s="25">
        <v>12.4</v>
      </c>
      <c r="DV7" s="25">
        <v>12.33</v>
      </c>
      <c r="DW7" s="25">
        <v>15.64</v>
      </c>
      <c r="DX7" s="25">
        <v>18.68</v>
      </c>
      <c r="DY7" s="25">
        <v>19.91</v>
      </c>
      <c r="DZ7" s="25">
        <v>23.02</v>
      </c>
      <c r="EA7" s="25">
        <v>21.86</v>
      </c>
      <c r="EB7" s="25">
        <v>21.01</v>
      </c>
      <c r="EC7" s="25">
        <v>23.75</v>
      </c>
      <c r="ED7" s="25">
        <v>0.48</v>
      </c>
      <c r="EE7" s="25">
        <v>0.04</v>
      </c>
      <c r="EF7" s="25">
        <v>0</v>
      </c>
      <c r="EG7" s="25">
        <v>2</v>
      </c>
      <c r="EH7" s="25">
        <v>0</v>
      </c>
      <c r="EI7" s="25">
        <v>0.32</v>
      </c>
      <c r="EJ7" s="25">
        <v>0.81</v>
      </c>
      <c r="EK7" s="25">
        <v>0.38</v>
      </c>
      <c r="EL7" s="25">
        <v>0.51</v>
      </c>
      <c r="EM7" s="25">
        <v>0.35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SN2019026</cp:lastModifiedBy>
  <cp:lastPrinted>2024-02-16T08:54:24Z</cp:lastPrinted>
  <dcterms:created xsi:type="dcterms:W3CDTF">2023-12-05T00:47:23Z</dcterms:created>
  <dcterms:modified xsi:type="dcterms:W3CDTF">2024-02-16T09:00:37Z</dcterms:modified>
  <cp:category/>
</cp:coreProperties>
</file>