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idouk\水道課共有\01-課長～課内周知用\02-水道課各種共有フォルダ\00浦河保健所・道・国等からの調査・お知らせ\経理\30.01.26公営企業に係る「経営比較分析表」の分析等について\水道\"/>
    </mc:Choice>
  </mc:AlternateContent>
  <workbookProtection workbookPassword="B319" lockStructure="1"/>
  <bookViews>
    <workbookView xWindow="0" yWindow="0" windowWidth="15345" windowHeight="511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<sst xmlns="http://schemas.openxmlformats.org/spreadsheetml/2006/main" count="232" uniqueCount="120">
  <si>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</si>
  <si>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</si>
  <si>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</si>
  <si>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</si>
  <si>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</si>
  <si>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</si>
  <si>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</si>
  <si>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</si>
  <si>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</si>
  <si>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</si>
  <si>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</si>
  <si>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</si>
  <si>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</si>
  <si>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</si>
  <si>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</si>
  <si>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</si>
  <si>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</si>
  <si>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</si>
  <si>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</si>
  <si>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</si>
  <si>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</si>
  <si>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</si>
  <si>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</si>
  <si>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</si>
  <si>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</si>
  <si>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</si>
  <si>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</si>
  <si>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</si>
  <si>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</si>
  <si>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</si>
  <si>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</si>
  <si>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</si>
  <si>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</si>
  <si>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</si>
  <si>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</si>
  <si>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</si>
  <si>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</si>
  <si>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</si>
  <si>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</si>
  <si>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</si>
  <si>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</si>
  <si>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</si>
  <si>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</si>
  <si>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</si>
  <si>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</si>
  <si>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</si>
  <si>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</si>
  <si>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</si>
  <si>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</si>
  <si>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</si>
  <si>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</si>
  <si>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</si>
  <si>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</si>
  <si>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</si>
  <si>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</si>
  <si>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</si>
  <si>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</si>
  <si>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</si>
  <si>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</si>
  <si>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</si>
  <si>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</si>
  <si>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</si>
  <si>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</si>
  <si>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</si>
  <si>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</si>
  <si>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</si>
  <si>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</si>
  <si>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</si>
  <si>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</si>
  <si>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</si>
  <si>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</si>
  <si>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</si>
  <si>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</si>
  <si>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</si>
  <si>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</si>
  <si>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</si>
  <si>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</si>
  <si>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</si>
  <si>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</si>
  <si>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</si>
  <si>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</si>
  <si>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</si>
  <si>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</si>
  <si>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</si>
  <si>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</si>
  <si>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</si>
  <si>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</si>
  <si>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</si>
  <si>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</si>
  <si>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</si>
  <si>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</si>
  <si>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</si>
  <si>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</si>
  <si>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</si>
  <si>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</si>
  <si>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</si>
  <si>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</si>
  <si>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</si>
  <si>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</si>
  <si>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</si>
  <si>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</si>
  <si>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</si>
  <si>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</si>
  <si>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</si>
  <si>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</si>
  <si>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様似町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</si>
  <si>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</si>
  <si>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</si>
  <si>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</si>
  <si>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</si>
  <si>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</si>
  <si>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</si>
  <si>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</si>
  <si>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</si>
  <si>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</si>
  <si>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</si>
  <si>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</si>
  <si>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益でどの程度経常費用を賄えているかを表す①経常収支比率は類似団体や全国平均と比べてやや低いながらも100％を超え、営業収益に対する累積欠損金の状況を表す②累積欠損金比率や、短期的な債務に対する支払能力を表す③流動比率については類似団体と比べてもほぼ同じか良好な状態であり、経営については健全な状況であると言える。
　また、⑤料金回収率が毎年100％前後で推移しており、給水に係る費用が給水収益でほぼ賄えている状態である。
　⑦施設利用率については、類似団体や全国平均と比べて高く、施設の規模はより適正に近いと言えるものの、近年は⑧有収率の低下が続いており、配水される水量が収益に結びついていない状況である。このため必要な給水量を補うために各施設の配水量が増え、⑦施設利用率を向上させる一因となっている。この⑧有収率の低下は管路の老朽化等による漏水が主な原因と考えられ、その対策が急務と言える。
　また、給水収益に対する企業債の残高を表す④企業債残高対給水収益比率は、類似団体等の平均よりも良好な状態ではあるが、施設や管路の老朽化状況を併せると、必要な施設更新を先送りしている結果と言える。
　なお、③流動比率において平成26年度以降の値が平成25年度以前と比べて大幅に減少しているが、これは会計制度の改正によって1年以内に償還する企業債を流動資産に計上することとなったためである。
　</t>
    <rPh sb="1" eb="3">
      <t>ケイジョウ</t>
    </rPh>
    <rPh sb="3" eb="5">
      <t>シュウエキ</t>
    </rPh>
    <rPh sb="8" eb="10">
      <t>テイド</t>
    </rPh>
    <rPh sb="10" eb="12">
      <t>ケイジョウ</t>
    </rPh>
    <rPh sb="12" eb="14">
      <t>ヒヨウ</t>
    </rPh>
    <rPh sb="15" eb="16">
      <t>マカナ</t>
    </rPh>
    <rPh sb="22" eb="23">
      <t>アラワ</t>
    </rPh>
    <rPh sb="25" eb="27">
      <t>ケイジョウ</t>
    </rPh>
    <rPh sb="27" eb="29">
      <t>シュウシ</t>
    </rPh>
    <rPh sb="29" eb="31">
      <t>ヒリツ</t>
    </rPh>
    <rPh sb="32" eb="34">
      <t>ルイジ</t>
    </rPh>
    <rPh sb="34" eb="36">
      <t>ダンタイ</t>
    </rPh>
    <rPh sb="37" eb="39">
      <t>ゼンコク</t>
    </rPh>
    <rPh sb="39" eb="41">
      <t>ヘイキン</t>
    </rPh>
    <rPh sb="42" eb="43">
      <t>クラ</t>
    </rPh>
    <rPh sb="47" eb="48">
      <t>ヒク</t>
    </rPh>
    <rPh sb="58" eb="59">
      <t>コ</t>
    </rPh>
    <rPh sb="61" eb="63">
      <t>エイギョウ</t>
    </rPh>
    <rPh sb="63" eb="65">
      <t>シュウエキ</t>
    </rPh>
    <rPh sb="66" eb="67">
      <t>タイ</t>
    </rPh>
    <rPh sb="69" eb="71">
      <t>ルイセキ</t>
    </rPh>
    <rPh sb="71" eb="74">
      <t>ケッソンキン</t>
    </rPh>
    <rPh sb="75" eb="77">
      <t>ジョウキョウ</t>
    </rPh>
    <rPh sb="78" eb="79">
      <t>アラワ</t>
    </rPh>
    <rPh sb="81" eb="83">
      <t>ルイセキ</t>
    </rPh>
    <rPh sb="83" eb="85">
      <t>ケッソン</t>
    </rPh>
    <rPh sb="85" eb="86">
      <t>キン</t>
    </rPh>
    <rPh sb="86" eb="88">
      <t>ヒリツ</t>
    </rPh>
    <rPh sb="90" eb="93">
      <t>タンキテキ</t>
    </rPh>
    <rPh sb="94" eb="96">
      <t>サイム</t>
    </rPh>
    <rPh sb="97" eb="98">
      <t>タイ</t>
    </rPh>
    <rPh sb="100" eb="102">
      <t>シハラ</t>
    </rPh>
    <rPh sb="102" eb="104">
      <t>ノウリョク</t>
    </rPh>
    <rPh sb="105" eb="106">
      <t>アラワ</t>
    </rPh>
    <rPh sb="108" eb="110">
      <t>リュウドウ</t>
    </rPh>
    <rPh sb="110" eb="112">
      <t>ヒリツ</t>
    </rPh>
    <rPh sb="117" eb="119">
      <t>ルイジ</t>
    </rPh>
    <rPh sb="119" eb="121">
      <t>ダンタイ</t>
    </rPh>
    <rPh sb="122" eb="123">
      <t>クラ</t>
    </rPh>
    <rPh sb="128" eb="129">
      <t>オナ</t>
    </rPh>
    <rPh sb="131" eb="133">
      <t>リョウコウ</t>
    </rPh>
    <rPh sb="134" eb="136">
      <t>ジョウタイ</t>
    </rPh>
    <rPh sb="140" eb="142">
      <t>ケイエイ</t>
    </rPh>
    <rPh sb="147" eb="149">
      <t>ケンゼン</t>
    </rPh>
    <rPh sb="150" eb="152">
      <t>ジョウキョウ</t>
    </rPh>
    <rPh sb="156" eb="157">
      <t>イ</t>
    </rPh>
    <rPh sb="166" eb="168">
      <t>リョウキン</t>
    </rPh>
    <rPh sb="168" eb="170">
      <t>カイシュウ</t>
    </rPh>
    <rPh sb="170" eb="171">
      <t>リツ</t>
    </rPh>
    <rPh sb="172" eb="174">
      <t>マイトシ</t>
    </rPh>
    <rPh sb="178" eb="180">
      <t>ゼンゴ</t>
    </rPh>
    <rPh sb="181" eb="183">
      <t>スイイ</t>
    </rPh>
    <rPh sb="188" eb="190">
      <t>キュウスイ</t>
    </rPh>
    <rPh sb="191" eb="192">
      <t>カカ</t>
    </rPh>
    <rPh sb="193" eb="195">
      <t>ヒヨウ</t>
    </rPh>
    <rPh sb="196" eb="198">
      <t>キュウスイ</t>
    </rPh>
    <rPh sb="198" eb="200">
      <t>シュウエキ</t>
    </rPh>
    <rPh sb="203" eb="204">
      <t>マカナ</t>
    </rPh>
    <rPh sb="208" eb="210">
      <t>ジョウタイ</t>
    </rPh>
    <rPh sb="217" eb="219">
      <t>シセツ</t>
    </rPh>
    <rPh sb="219" eb="222">
      <t>リヨウリツ</t>
    </rPh>
    <rPh sb="228" eb="230">
      <t>ルイジ</t>
    </rPh>
    <rPh sb="230" eb="232">
      <t>ダンタイ</t>
    </rPh>
    <rPh sb="233" eb="235">
      <t>ゼンコク</t>
    </rPh>
    <rPh sb="235" eb="237">
      <t>ヘイキン</t>
    </rPh>
    <rPh sb="238" eb="239">
      <t>クラ</t>
    </rPh>
    <rPh sb="241" eb="242">
      <t>タカ</t>
    </rPh>
    <rPh sb="244" eb="246">
      <t>シセツ</t>
    </rPh>
    <rPh sb="247" eb="249">
      <t>キボ</t>
    </rPh>
    <rPh sb="252" eb="254">
      <t>テキセイ</t>
    </rPh>
    <rPh sb="255" eb="256">
      <t>チカ</t>
    </rPh>
    <rPh sb="258" eb="259">
      <t>イ</t>
    </rPh>
    <rPh sb="265" eb="267">
      <t>キンネン</t>
    </rPh>
    <rPh sb="269" eb="271">
      <t>ユウシュウ</t>
    </rPh>
    <rPh sb="271" eb="272">
      <t>リツ</t>
    </rPh>
    <rPh sb="273" eb="275">
      <t>テイカ</t>
    </rPh>
    <rPh sb="276" eb="277">
      <t>ツヅ</t>
    </rPh>
    <rPh sb="282" eb="284">
      <t>ハイスイ</t>
    </rPh>
    <rPh sb="287" eb="289">
      <t>スイリョウ</t>
    </rPh>
    <rPh sb="290" eb="292">
      <t>シュウエキ</t>
    </rPh>
    <rPh sb="293" eb="294">
      <t>ムス</t>
    </rPh>
    <rPh sb="301" eb="303">
      <t>ジョウキョウ</t>
    </rPh>
    <rPh sb="311" eb="313">
      <t>ヒツヨウ</t>
    </rPh>
    <rPh sb="314" eb="316">
      <t>キュウスイ</t>
    </rPh>
    <rPh sb="316" eb="317">
      <t>リョウ</t>
    </rPh>
    <rPh sb="318" eb="319">
      <t>オギナ</t>
    </rPh>
    <rPh sb="323" eb="326">
      <t>カクシセツ</t>
    </rPh>
    <rPh sb="327" eb="329">
      <t>ハイスイ</t>
    </rPh>
    <rPh sb="329" eb="330">
      <t>リョウ</t>
    </rPh>
    <rPh sb="331" eb="332">
      <t>フ</t>
    </rPh>
    <rPh sb="335" eb="337">
      <t>シセツ</t>
    </rPh>
    <rPh sb="337" eb="340">
      <t>リヨウリツ</t>
    </rPh>
    <rPh sb="341" eb="343">
      <t>コウジョウ</t>
    </rPh>
    <rPh sb="346" eb="348">
      <t>イチイン</t>
    </rPh>
    <rPh sb="358" eb="360">
      <t>ユウシュウ</t>
    </rPh>
    <rPh sb="360" eb="361">
      <t>リツ</t>
    </rPh>
    <rPh sb="362" eb="364">
      <t>テイカ</t>
    </rPh>
    <rPh sb="365" eb="367">
      <t>カンロ</t>
    </rPh>
    <rPh sb="368" eb="371">
      <t>ロウキュウカ</t>
    </rPh>
    <rPh sb="371" eb="372">
      <t>ナド</t>
    </rPh>
    <rPh sb="375" eb="377">
      <t>ロウスイ</t>
    </rPh>
    <rPh sb="378" eb="379">
      <t>オモ</t>
    </rPh>
    <rPh sb="380" eb="382">
      <t>ゲンイン</t>
    </rPh>
    <rPh sb="383" eb="384">
      <t>カンガ</t>
    </rPh>
    <rPh sb="390" eb="392">
      <t>タイサク</t>
    </rPh>
    <rPh sb="393" eb="395">
      <t>キュウム</t>
    </rPh>
    <rPh sb="396" eb="397">
      <t>イ</t>
    </rPh>
    <rPh sb="405" eb="407">
      <t>キュウスイ</t>
    </rPh>
    <rPh sb="407" eb="409">
      <t>シュウエキ</t>
    </rPh>
    <rPh sb="410" eb="411">
      <t>タイ</t>
    </rPh>
    <rPh sb="413" eb="415">
      <t>キギョウ</t>
    </rPh>
    <rPh sb="415" eb="416">
      <t>サイ</t>
    </rPh>
    <rPh sb="417" eb="419">
      <t>ザンダカ</t>
    </rPh>
    <rPh sb="420" eb="421">
      <t>アラワ</t>
    </rPh>
    <rPh sb="423" eb="425">
      <t>キギョウ</t>
    </rPh>
    <rPh sb="425" eb="426">
      <t>サイ</t>
    </rPh>
    <rPh sb="426" eb="428">
      <t>ザンダカ</t>
    </rPh>
    <rPh sb="428" eb="429">
      <t>タイ</t>
    </rPh>
    <rPh sb="429" eb="431">
      <t>キュウスイ</t>
    </rPh>
    <rPh sb="431" eb="433">
      <t>シュウエキ</t>
    </rPh>
    <rPh sb="433" eb="435">
      <t>ヒリツ</t>
    </rPh>
    <rPh sb="437" eb="439">
      <t>ルイジ</t>
    </rPh>
    <rPh sb="439" eb="441">
      <t>ダンタイ</t>
    </rPh>
    <rPh sb="441" eb="442">
      <t>ナド</t>
    </rPh>
    <rPh sb="443" eb="445">
      <t>ヘイキン</t>
    </rPh>
    <rPh sb="448" eb="450">
      <t>リョウコウ</t>
    </rPh>
    <rPh sb="451" eb="453">
      <t>ジョウタイ</t>
    </rPh>
    <rPh sb="459" eb="461">
      <t>シセツ</t>
    </rPh>
    <rPh sb="462" eb="464">
      <t>カンロ</t>
    </rPh>
    <rPh sb="465" eb="468">
      <t>ロウキュウカ</t>
    </rPh>
    <rPh sb="468" eb="470">
      <t>ジョウキョウ</t>
    </rPh>
    <rPh sb="471" eb="472">
      <t>アワ</t>
    </rPh>
    <rPh sb="476" eb="478">
      <t>ヒツヨウ</t>
    </rPh>
    <rPh sb="479" eb="481">
      <t>シセツ</t>
    </rPh>
    <rPh sb="481" eb="483">
      <t>コウシン</t>
    </rPh>
    <rPh sb="484" eb="486">
      <t>サキオク</t>
    </rPh>
    <rPh sb="491" eb="493">
      <t>ケッカ</t>
    </rPh>
    <rPh sb="494" eb="495">
      <t>イ</t>
    </rPh>
    <rPh sb="504" eb="506">
      <t>リュウドウ</t>
    </rPh>
    <rPh sb="506" eb="508">
      <t>ヒリツ</t>
    </rPh>
    <rPh sb="512" eb="514">
      <t>ヘイセイ</t>
    </rPh>
    <rPh sb="516" eb="518">
      <t>ネンド</t>
    </rPh>
    <rPh sb="518" eb="520">
      <t>イコウ</t>
    </rPh>
    <rPh sb="521" eb="522">
      <t>アタイ</t>
    </rPh>
    <rPh sb="523" eb="525">
      <t>ヘイセイ</t>
    </rPh>
    <rPh sb="527" eb="529">
      <t>ネンド</t>
    </rPh>
    <rPh sb="529" eb="531">
      <t>イゼン</t>
    </rPh>
    <rPh sb="532" eb="533">
      <t>クラ</t>
    </rPh>
    <rPh sb="535" eb="537">
      <t>オオハバ</t>
    </rPh>
    <rPh sb="538" eb="540">
      <t>ゲンショウ</t>
    </rPh>
    <rPh sb="549" eb="551">
      <t>カイケイ</t>
    </rPh>
    <rPh sb="551" eb="553">
      <t>セイド</t>
    </rPh>
    <rPh sb="554" eb="556">
      <t>カイセイ</t>
    </rPh>
    <rPh sb="561" eb="562">
      <t>ネン</t>
    </rPh>
    <rPh sb="562" eb="564">
      <t>イナイ</t>
    </rPh>
    <rPh sb="565" eb="567">
      <t>ショウカン</t>
    </rPh>
    <rPh sb="569" eb="571">
      <t>キギョウ</t>
    </rPh>
    <rPh sb="571" eb="572">
      <t>サイ</t>
    </rPh>
    <rPh sb="573" eb="575">
      <t>リュウドウ</t>
    </rPh>
    <rPh sb="575" eb="577">
      <t>シサン</t>
    </rPh>
    <rPh sb="578" eb="580">
      <t>ケイジョウ</t>
    </rPh>
    <phoneticPr fontId="4"/>
  </si>
  <si>
    <t>　償却対象資産の老朽化度合を示す①有形固定資産減価償却率、法定耐用年数を超えた管路延長の割合を表す②管路経年化率、これらは年を追うごとに数値が高くなっており、施設や管路の老朽化が進んでいる状況である。
　これに対し、③管路更新率は0％が続いており、管路が一切更新されていない。
　今後は、増加していく老朽化施設や管路の更新をいかに計画的に行うかが課題である。
　なお、①有形固定資産減価償却率において平成26年度以降の値が平成25年度以前と比べて大幅に増加しているが、これは会計制度の改正によってみなし償却制度を廃止したことによるものである。</t>
    <phoneticPr fontId="7"/>
  </si>
  <si>
    <t>　経常収支比率などの経営の健全性に関する指標が概ね良好であるのに対し、有形固定資産減価償却率の数値が高く、施設や管路の老朽化が進んでおり、有収率も芳しくない。
　今後、施設や管路の老朽化に伴い更新事業が増加することを踏まえ、施設更新に係る費用と経営状況を正確に把握し、健全・効率的な経営を行いつつ計画的な施設の更新を行わなければならない。
　そのためには、平成28年度に策定した経営戦略を指標に、近隣町村との連携等による更なる費用の削減、財源の確保、老朽化対策等について検討する必要がある。</t>
    <rPh sb="53" eb="55">
      <t>シセツ</t>
    </rPh>
    <rPh sb="56" eb="58">
      <t>カンロ</t>
    </rPh>
    <rPh sb="59" eb="61">
      <t>ロウキュウ</t>
    </rPh>
    <rPh sb="61" eb="62">
      <t>カ</t>
    </rPh>
    <rPh sb="63" eb="64">
      <t>スス</t>
    </rPh>
    <rPh sb="178" eb="180">
      <t>ヘイセイ</t>
    </rPh>
    <rPh sb="182" eb="184">
      <t>ネンド</t>
    </rPh>
    <rPh sb="185" eb="187">
      <t>サクテイ</t>
    </rPh>
    <rPh sb="189" eb="191">
      <t>ケイエイ</t>
    </rPh>
    <rPh sb="191" eb="193">
      <t>センリャク</t>
    </rPh>
    <rPh sb="194" eb="196">
      <t>シヒョウ</t>
    </rPh>
    <rPh sb="198" eb="200">
      <t>キンリン</t>
    </rPh>
    <rPh sb="200" eb="202">
      <t>チョウソン</t>
    </rPh>
    <rPh sb="204" eb="206">
      <t>レンケイ</t>
    </rPh>
    <rPh sb="206" eb="207">
      <t>ナド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</si>
</sst>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610544"/>
        <c:axId val="23661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236610544"/>
        <c:axId val="236610936"/>
      </c:lineChart>
      <c:dateAx>
        <c:axId val="236610544"/>
        <c:scaling>
          <c:orientation val="minMax"/>
        </c:scaling>
        <c:delete val="1"/>
        <c:axPos val="b"/>
        <c:numFmt formatCode="ge" sourceLinked="1"/>
        <c:majorTickMark val="none"/>
        <c:minorTickMark val="none"/>
        <c:tickLblPos val="none"/>
        <c:crossAx val="236610936"/>
        <c:crosses val="autoZero"/>
        <c:auto val="1"/>
        <c:lblOffset val="100"/>
        <c:baseTimeUnit val="years"/>
      </c:dateAx>
      <c:valAx>
        <c:axId val="23661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10544"/>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67.52</c:v>
                </c:pt>
                <c:pt idx="1">
                  <c:v>68</c:v>
                </c:pt>
                <c:pt idx="2">
                  <c:v>71.12</c:v>
                </c:pt>
                <c:pt idx="3">
                  <c:v>69.58</c:v>
                </c:pt>
                <c:pt idx="4">
                  <c:v>70.33</c:v>
                </c:pt>
              </c:numCache>
            </c:numRef>
          </c:val>
        </c:ser>
        <c:dLbls>
          <c:showLegendKey val="0"/>
          <c:showVal val="0"/>
          <c:showCatName val="0"/>
          <c:showSerName val="0"/>
          <c:showPercent val="0"/>
          <c:showBubbleSize val="0"/>
        </c:dLbls>
        <c:gapWidth val="150"/>
        <c:axId val="238871272"/>
        <c:axId val="23887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238871272"/>
        <c:axId val="238871664"/>
      </c:lineChart>
      <c:dateAx>
        <c:axId val="238871272"/>
        <c:scaling>
          <c:orientation val="minMax"/>
        </c:scaling>
        <c:delete val="1"/>
        <c:axPos val="b"/>
        <c:numFmt formatCode="ge" sourceLinked="1"/>
        <c:majorTickMark val="none"/>
        <c:minorTickMark val="none"/>
        <c:tickLblPos val="none"/>
        <c:crossAx val="238871664"/>
        <c:crosses val="autoZero"/>
        <c:auto val="1"/>
        <c:lblOffset val="100"/>
        <c:baseTimeUnit val="years"/>
      </c:dateAx>
      <c:valAx>
        <c:axId val="2388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7127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78.010000000000005</c:v>
                </c:pt>
                <c:pt idx="1">
                  <c:v>75.489999999999995</c:v>
                </c:pt>
                <c:pt idx="2">
                  <c:v>70.47</c:v>
                </c:pt>
                <c:pt idx="3">
                  <c:v>70.58</c:v>
                </c:pt>
                <c:pt idx="4">
                  <c:v>69.489999999999995</c:v>
                </c:pt>
              </c:numCache>
            </c:numRef>
          </c:val>
        </c:ser>
        <c:dLbls>
          <c:showLegendKey val="0"/>
          <c:showVal val="0"/>
          <c:showCatName val="0"/>
          <c:showSerName val="0"/>
          <c:showPercent val="0"/>
          <c:showBubbleSize val="0"/>
        </c:dLbls>
        <c:gapWidth val="150"/>
        <c:axId val="238872840"/>
        <c:axId val="2388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238872840"/>
        <c:axId val="238873232"/>
      </c:lineChart>
      <c:dateAx>
        <c:axId val="238872840"/>
        <c:scaling>
          <c:orientation val="minMax"/>
        </c:scaling>
        <c:delete val="1"/>
        <c:axPos val="b"/>
        <c:numFmt formatCode="ge" sourceLinked="1"/>
        <c:majorTickMark val="none"/>
        <c:minorTickMark val="none"/>
        <c:tickLblPos val="none"/>
        <c:crossAx val="238873232"/>
        <c:crosses val="autoZero"/>
        <c:auto val="1"/>
        <c:lblOffset val="100"/>
        <c:baseTimeUnit val="years"/>
      </c:dateAx>
      <c:valAx>
        <c:axId val="2388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72840"/>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106.31</c:v>
                </c:pt>
                <c:pt idx="1">
                  <c:v>104.61</c:v>
                </c:pt>
                <c:pt idx="2">
                  <c:v>107.96</c:v>
                </c:pt>
                <c:pt idx="3">
                  <c:v>108.25</c:v>
                </c:pt>
                <c:pt idx="4">
                  <c:v>108.12</c:v>
                </c:pt>
              </c:numCache>
            </c:numRef>
          </c:val>
        </c:ser>
        <c:dLbls>
          <c:showLegendKey val="0"/>
          <c:showVal val="0"/>
          <c:showCatName val="0"/>
          <c:showSerName val="0"/>
          <c:showPercent val="0"/>
          <c:showBubbleSize val="0"/>
        </c:dLbls>
        <c:gapWidth val="150"/>
        <c:axId val="238092880"/>
        <c:axId val="23809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238092880"/>
        <c:axId val="238093272"/>
      </c:lineChart>
      <c:dateAx>
        <c:axId val="238092880"/>
        <c:scaling>
          <c:orientation val="minMax"/>
        </c:scaling>
        <c:delete val="1"/>
        <c:axPos val="b"/>
        <c:numFmt formatCode="ge" sourceLinked="1"/>
        <c:majorTickMark val="none"/>
        <c:minorTickMark val="none"/>
        <c:tickLblPos val="none"/>
        <c:crossAx val="238093272"/>
        <c:crosses val="autoZero"/>
        <c:auto val="1"/>
        <c:lblOffset val="100"/>
        <c:baseTimeUnit val="years"/>
      </c:dateAx>
      <c:valAx>
        <c:axId val="238093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092880"/>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43.55</c:v>
                </c:pt>
                <c:pt idx="1">
                  <c:v>44.79</c:v>
                </c:pt>
                <c:pt idx="2">
                  <c:v>55.81</c:v>
                </c:pt>
                <c:pt idx="3">
                  <c:v>58.01</c:v>
                </c:pt>
                <c:pt idx="4">
                  <c:v>59.77</c:v>
                </c:pt>
              </c:numCache>
            </c:numRef>
          </c:val>
        </c:ser>
        <c:dLbls>
          <c:showLegendKey val="0"/>
          <c:showVal val="0"/>
          <c:showCatName val="0"/>
          <c:showSerName val="0"/>
          <c:showPercent val="0"/>
          <c:showBubbleSize val="0"/>
        </c:dLbls>
        <c:gapWidth val="150"/>
        <c:axId val="238094448"/>
        <c:axId val="23809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238094448"/>
        <c:axId val="238094840"/>
      </c:lineChart>
      <c:dateAx>
        <c:axId val="238094448"/>
        <c:scaling>
          <c:orientation val="minMax"/>
        </c:scaling>
        <c:delete val="1"/>
        <c:axPos val="b"/>
        <c:numFmt formatCode="ge" sourceLinked="1"/>
        <c:majorTickMark val="none"/>
        <c:minorTickMark val="none"/>
        <c:tickLblPos val="none"/>
        <c:crossAx val="238094840"/>
        <c:crosses val="autoZero"/>
        <c:auto val="1"/>
        <c:lblOffset val="100"/>
        <c:baseTimeUnit val="years"/>
      </c:dateAx>
      <c:valAx>
        <c:axId val="23809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4448"/>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8.4700000000000006</c:v>
                </c:pt>
                <c:pt idx="1">
                  <c:v>8.4600000000000009</c:v>
                </c:pt>
                <c:pt idx="2">
                  <c:v>8.58</c:v>
                </c:pt>
                <c:pt idx="3">
                  <c:v>9.8699999999999992</c:v>
                </c:pt>
                <c:pt idx="4">
                  <c:v>9.86</c:v>
                </c:pt>
              </c:numCache>
            </c:numRef>
          </c:val>
        </c:ser>
        <c:dLbls>
          <c:showLegendKey val="0"/>
          <c:showVal val="0"/>
          <c:showCatName val="0"/>
          <c:showSerName val="0"/>
          <c:showPercent val="0"/>
          <c:showBubbleSize val="0"/>
        </c:dLbls>
        <c:gapWidth val="150"/>
        <c:axId val="238096016"/>
        <c:axId val="2380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238096016"/>
        <c:axId val="238096408"/>
      </c:lineChart>
      <c:dateAx>
        <c:axId val="238096016"/>
        <c:scaling>
          <c:orientation val="minMax"/>
        </c:scaling>
        <c:delete val="1"/>
        <c:axPos val="b"/>
        <c:numFmt formatCode="ge" sourceLinked="1"/>
        <c:majorTickMark val="none"/>
        <c:minorTickMark val="none"/>
        <c:tickLblPos val="none"/>
        <c:crossAx val="238096408"/>
        <c:crosses val="autoZero"/>
        <c:auto val="1"/>
        <c:lblOffset val="100"/>
        <c:baseTimeUnit val="years"/>
      </c:dateAx>
      <c:valAx>
        <c:axId val="2380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6016"/>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212416"/>
        <c:axId val="2382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238212416"/>
        <c:axId val="238212808"/>
      </c:lineChart>
      <c:dateAx>
        <c:axId val="238212416"/>
        <c:scaling>
          <c:orientation val="minMax"/>
        </c:scaling>
        <c:delete val="1"/>
        <c:axPos val="b"/>
        <c:numFmt formatCode="ge" sourceLinked="1"/>
        <c:majorTickMark val="none"/>
        <c:minorTickMark val="none"/>
        <c:tickLblPos val="none"/>
        <c:crossAx val="238212808"/>
        <c:crosses val="autoZero"/>
        <c:auto val="1"/>
        <c:lblOffset val="100"/>
        <c:baseTimeUnit val="years"/>
      </c:dateAx>
      <c:valAx>
        <c:axId val="238212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212416"/>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2011.8</c:v>
                </c:pt>
                <c:pt idx="1">
                  <c:v>1594.62</c:v>
                </c:pt>
                <c:pt idx="2">
                  <c:v>310.95</c:v>
                </c:pt>
                <c:pt idx="3">
                  <c:v>452.19</c:v>
                </c:pt>
                <c:pt idx="4">
                  <c:v>485.1</c:v>
                </c:pt>
              </c:numCache>
            </c:numRef>
          </c:val>
        </c:ser>
        <c:dLbls>
          <c:showLegendKey val="0"/>
          <c:showVal val="0"/>
          <c:showCatName val="0"/>
          <c:showSerName val="0"/>
          <c:showPercent val="0"/>
          <c:showBubbleSize val="0"/>
        </c:dLbls>
        <c:gapWidth val="150"/>
        <c:axId val="238522688"/>
        <c:axId val="2385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238522688"/>
        <c:axId val="238523472"/>
      </c:lineChart>
      <c:dateAx>
        <c:axId val="238522688"/>
        <c:scaling>
          <c:orientation val="minMax"/>
        </c:scaling>
        <c:delete val="1"/>
        <c:axPos val="b"/>
        <c:numFmt formatCode="ge" sourceLinked="1"/>
        <c:majorTickMark val="none"/>
        <c:minorTickMark val="none"/>
        <c:tickLblPos val="none"/>
        <c:crossAx val="238523472"/>
        <c:crosses val="autoZero"/>
        <c:auto val="1"/>
        <c:lblOffset val="100"/>
        <c:baseTimeUnit val="years"/>
      </c:dateAx>
      <c:valAx>
        <c:axId val="23852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522688"/>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237.92</c:v>
                </c:pt>
                <c:pt idx="1">
                  <c:v>219.03</c:v>
                </c:pt>
                <c:pt idx="2">
                  <c:v>199.79</c:v>
                </c:pt>
                <c:pt idx="3">
                  <c:v>182.58</c:v>
                </c:pt>
                <c:pt idx="4">
                  <c:v>164.81</c:v>
                </c:pt>
              </c:numCache>
            </c:numRef>
          </c:val>
        </c:ser>
        <c:dLbls>
          <c:showLegendKey val="0"/>
          <c:showVal val="0"/>
          <c:showCatName val="0"/>
          <c:showSerName val="0"/>
          <c:showPercent val="0"/>
          <c:showBubbleSize val="0"/>
        </c:dLbls>
        <c:gapWidth val="150"/>
        <c:axId val="238211632"/>
        <c:axId val="23821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238211632"/>
        <c:axId val="238211240"/>
      </c:lineChart>
      <c:dateAx>
        <c:axId val="238211632"/>
        <c:scaling>
          <c:orientation val="minMax"/>
        </c:scaling>
        <c:delete val="1"/>
        <c:axPos val="b"/>
        <c:numFmt formatCode="ge" sourceLinked="1"/>
        <c:majorTickMark val="none"/>
        <c:minorTickMark val="none"/>
        <c:tickLblPos val="none"/>
        <c:crossAx val="238211240"/>
        <c:crosses val="autoZero"/>
        <c:auto val="1"/>
        <c:lblOffset val="100"/>
        <c:baseTimeUnit val="years"/>
      </c:dateAx>
      <c:valAx>
        <c:axId val="23821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21163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101.12</c:v>
                </c:pt>
                <c:pt idx="1">
                  <c:v>99.82</c:v>
                </c:pt>
                <c:pt idx="2">
                  <c:v>102.41</c:v>
                </c:pt>
                <c:pt idx="3">
                  <c:v>102.5</c:v>
                </c:pt>
                <c:pt idx="4">
                  <c:v>101.92</c:v>
                </c:pt>
              </c:numCache>
            </c:numRef>
          </c:val>
        </c:ser>
        <c:dLbls>
          <c:showLegendKey val="0"/>
          <c:showVal val="0"/>
          <c:showCatName val="0"/>
          <c:showSerName val="0"/>
          <c:showPercent val="0"/>
          <c:showBubbleSize val="0"/>
        </c:dLbls>
        <c:gapWidth val="150"/>
        <c:axId val="238212024"/>
        <c:axId val="2385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238212024"/>
        <c:axId val="238524256"/>
      </c:lineChart>
      <c:dateAx>
        <c:axId val="238212024"/>
        <c:scaling>
          <c:orientation val="minMax"/>
        </c:scaling>
        <c:delete val="1"/>
        <c:axPos val="b"/>
        <c:numFmt formatCode="ge" sourceLinked="1"/>
        <c:majorTickMark val="none"/>
        <c:minorTickMark val="none"/>
        <c:tickLblPos val="none"/>
        <c:crossAx val="238524256"/>
        <c:crosses val="autoZero"/>
        <c:auto val="1"/>
        <c:lblOffset val="100"/>
        <c:baseTimeUnit val="years"/>
      </c:dateAx>
      <c:valAx>
        <c:axId val="2385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12024"/>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258.70999999999998</c:v>
                </c:pt>
                <c:pt idx="1">
                  <c:v>263.92</c:v>
                </c:pt>
                <c:pt idx="2">
                  <c:v>258.10000000000002</c:v>
                </c:pt>
                <c:pt idx="3">
                  <c:v>259.36</c:v>
                </c:pt>
                <c:pt idx="4">
                  <c:v>261.91000000000003</c:v>
                </c:pt>
              </c:numCache>
            </c:numRef>
          </c:val>
        </c:ser>
        <c:dLbls>
          <c:showLegendKey val="0"/>
          <c:showVal val="0"/>
          <c:showCatName val="0"/>
          <c:showSerName val="0"/>
          <c:showPercent val="0"/>
          <c:showBubbleSize val="0"/>
        </c:dLbls>
        <c:gapWidth val="150"/>
        <c:axId val="238525432"/>
        <c:axId val="2385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238525432"/>
        <c:axId val="238525824"/>
      </c:lineChart>
      <c:dateAx>
        <c:axId val="238525432"/>
        <c:scaling>
          <c:orientation val="minMax"/>
        </c:scaling>
        <c:delete val="1"/>
        <c:axPos val="b"/>
        <c:numFmt formatCode="ge" sourceLinked="1"/>
        <c:majorTickMark val="none"/>
        <c:minorTickMark val="none"/>
        <c:tickLblPos val="none"/>
        <c:crossAx val="238525824"/>
        <c:crosses val="autoZero"/>
        <c:auto val="1"/>
        <c:lblOffset val="100"/>
        <c:baseTimeUnit val="years"/>
      </c:dateAx>
      <c:valAx>
        <c:axId val="2385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543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8F8F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56"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北海道　様似町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60" t="s">
        <v>116</v>
      </c>
      <c r="AE8" s="60"/>
      <c r="AF8" s="60"/>
      <c r="AG8" s="60"/>
      <c r="AH8" s="60"/>
      <c r="AI8" s="60"/>
      <c r="AJ8" s="60"/>
      <c r="AK8" s="5"/>
      <c r="AL8" s="61">
        <f>データ!$R$6</f>
        <v>4534</v>
      </c>
      <c r="AM8" s="61"/>
      <c r="AN8" s="61"/>
      <c r="AO8" s="61"/>
      <c r="AP8" s="61"/>
      <c r="AQ8" s="61"/>
      <c r="AR8" s="61"/>
      <c r="AS8" s="61"/>
      <c r="AT8" s="51">
        <f>データ!$S$6</f>
        <v>364.3</v>
      </c>
      <c r="AU8" s="52"/>
      <c r="AV8" s="52"/>
      <c r="AW8" s="52"/>
      <c r="AX8" s="52"/>
      <c r="AY8" s="52"/>
      <c r="AZ8" s="52"/>
      <c r="BA8" s="52"/>
      <c r="BB8" s="53">
        <f>データ!$T$6</f>
        <v>12.45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75.02</v>
      </c>
      <c r="J10" s="52"/>
      <c r="K10" s="52"/>
      <c r="L10" s="52"/>
      <c r="M10" s="52"/>
      <c r="N10" s="52"/>
      <c r="O10" s="64"/>
      <c r="P10" s="53">
        <f>データ!$P$6</f>
        <v>99.33</v>
      </c>
      <c r="Q10" s="53"/>
      <c r="R10" s="53"/>
      <c r="S10" s="53"/>
      <c r="T10" s="53"/>
      <c r="U10" s="53"/>
      <c r="V10" s="53"/>
      <c r="W10" s="61">
        <f>データ!$Q$6</f>
        <v>4854</v>
      </c>
      <c r="X10" s="61"/>
      <c r="Y10" s="61"/>
      <c r="Z10" s="61"/>
      <c r="AA10" s="61"/>
      <c r="AB10" s="61"/>
      <c r="AC10" s="61"/>
      <c r="AD10" s="2"/>
      <c r="AE10" s="2"/>
      <c r="AF10" s="2"/>
      <c r="AG10" s="2"/>
      <c r="AH10" s="5"/>
      <c r="AI10" s="5"/>
      <c r="AJ10" s="5"/>
      <c r="AK10" s="5"/>
      <c r="AL10" s="61">
        <f>データ!$U$6</f>
        <v>4442</v>
      </c>
      <c r="AM10" s="61"/>
      <c r="AN10" s="61"/>
      <c r="AO10" s="61"/>
      <c r="AP10" s="61"/>
      <c r="AQ10" s="61"/>
      <c r="AR10" s="61"/>
      <c r="AS10" s="61"/>
      <c r="AT10" s="51">
        <f>データ!$V$6</f>
        <v>19.97</v>
      </c>
      <c r="AU10" s="52"/>
      <c r="AV10" s="52"/>
      <c r="AW10" s="52"/>
      <c r="AX10" s="52"/>
      <c r="AY10" s="52"/>
      <c r="AZ10" s="52"/>
      <c r="BA10" s="52"/>
      <c r="BB10" s="53">
        <f>データ!$W$6</f>
        <v>222.43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16080</v>
      </c>
      <c r="D6" s="34">
        <f t="shared" si="3"/>
        <v>46</v>
      </c>
      <c r="E6" s="34">
        <f t="shared" si="3"/>
        <v>1</v>
      </c>
      <c r="F6" s="34">
        <f t="shared" si="3"/>
        <v>0</v>
      </c>
      <c r="G6" s="34">
        <f t="shared" si="3"/>
        <v>1</v>
      </c>
      <c r="H6" s="34" t="str">
        <f t="shared" si="3"/>
        <v>北海道　様似町</v>
      </c>
      <c r="I6" s="34" t="str">
        <f t="shared" si="3"/>
        <v>法適用</v>
      </c>
      <c r="J6" s="34" t="str">
        <f t="shared" si="3"/>
        <v>水道事業</v>
      </c>
      <c r="K6" s="34" t="str">
        <f t="shared" si="3"/>
        <v>末端給水事業</v>
      </c>
      <c r="L6" s="34" t="str">
        <f t="shared" si="3"/>
        <v>A9</v>
      </c>
      <c r="M6" s="34">
        <f t="shared" si="3"/>
        <v>0</v>
      </c>
      <c r="N6" s="35" t="str">
        <f t="shared" si="3"/>
        <v>-</v>
      </c>
      <c r="O6" s="35">
        <f t="shared" si="3"/>
        <v>75.02</v>
      </c>
      <c r="P6" s="35">
        <f t="shared" si="3"/>
        <v>99.33</v>
      </c>
      <c r="Q6" s="35">
        <f t="shared" si="3"/>
        <v>4854</v>
      </c>
      <c r="R6" s="35">
        <f t="shared" si="3"/>
        <v>4534</v>
      </c>
      <c r="S6" s="35">
        <f t="shared" si="3"/>
        <v>364.3</v>
      </c>
      <c r="T6" s="35">
        <f t="shared" si="3"/>
        <v>12.45</v>
      </c>
      <c r="U6" s="35">
        <f t="shared" si="3"/>
        <v>4442</v>
      </c>
      <c r="V6" s="35">
        <f t="shared" si="3"/>
        <v>19.97</v>
      </c>
      <c r="W6" s="35">
        <f t="shared" si="3"/>
        <v>222.43</v>
      </c>
      <c r="X6" s="36">
        <f>IF(X7="",NA(),X7)</f>
        <v>106.31</v>
      </c>
      <c r="Y6" s="36">
        <f t="shared" ref="Y6:AG6" si="4">IF(Y7="",NA(),Y7)</f>
        <v>104.61</v>
      </c>
      <c r="Z6" s="36">
        <f t="shared" si="4"/>
        <v>107.96</v>
      </c>
      <c r="AA6" s="36">
        <f t="shared" si="4"/>
        <v>108.25</v>
      </c>
      <c r="AB6" s="36">
        <f t="shared" si="4"/>
        <v>108.12</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2011.8</v>
      </c>
      <c r="AU6" s="36">
        <f t="shared" ref="AU6:BC6" si="6">IF(AU7="",NA(),AU7)</f>
        <v>1594.62</v>
      </c>
      <c r="AV6" s="36">
        <f t="shared" si="6"/>
        <v>310.95</v>
      </c>
      <c r="AW6" s="36">
        <f t="shared" si="6"/>
        <v>452.19</v>
      </c>
      <c r="AX6" s="36">
        <f t="shared" si="6"/>
        <v>485.1</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237.92</v>
      </c>
      <c r="BF6" s="36">
        <f t="shared" ref="BF6:BN6" si="7">IF(BF7="",NA(),BF7)</f>
        <v>219.03</v>
      </c>
      <c r="BG6" s="36">
        <f t="shared" si="7"/>
        <v>199.79</v>
      </c>
      <c r="BH6" s="36">
        <f t="shared" si="7"/>
        <v>182.58</v>
      </c>
      <c r="BI6" s="36">
        <f t="shared" si="7"/>
        <v>164.81</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101.12</v>
      </c>
      <c r="BQ6" s="36">
        <f t="shared" ref="BQ6:BY6" si="8">IF(BQ7="",NA(),BQ7)</f>
        <v>99.82</v>
      </c>
      <c r="BR6" s="36">
        <f t="shared" si="8"/>
        <v>102.41</v>
      </c>
      <c r="BS6" s="36">
        <f t="shared" si="8"/>
        <v>102.5</v>
      </c>
      <c r="BT6" s="36">
        <f t="shared" si="8"/>
        <v>101.92</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258.70999999999998</v>
      </c>
      <c r="CB6" s="36">
        <f t="shared" ref="CB6:CJ6" si="9">IF(CB7="",NA(),CB7)</f>
        <v>263.92</v>
      </c>
      <c r="CC6" s="36">
        <f t="shared" si="9"/>
        <v>258.10000000000002</v>
      </c>
      <c r="CD6" s="36">
        <f t="shared" si="9"/>
        <v>259.36</v>
      </c>
      <c r="CE6" s="36">
        <f t="shared" si="9"/>
        <v>261.91000000000003</v>
      </c>
      <c r="CF6" s="36">
        <f t="shared" si="9"/>
        <v>229.31</v>
      </c>
      <c r="CG6" s="36">
        <f t="shared" si="9"/>
        <v>232.46</v>
      </c>
      <c r="CH6" s="36">
        <f t="shared" si="9"/>
        <v>227.97</v>
      </c>
      <c r="CI6" s="36">
        <f t="shared" si="9"/>
        <v>226.99</v>
      </c>
      <c r="CJ6" s="36">
        <f t="shared" si="9"/>
        <v>230.22</v>
      </c>
      <c r="CK6" s="35" t="str">
        <f>IF(CK7="","",IF(CK7="-","【-】","【"&amp;SUBSTITUTE(TEXT(CK7,"#,##0.00"),"-","△")&amp;"】"))</f>
        <v>【163.27】</v>
      </c>
      <c r="CL6" s="36">
        <f>IF(CL7="",NA(),CL7)</f>
        <v>67.52</v>
      </c>
      <c r="CM6" s="36">
        <f t="shared" ref="CM6:CU6" si="10">IF(CM7="",NA(),CM7)</f>
        <v>68</v>
      </c>
      <c r="CN6" s="36">
        <f t="shared" si="10"/>
        <v>71.12</v>
      </c>
      <c r="CO6" s="36">
        <f t="shared" si="10"/>
        <v>69.58</v>
      </c>
      <c r="CP6" s="36">
        <f t="shared" si="10"/>
        <v>70.33</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78.010000000000005</v>
      </c>
      <c r="CX6" s="36">
        <f t="shared" ref="CX6:DF6" si="11">IF(CX7="",NA(),CX7)</f>
        <v>75.489999999999995</v>
      </c>
      <c r="CY6" s="36">
        <f t="shared" si="11"/>
        <v>70.47</v>
      </c>
      <c r="CZ6" s="36">
        <f t="shared" si="11"/>
        <v>70.58</v>
      </c>
      <c r="DA6" s="36">
        <f t="shared" si="11"/>
        <v>69.489999999999995</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43.55</v>
      </c>
      <c r="DI6" s="36">
        <f t="shared" ref="DI6:DQ6" si="12">IF(DI7="",NA(),DI7)</f>
        <v>44.79</v>
      </c>
      <c r="DJ6" s="36">
        <f t="shared" si="12"/>
        <v>55.81</v>
      </c>
      <c r="DK6" s="36">
        <f t="shared" si="12"/>
        <v>58.01</v>
      </c>
      <c r="DL6" s="36">
        <f t="shared" si="12"/>
        <v>59.77</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8.4700000000000006</v>
      </c>
      <c r="DT6" s="36">
        <f t="shared" ref="DT6:EB6" si="13">IF(DT7="",NA(),DT7)</f>
        <v>8.4600000000000009</v>
      </c>
      <c r="DU6" s="36">
        <f t="shared" si="13"/>
        <v>8.58</v>
      </c>
      <c r="DV6" s="36">
        <f t="shared" si="13"/>
        <v>9.8699999999999992</v>
      </c>
      <c r="DW6" s="36">
        <f t="shared" si="13"/>
        <v>9.86</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5">
        <f t="shared" si="14"/>
        <v>0</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16080</v>
      </c>
      <c r="D7" s="38">
        <v>46</v>
      </c>
      <c r="E7" s="38">
        <v>1</v>
      </c>
      <c r="F7" s="38">
        <v>0</v>
      </c>
      <c r="G7" s="38">
        <v>1</v>
      </c>
      <c r="H7" s="38" t="s">
        <v>105</v>
      </c>
      <c r="I7" s="38" t="s">
        <v>106</v>
      </c>
      <c r="J7" s="38" t="s">
        <v>107</v>
      </c>
      <c r="K7" s="38" t="s">
        <v>108</v>
      </c>
      <c r="L7" s="38" t="s">
        <v>109</v>
      </c>
      <c r="M7" s="38"/>
      <c r="N7" s="39" t="s">
        <v>110</v>
      </c>
      <c r="O7" s="39">
        <v>75.02</v>
      </c>
      <c r="P7" s="39">
        <v>99.33</v>
      </c>
      <c r="Q7" s="39">
        <v>4854</v>
      </c>
      <c r="R7" s="39">
        <v>4534</v>
      </c>
      <c r="S7" s="39">
        <v>364.3</v>
      </c>
      <c r="T7" s="39">
        <v>12.45</v>
      </c>
      <c r="U7" s="39">
        <v>4442</v>
      </c>
      <c r="V7" s="39">
        <v>19.97</v>
      </c>
      <c r="W7" s="39">
        <v>222.43</v>
      </c>
      <c r="X7" s="39">
        <v>106.31</v>
      </c>
      <c r="Y7" s="39">
        <v>104.61</v>
      </c>
      <c r="Z7" s="39">
        <v>107.96</v>
      </c>
      <c r="AA7" s="39">
        <v>108.25</v>
      </c>
      <c r="AB7" s="39">
        <v>108.12</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2011.8</v>
      </c>
      <c r="AU7" s="39">
        <v>1594.62</v>
      </c>
      <c r="AV7" s="39">
        <v>310.95</v>
      </c>
      <c r="AW7" s="39">
        <v>452.19</v>
      </c>
      <c r="AX7" s="39">
        <v>485.1</v>
      </c>
      <c r="AY7" s="39">
        <v>2322.9699999999998</v>
      </c>
      <c r="AZ7" s="39">
        <v>2098.87</v>
      </c>
      <c r="BA7" s="39">
        <v>571.29999999999995</v>
      </c>
      <c r="BB7" s="39">
        <v>527.82000000000005</v>
      </c>
      <c r="BC7" s="39">
        <v>477.44</v>
      </c>
      <c r="BD7" s="39">
        <v>262.87</v>
      </c>
      <c r="BE7" s="39">
        <v>237.92</v>
      </c>
      <c r="BF7" s="39">
        <v>219.03</v>
      </c>
      <c r="BG7" s="39">
        <v>199.79</v>
      </c>
      <c r="BH7" s="39">
        <v>182.58</v>
      </c>
      <c r="BI7" s="39">
        <v>164.81</v>
      </c>
      <c r="BJ7" s="39">
        <v>547.41999999999996</v>
      </c>
      <c r="BK7" s="39">
        <v>536.9</v>
      </c>
      <c r="BL7" s="39">
        <v>495.43</v>
      </c>
      <c r="BM7" s="39">
        <v>488.5</v>
      </c>
      <c r="BN7" s="39">
        <v>485.75</v>
      </c>
      <c r="BO7" s="39">
        <v>270.87</v>
      </c>
      <c r="BP7" s="39">
        <v>101.12</v>
      </c>
      <c r="BQ7" s="39">
        <v>99.82</v>
      </c>
      <c r="BR7" s="39">
        <v>102.41</v>
      </c>
      <c r="BS7" s="39">
        <v>102.5</v>
      </c>
      <c r="BT7" s="39">
        <v>101.92</v>
      </c>
      <c r="BU7" s="39">
        <v>80.62</v>
      </c>
      <c r="BV7" s="39">
        <v>80.010000000000005</v>
      </c>
      <c r="BW7" s="39">
        <v>81.900000000000006</v>
      </c>
      <c r="BX7" s="39">
        <v>82.42</v>
      </c>
      <c r="BY7" s="39">
        <v>83.59</v>
      </c>
      <c r="BZ7" s="39">
        <v>105.59</v>
      </c>
      <c r="CA7" s="39">
        <v>258.70999999999998</v>
      </c>
      <c r="CB7" s="39">
        <v>263.92</v>
      </c>
      <c r="CC7" s="39">
        <v>258.10000000000002</v>
      </c>
      <c r="CD7" s="39">
        <v>259.36</v>
      </c>
      <c r="CE7" s="39">
        <v>261.91000000000003</v>
      </c>
      <c r="CF7" s="39">
        <v>229.31</v>
      </c>
      <c r="CG7" s="39">
        <v>232.46</v>
      </c>
      <c r="CH7" s="39">
        <v>227.97</v>
      </c>
      <c r="CI7" s="39">
        <v>226.99</v>
      </c>
      <c r="CJ7" s="39">
        <v>230.22</v>
      </c>
      <c r="CK7" s="39">
        <v>163.27000000000001</v>
      </c>
      <c r="CL7" s="39">
        <v>67.52</v>
      </c>
      <c r="CM7" s="39">
        <v>68</v>
      </c>
      <c r="CN7" s="39">
        <v>71.12</v>
      </c>
      <c r="CO7" s="39">
        <v>69.58</v>
      </c>
      <c r="CP7" s="39">
        <v>70.33</v>
      </c>
      <c r="CQ7" s="39">
        <v>40.119999999999997</v>
      </c>
      <c r="CR7" s="39">
        <v>41.24</v>
      </c>
      <c r="CS7" s="39">
        <v>40.700000000000003</v>
      </c>
      <c r="CT7" s="39">
        <v>39.909999999999997</v>
      </c>
      <c r="CU7" s="39">
        <v>41.09</v>
      </c>
      <c r="CV7" s="39">
        <v>59.94</v>
      </c>
      <c r="CW7" s="39">
        <v>78.010000000000005</v>
      </c>
      <c r="CX7" s="39">
        <v>75.489999999999995</v>
      </c>
      <c r="CY7" s="39">
        <v>70.47</v>
      </c>
      <c r="CZ7" s="39">
        <v>70.58</v>
      </c>
      <c r="DA7" s="39">
        <v>69.489999999999995</v>
      </c>
      <c r="DB7" s="39">
        <v>76.87</v>
      </c>
      <c r="DC7" s="39">
        <v>74.900000000000006</v>
      </c>
      <c r="DD7" s="39">
        <v>74.61</v>
      </c>
      <c r="DE7" s="39">
        <v>75.62</v>
      </c>
      <c r="DF7" s="39">
        <v>75.91</v>
      </c>
      <c r="DG7" s="39">
        <v>90.22</v>
      </c>
      <c r="DH7" s="39">
        <v>43.55</v>
      </c>
      <c r="DI7" s="39">
        <v>44.79</v>
      </c>
      <c r="DJ7" s="39">
        <v>55.81</v>
      </c>
      <c r="DK7" s="39">
        <v>58.01</v>
      </c>
      <c r="DL7" s="39">
        <v>59.77</v>
      </c>
      <c r="DM7" s="39">
        <v>38.520000000000003</v>
      </c>
      <c r="DN7" s="39">
        <v>39.049999999999997</v>
      </c>
      <c r="DO7" s="39">
        <v>50.44</v>
      </c>
      <c r="DP7" s="39">
        <v>51.44</v>
      </c>
      <c r="DQ7" s="39">
        <v>52.4</v>
      </c>
      <c r="DR7" s="39">
        <v>47.91</v>
      </c>
      <c r="DS7" s="39">
        <v>8.4700000000000006</v>
      </c>
      <c r="DT7" s="39">
        <v>8.4600000000000009</v>
      </c>
      <c r="DU7" s="39">
        <v>8.58</v>
      </c>
      <c r="DV7" s="39">
        <v>9.8699999999999992</v>
      </c>
      <c r="DW7" s="39">
        <v>9.86</v>
      </c>
      <c r="DX7" s="39">
        <v>6.76</v>
      </c>
      <c r="DY7" s="39">
        <v>8.18</v>
      </c>
      <c r="DZ7" s="39">
        <v>9.64</v>
      </c>
      <c r="EA7" s="39">
        <v>11.68</v>
      </c>
      <c r="EB7" s="39">
        <v>14.01</v>
      </c>
      <c r="EC7" s="39">
        <v>15</v>
      </c>
      <c r="ED7" s="39">
        <v>0</v>
      </c>
      <c r="EE7" s="39">
        <v>0</v>
      </c>
      <c r="EF7" s="39">
        <v>0</v>
      </c>
      <c r="EG7" s="39">
        <v>0</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様似町役場</cp:lastModifiedBy>
  <cp:lastPrinted>2018-01-26T06:38:34Z</cp:lastPrinted>
  <dcterms:created xsi:type="dcterms:W3CDTF">2017-12-25T01:20:19Z</dcterms:created>
  <dcterms:modified xsi:type="dcterms:W3CDTF">2018-01-26T06:44:59Z</dcterms:modified>
  <cp:category/>
</cp:coreProperties>
</file>