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uidouk\水道課共有\01-課長～課内周知用\02-水道課各種共有フォルダ\00浦河保健所・道・国等からの調査・お知らせ\下水道\30.01.26公営企業に係る「経営比較分析表」の分析等について\"/>
    </mc:Choice>
  </mc:AlternateContent>
  <workbookProtection workbookPassword="B319" lockStructure="1"/>
  <bookViews>
    <workbookView xWindow="0" yWindow="0" windowWidth="20490" windowHeight="700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<sst xmlns="http://schemas.openxmlformats.org/spreadsheetml/2006/main" count="240" uniqueCount="125">
  <si>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</si>
  <si>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</si>
  <si>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</si>
  <si>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</si>
  <si>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</si>
  <si>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</si>
  <si>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</si>
  <si>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</si>
  <si>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</si>
  <si>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</si>
  <si>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</si>
  <si>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</si>
  <si>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</si>
  <si>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</si>
  <si>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</si>
  <si>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</si>
  <si>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</si>
  <si>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</si>
  <si>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</si>
  <si>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</si>
  <si>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</si>
  <si>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</si>
  <si>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</si>
  <si>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</si>
  <si>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</si>
  <si>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</si>
  <si>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</si>
  <si>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</si>
  <si>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</si>
  <si>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</si>
  <si>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</si>
  <si>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</si>
  <si>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</si>
  <si>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</si>
  <si>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</si>
  <si>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</si>
  <si>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</si>
  <si>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</si>
  <si>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</si>
  <si>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</si>
  <si>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</si>
  <si>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</si>
  <si>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</si>
  <si>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</si>
  <si>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</si>
  <si>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</si>
  <si>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</si>
  <si>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</si>
  <si>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</si>
  <si>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</si>
  <si>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</si>
  <si>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</si>
  <si>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</si>
  <si>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</si>
  <si>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</si>
  <si>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</si>
  <si>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</si>
  <si>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</si>
  <si>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</si>
  <si>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</si>
  <si>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</si>
  <si>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</si>
  <si>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</si>
  <si>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</si>
  <si>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</si>
  <si>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</si>
  <si>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</si>
  <si>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</si>
  <si>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</si>
  <si>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</si>
  <si>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</si>
  <si>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</si>
  <si>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</si>
  <si>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</si>
  <si>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</si>
  <si>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</si>
  <si>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</si>
  <si>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</si>
  <si>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</si>
  <si>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</si>
  <si>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</si>
  <si>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</si>
  <si>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</si>
  <si>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</si>
  <si>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</si>
  <si>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</si>
  <si>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</si>
  <si>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</si>
  <si>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</si>
  <si>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</si>
  <si>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</si>
  <si>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</si>
  <si>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</si>
  <si>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</si>
  <si>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</si>
  <si>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</si>
  <si>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</si>
  <si>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</si>
  <si>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</si>
  <si>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</si>
  <si>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</si>
  <si>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</si>
  <si>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</si>
  <si>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</si>
  <si>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</si>
  <si>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</si>
  <si>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</si>
  <si>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</si>
  <si>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</si>
  <si>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様似町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</si>
  <si>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</si>
  <si>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</si>
  <si>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</si>
  <si>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</si>
  <si>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</si>
  <si>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</si>
  <si>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</si>
  <si>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</si>
  <si>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</si>
  <si>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</si>
  <si>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</si>
  <si>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全ての管渠が法定耐用年数が未経過であるため計画的な更新が必要な時期とはなっていない。</t>
    <phoneticPr fontId="7"/>
  </si>
  <si>
    <t>経費の多くを使用料以外の収入で賄っている状況であるが、人口減少に伴い処理区域内人口の減少も推計される中、現在の状況では大幅な改善は見込めない。
しかし、有収率・水洗化率、収納率のさらなる向上をはじめ、健全・効率的な経営に向けた取り組みを行う必要がある。</t>
    <phoneticPr fontId="7"/>
  </si>
  <si>
    <t>非設置</t>
    <rPh sb="0" eb="1">
      <t>ヒ</t>
    </rPh>
    <rPh sb="1" eb="3">
      <t>セッチ</t>
    </rPh>
    <phoneticPr fontId="4"/>
  </si>
  <si>
    <t>①　毎年度改善傾向にあるものの、毎年度50％程度で推移している。
④　類似団体と比較し大幅に高い比率となっているが、年々減少傾向にある。
⑤　類似団体と比較し低い比率となっている。
⑥　類似団体と比較し高い原価となっている。また近年上昇傾向にある。
⑦　類似団体と比較し同程度の利用率で推移している。
⑧　100％近い数値で推移しており、類似団体と比較しても高い数値となっている。
以上のことから、類似団体と比較し、水洗化率が高く、利用率も同程度に推移しているにもかかわらず、経営の健全性・効率性は非常に厳しい状況である。</t>
    <rPh sb="22" eb="24">
      <t>テイド</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</si>
</sst>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9678192"/>
        <c:axId val="27967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279678192"/>
        <c:axId val="279678976"/>
      </c:lineChart>
      <c:dateAx>
        <c:axId val="279678192"/>
        <c:scaling>
          <c:orientation val="minMax"/>
        </c:scaling>
        <c:delete val="1"/>
        <c:axPos val="b"/>
        <c:numFmt formatCode="ge" sourceLinked="1"/>
        <c:majorTickMark val="none"/>
        <c:minorTickMark val="none"/>
        <c:tickLblPos val="none"/>
        <c:crossAx val="279678976"/>
        <c:crosses val="autoZero"/>
        <c:auto val="1"/>
        <c:lblOffset val="100"/>
        <c:baseTimeUnit val="years"/>
      </c:dateAx>
      <c:valAx>
        <c:axId val="27967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678192"/>
        <c:crosses val="autoZero"/>
        <c:crossBetween val="between"/>
      </c:valAx>
      <c:dTable>
        <c:showHorzBorder val="1"/>
        <c:showVertBorder val="1"/>
        <c:showOutline val="1"/>
        <c:showKeys val="0"/>
        <c:spPr>
          <a:noFill/>
          <a:ln>
            <a:solidFill>
              <a:sysClr val="window" lastClr="F8F8F8">
                <a:lumMod val="65000"/>
              </a:sysClr>
            </a:solidFill>
          </a:ln>
        </c:spPr>
      </c:dTable>
      <c:spPr>
        <a:noFill/>
        <a:ln>
          <a:solidFill>
            <a:sysClr val="window" lastClr="F8F8F8">
              <a:lumMod val="65000"/>
            </a:sysClr>
          </a:solidFill>
        </a:ln>
      </c:spPr>
    </c:plotArea>
    <c:plotVisOnly val="1"/>
    <c:dispBlanksAs val="span"/>
    <c:showDLblsOverMax val="0"/>
  </c:chart>
  <c:spPr>
    <a:noFill/>
    <a:ln>
      <a:solidFill>
        <a:sysClr val="window" lastClr="F8F8F8">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44.99</c:v>
                </c:pt>
                <c:pt idx="1">
                  <c:v>45.2</c:v>
                </c:pt>
                <c:pt idx="2">
                  <c:v>43.47</c:v>
                </c:pt>
                <c:pt idx="3">
                  <c:v>44.23</c:v>
                </c:pt>
                <c:pt idx="4">
                  <c:v>46.14</c:v>
                </c:pt>
              </c:numCache>
            </c:numRef>
          </c:val>
        </c:ser>
        <c:dLbls>
          <c:showLegendKey val="0"/>
          <c:showVal val="0"/>
          <c:showCatName val="0"/>
          <c:showSerName val="0"/>
          <c:showPercent val="0"/>
          <c:showBubbleSize val="0"/>
        </c:dLbls>
        <c:gapWidth val="150"/>
        <c:axId val="279287832"/>
        <c:axId val="27928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279287832"/>
        <c:axId val="279288224"/>
      </c:lineChart>
      <c:dateAx>
        <c:axId val="279287832"/>
        <c:scaling>
          <c:orientation val="minMax"/>
        </c:scaling>
        <c:delete val="1"/>
        <c:axPos val="b"/>
        <c:numFmt formatCode="ge" sourceLinked="1"/>
        <c:majorTickMark val="none"/>
        <c:minorTickMark val="none"/>
        <c:tickLblPos val="none"/>
        <c:crossAx val="279288224"/>
        <c:crosses val="autoZero"/>
        <c:auto val="1"/>
        <c:lblOffset val="100"/>
        <c:baseTimeUnit val="years"/>
      </c:dateAx>
      <c:valAx>
        <c:axId val="27928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287832"/>
        <c:crosses val="autoZero"/>
        <c:crossBetween val="between"/>
      </c:valAx>
      <c:dTable>
        <c:showHorzBorder val="1"/>
        <c:showVertBorder val="1"/>
        <c:showOutline val="1"/>
        <c:showKeys val="0"/>
        <c:spPr>
          <a:noFill/>
          <a:ln>
            <a:solidFill>
              <a:sysClr val="window" lastClr="F8F8F8">
                <a:lumMod val="65000"/>
              </a:sysClr>
            </a:solidFill>
          </a:ln>
        </c:spPr>
      </c:dTable>
      <c:spPr>
        <a:noFill/>
        <a:ln>
          <a:solidFill>
            <a:sysClr val="window" lastClr="F8F8F8">
              <a:lumMod val="65000"/>
            </a:sysClr>
          </a:solidFill>
        </a:ln>
      </c:spPr>
    </c:plotArea>
    <c:plotVisOnly val="1"/>
    <c:dispBlanksAs val="span"/>
    <c:showDLblsOverMax val="0"/>
  </c:chart>
  <c:spPr>
    <a:noFill/>
    <a:ln>
      <a:solidFill>
        <a:sysClr val="window" lastClr="F8F8F8">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88.65</c:v>
                </c:pt>
                <c:pt idx="1">
                  <c:v>89.33</c:v>
                </c:pt>
                <c:pt idx="2">
                  <c:v>90.86</c:v>
                </c:pt>
                <c:pt idx="3">
                  <c:v>89.91</c:v>
                </c:pt>
                <c:pt idx="4">
                  <c:v>89.67</c:v>
                </c:pt>
              </c:numCache>
            </c:numRef>
          </c:val>
        </c:ser>
        <c:dLbls>
          <c:showLegendKey val="0"/>
          <c:showVal val="0"/>
          <c:showCatName val="0"/>
          <c:showSerName val="0"/>
          <c:showPercent val="0"/>
          <c:showBubbleSize val="0"/>
        </c:dLbls>
        <c:gapWidth val="150"/>
        <c:axId val="279289400"/>
        <c:axId val="27928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279289400"/>
        <c:axId val="279289792"/>
      </c:lineChart>
      <c:dateAx>
        <c:axId val="279289400"/>
        <c:scaling>
          <c:orientation val="minMax"/>
        </c:scaling>
        <c:delete val="1"/>
        <c:axPos val="b"/>
        <c:numFmt formatCode="ge" sourceLinked="1"/>
        <c:majorTickMark val="none"/>
        <c:minorTickMark val="none"/>
        <c:tickLblPos val="none"/>
        <c:crossAx val="279289792"/>
        <c:crosses val="autoZero"/>
        <c:auto val="1"/>
        <c:lblOffset val="100"/>
        <c:baseTimeUnit val="years"/>
      </c:dateAx>
      <c:valAx>
        <c:axId val="27928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9289400"/>
        <c:crosses val="autoZero"/>
        <c:crossBetween val="between"/>
      </c:valAx>
      <c:dTable>
        <c:showHorzBorder val="1"/>
        <c:showVertBorder val="1"/>
        <c:showOutline val="1"/>
        <c:showKeys val="0"/>
        <c:spPr>
          <a:noFill/>
          <a:ln>
            <a:solidFill>
              <a:sysClr val="window" lastClr="F8F8F8">
                <a:lumMod val="65000"/>
              </a:sysClr>
            </a:solidFill>
          </a:ln>
        </c:spPr>
      </c:dTable>
      <c:spPr>
        <a:noFill/>
        <a:ln>
          <a:solidFill>
            <a:sysClr val="window" lastClr="F8F8F8">
              <a:lumMod val="65000"/>
            </a:sysClr>
          </a:solidFill>
        </a:ln>
      </c:spPr>
    </c:plotArea>
    <c:plotVisOnly val="1"/>
    <c:dispBlanksAs val="span"/>
    <c:showDLblsOverMax val="0"/>
  </c:chart>
  <c:spPr>
    <a:noFill/>
    <a:ln>
      <a:solidFill>
        <a:sysClr val="window" lastClr="F8F8F8">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43.67</c:v>
                </c:pt>
                <c:pt idx="1">
                  <c:v>42.47</c:v>
                </c:pt>
                <c:pt idx="2">
                  <c:v>47.31</c:v>
                </c:pt>
                <c:pt idx="3">
                  <c:v>47.18</c:v>
                </c:pt>
                <c:pt idx="4">
                  <c:v>56.47</c:v>
                </c:pt>
              </c:numCache>
            </c:numRef>
          </c:val>
        </c:ser>
        <c:dLbls>
          <c:showLegendKey val="0"/>
          <c:showVal val="0"/>
          <c:showCatName val="0"/>
          <c:showSerName val="0"/>
          <c:showPercent val="0"/>
          <c:showBubbleSize val="0"/>
        </c:dLbls>
        <c:gapWidth val="150"/>
        <c:axId val="282165264"/>
        <c:axId val="282165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2165264"/>
        <c:axId val="282165656"/>
      </c:lineChart>
      <c:dateAx>
        <c:axId val="282165264"/>
        <c:scaling>
          <c:orientation val="minMax"/>
        </c:scaling>
        <c:delete val="1"/>
        <c:axPos val="b"/>
        <c:numFmt formatCode="ge" sourceLinked="1"/>
        <c:majorTickMark val="none"/>
        <c:minorTickMark val="none"/>
        <c:tickLblPos val="none"/>
        <c:crossAx val="282165656"/>
        <c:crosses val="autoZero"/>
        <c:auto val="1"/>
        <c:lblOffset val="100"/>
        <c:baseTimeUnit val="years"/>
      </c:dateAx>
      <c:valAx>
        <c:axId val="282165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165264"/>
        <c:crosses val="autoZero"/>
        <c:crossBetween val="between"/>
      </c:valAx>
      <c:dTable>
        <c:showHorzBorder val="1"/>
        <c:showVertBorder val="1"/>
        <c:showOutline val="1"/>
        <c:showKeys val="0"/>
        <c:spPr>
          <a:noFill/>
          <a:ln>
            <a:solidFill>
              <a:sysClr val="window" lastClr="F8F8F8">
                <a:lumMod val="65000"/>
              </a:sysClr>
            </a:solidFill>
          </a:ln>
        </c:spPr>
      </c:dTable>
      <c:spPr>
        <a:noFill/>
        <a:ln>
          <a:solidFill>
            <a:sysClr val="window" lastClr="F8F8F8">
              <a:lumMod val="65000"/>
            </a:sysClr>
          </a:solidFill>
        </a:ln>
      </c:spPr>
    </c:plotArea>
    <c:plotVisOnly val="1"/>
    <c:dispBlanksAs val="span"/>
    <c:showDLblsOverMax val="0"/>
  </c:chart>
  <c:spPr>
    <a:noFill/>
    <a:ln>
      <a:solidFill>
        <a:sysClr val="window" lastClr="F8F8F8">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2166832"/>
        <c:axId val="282167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2166832"/>
        <c:axId val="282167224"/>
      </c:lineChart>
      <c:dateAx>
        <c:axId val="282166832"/>
        <c:scaling>
          <c:orientation val="minMax"/>
        </c:scaling>
        <c:delete val="1"/>
        <c:axPos val="b"/>
        <c:numFmt formatCode="ge" sourceLinked="1"/>
        <c:majorTickMark val="none"/>
        <c:minorTickMark val="none"/>
        <c:tickLblPos val="none"/>
        <c:crossAx val="282167224"/>
        <c:crosses val="autoZero"/>
        <c:auto val="1"/>
        <c:lblOffset val="100"/>
        <c:baseTimeUnit val="years"/>
      </c:dateAx>
      <c:valAx>
        <c:axId val="282167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166832"/>
        <c:crosses val="autoZero"/>
        <c:crossBetween val="between"/>
      </c:valAx>
      <c:dTable>
        <c:showHorzBorder val="1"/>
        <c:showVertBorder val="1"/>
        <c:showOutline val="1"/>
        <c:showKeys val="0"/>
        <c:spPr>
          <a:noFill/>
          <a:ln>
            <a:solidFill>
              <a:sysClr val="window" lastClr="F8F8F8">
                <a:lumMod val="65000"/>
              </a:sysClr>
            </a:solidFill>
          </a:ln>
        </c:spPr>
      </c:dTable>
      <c:spPr>
        <a:noFill/>
        <a:ln>
          <a:solidFill>
            <a:sysClr val="window" lastClr="F8F8F8">
              <a:lumMod val="65000"/>
            </a:sysClr>
          </a:solidFill>
        </a:ln>
      </c:spPr>
    </c:plotArea>
    <c:plotVisOnly val="1"/>
    <c:dispBlanksAs val="span"/>
    <c:showDLblsOverMax val="0"/>
  </c:chart>
  <c:spPr>
    <a:noFill/>
    <a:ln>
      <a:solidFill>
        <a:sysClr val="window" lastClr="F8F8F8">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2196776"/>
        <c:axId val="28219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2196776"/>
        <c:axId val="282197168"/>
      </c:lineChart>
      <c:dateAx>
        <c:axId val="282196776"/>
        <c:scaling>
          <c:orientation val="minMax"/>
        </c:scaling>
        <c:delete val="1"/>
        <c:axPos val="b"/>
        <c:numFmt formatCode="ge" sourceLinked="1"/>
        <c:majorTickMark val="none"/>
        <c:minorTickMark val="none"/>
        <c:tickLblPos val="none"/>
        <c:crossAx val="282197168"/>
        <c:crosses val="autoZero"/>
        <c:auto val="1"/>
        <c:lblOffset val="100"/>
        <c:baseTimeUnit val="years"/>
      </c:dateAx>
      <c:valAx>
        <c:axId val="28219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196776"/>
        <c:crosses val="autoZero"/>
        <c:crossBetween val="between"/>
      </c:valAx>
      <c:dTable>
        <c:showHorzBorder val="1"/>
        <c:showVertBorder val="1"/>
        <c:showOutline val="1"/>
        <c:showKeys val="0"/>
        <c:spPr>
          <a:noFill/>
          <a:ln>
            <a:solidFill>
              <a:sysClr val="window" lastClr="F8F8F8">
                <a:lumMod val="65000"/>
              </a:sysClr>
            </a:solidFill>
          </a:ln>
        </c:spPr>
      </c:dTable>
      <c:spPr>
        <a:noFill/>
        <a:ln>
          <a:solidFill>
            <a:sysClr val="window" lastClr="F8F8F8">
              <a:lumMod val="65000"/>
            </a:sysClr>
          </a:solidFill>
        </a:ln>
      </c:spPr>
    </c:plotArea>
    <c:plotVisOnly val="1"/>
    <c:dispBlanksAs val="span"/>
    <c:showDLblsOverMax val="0"/>
  </c:chart>
  <c:spPr>
    <a:noFill/>
    <a:ln>
      <a:solidFill>
        <a:sysClr val="window" lastClr="F8F8F8">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2198736"/>
        <c:axId val="282199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2198736"/>
        <c:axId val="282199128"/>
      </c:lineChart>
      <c:dateAx>
        <c:axId val="282198736"/>
        <c:scaling>
          <c:orientation val="minMax"/>
        </c:scaling>
        <c:delete val="1"/>
        <c:axPos val="b"/>
        <c:numFmt formatCode="ge" sourceLinked="1"/>
        <c:majorTickMark val="none"/>
        <c:minorTickMark val="none"/>
        <c:tickLblPos val="none"/>
        <c:crossAx val="282199128"/>
        <c:crosses val="autoZero"/>
        <c:auto val="1"/>
        <c:lblOffset val="100"/>
        <c:baseTimeUnit val="years"/>
      </c:dateAx>
      <c:valAx>
        <c:axId val="28219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198736"/>
        <c:crosses val="autoZero"/>
        <c:crossBetween val="between"/>
      </c:valAx>
      <c:dTable>
        <c:showHorzBorder val="1"/>
        <c:showVertBorder val="1"/>
        <c:showOutline val="1"/>
        <c:showKeys val="0"/>
        <c:spPr>
          <a:noFill/>
          <a:ln>
            <a:solidFill>
              <a:sysClr val="window" lastClr="F8F8F8">
                <a:lumMod val="65000"/>
              </a:sysClr>
            </a:solidFill>
          </a:ln>
        </c:spPr>
      </c:dTable>
      <c:spPr>
        <a:noFill/>
        <a:ln>
          <a:solidFill>
            <a:sysClr val="window" lastClr="F8F8F8">
              <a:lumMod val="65000"/>
            </a:sysClr>
          </a:solidFill>
        </a:ln>
      </c:spPr>
    </c:plotArea>
    <c:plotVisOnly val="1"/>
    <c:dispBlanksAs val="span"/>
    <c:showDLblsOverMax val="0"/>
  </c:chart>
  <c:spPr>
    <a:noFill/>
    <a:ln>
      <a:solidFill>
        <a:sysClr val="window" lastClr="F8F8F8">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2395928"/>
        <c:axId val="28239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2395928"/>
        <c:axId val="282396320"/>
      </c:lineChart>
      <c:dateAx>
        <c:axId val="282395928"/>
        <c:scaling>
          <c:orientation val="minMax"/>
        </c:scaling>
        <c:delete val="1"/>
        <c:axPos val="b"/>
        <c:numFmt formatCode="ge" sourceLinked="1"/>
        <c:majorTickMark val="none"/>
        <c:minorTickMark val="none"/>
        <c:tickLblPos val="none"/>
        <c:crossAx val="282396320"/>
        <c:crosses val="autoZero"/>
        <c:auto val="1"/>
        <c:lblOffset val="100"/>
        <c:baseTimeUnit val="years"/>
      </c:dateAx>
      <c:valAx>
        <c:axId val="28239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395928"/>
        <c:crosses val="autoZero"/>
        <c:crossBetween val="between"/>
      </c:valAx>
      <c:dTable>
        <c:showHorzBorder val="1"/>
        <c:showVertBorder val="1"/>
        <c:showOutline val="1"/>
        <c:showKeys val="0"/>
        <c:spPr>
          <a:noFill/>
          <a:ln>
            <a:solidFill>
              <a:sysClr val="window" lastClr="F8F8F8">
                <a:lumMod val="65000"/>
              </a:sysClr>
            </a:solidFill>
          </a:ln>
        </c:spPr>
      </c:dTable>
      <c:spPr>
        <a:noFill/>
        <a:ln>
          <a:solidFill>
            <a:sysClr val="window" lastClr="F8F8F8">
              <a:lumMod val="65000"/>
            </a:sysClr>
          </a:solidFill>
        </a:ln>
      </c:spPr>
    </c:plotArea>
    <c:plotVisOnly val="1"/>
    <c:dispBlanksAs val="span"/>
    <c:showDLblsOverMax val="0"/>
  </c:chart>
  <c:spPr>
    <a:noFill/>
    <a:ln>
      <a:solidFill>
        <a:sysClr val="window" lastClr="F8F8F8">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4067.86</c:v>
                </c:pt>
                <c:pt idx="1">
                  <c:v>3876.94</c:v>
                </c:pt>
                <c:pt idx="2">
                  <c:v>3566.54</c:v>
                </c:pt>
                <c:pt idx="3">
                  <c:v>865.15</c:v>
                </c:pt>
                <c:pt idx="4">
                  <c:v>758.85</c:v>
                </c:pt>
              </c:numCache>
            </c:numRef>
          </c:val>
        </c:ser>
        <c:dLbls>
          <c:showLegendKey val="0"/>
          <c:showVal val="0"/>
          <c:showCatName val="0"/>
          <c:showSerName val="0"/>
          <c:showPercent val="0"/>
          <c:showBubbleSize val="0"/>
        </c:dLbls>
        <c:gapWidth val="150"/>
        <c:axId val="282198344"/>
        <c:axId val="282397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282198344"/>
        <c:axId val="282397496"/>
      </c:lineChart>
      <c:dateAx>
        <c:axId val="282198344"/>
        <c:scaling>
          <c:orientation val="minMax"/>
        </c:scaling>
        <c:delete val="1"/>
        <c:axPos val="b"/>
        <c:numFmt formatCode="ge" sourceLinked="1"/>
        <c:majorTickMark val="none"/>
        <c:minorTickMark val="none"/>
        <c:tickLblPos val="none"/>
        <c:crossAx val="282397496"/>
        <c:crosses val="autoZero"/>
        <c:auto val="1"/>
        <c:lblOffset val="100"/>
        <c:baseTimeUnit val="years"/>
      </c:dateAx>
      <c:valAx>
        <c:axId val="28239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198344"/>
        <c:crosses val="autoZero"/>
        <c:crossBetween val="between"/>
      </c:valAx>
      <c:dTable>
        <c:showHorzBorder val="1"/>
        <c:showVertBorder val="1"/>
        <c:showOutline val="1"/>
        <c:showKeys val="0"/>
        <c:spPr>
          <a:noFill/>
          <a:ln>
            <a:solidFill>
              <a:sysClr val="window" lastClr="F8F8F8">
                <a:lumMod val="65000"/>
              </a:sysClr>
            </a:solidFill>
          </a:ln>
        </c:spPr>
      </c:dTable>
      <c:spPr>
        <a:noFill/>
        <a:ln>
          <a:solidFill>
            <a:sysClr val="window" lastClr="F8F8F8">
              <a:lumMod val="65000"/>
            </a:sysClr>
          </a:solidFill>
        </a:ln>
      </c:spPr>
    </c:plotArea>
    <c:plotVisOnly val="1"/>
    <c:dispBlanksAs val="span"/>
    <c:showDLblsOverMax val="0"/>
  </c:chart>
  <c:spPr>
    <a:noFill/>
    <a:ln>
      <a:solidFill>
        <a:sysClr val="window" lastClr="F8F8F8">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66.06</c:v>
                </c:pt>
                <c:pt idx="1">
                  <c:v>64.959999999999994</c:v>
                </c:pt>
                <c:pt idx="2">
                  <c:v>55.29</c:v>
                </c:pt>
                <c:pt idx="3">
                  <c:v>52.01</c:v>
                </c:pt>
                <c:pt idx="4">
                  <c:v>52.57</c:v>
                </c:pt>
              </c:numCache>
            </c:numRef>
          </c:val>
        </c:ser>
        <c:dLbls>
          <c:showLegendKey val="0"/>
          <c:showVal val="0"/>
          <c:showCatName val="0"/>
          <c:showSerName val="0"/>
          <c:showPercent val="0"/>
          <c:showBubbleSize val="0"/>
        </c:dLbls>
        <c:gapWidth val="150"/>
        <c:axId val="282196384"/>
        <c:axId val="282195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282196384"/>
        <c:axId val="282195992"/>
      </c:lineChart>
      <c:dateAx>
        <c:axId val="282196384"/>
        <c:scaling>
          <c:orientation val="minMax"/>
        </c:scaling>
        <c:delete val="1"/>
        <c:axPos val="b"/>
        <c:numFmt formatCode="ge" sourceLinked="1"/>
        <c:majorTickMark val="none"/>
        <c:minorTickMark val="none"/>
        <c:tickLblPos val="none"/>
        <c:crossAx val="282195992"/>
        <c:crosses val="autoZero"/>
        <c:auto val="1"/>
        <c:lblOffset val="100"/>
        <c:baseTimeUnit val="years"/>
      </c:dateAx>
      <c:valAx>
        <c:axId val="282195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196384"/>
        <c:crosses val="autoZero"/>
        <c:crossBetween val="between"/>
      </c:valAx>
      <c:dTable>
        <c:showHorzBorder val="1"/>
        <c:showVertBorder val="1"/>
        <c:showOutline val="1"/>
        <c:showKeys val="0"/>
        <c:spPr>
          <a:noFill/>
          <a:ln>
            <a:solidFill>
              <a:sysClr val="window" lastClr="F8F8F8">
                <a:lumMod val="65000"/>
              </a:sysClr>
            </a:solidFill>
          </a:ln>
        </c:spPr>
      </c:dTable>
      <c:spPr>
        <a:noFill/>
        <a:ln>
          <a:solidFill>
            <a:sysClr val="window" lastClr="F8F8F8">
              <a:lumMod val="65000"/>
            </a:sysClr>
          </a:solidFill>
        </a:ln>
      </c:spPr>
    </c:plotArea>
    <c:plotVisOnly val="1"/>
    <c:dispBlanksAs val="span"/>
    <c:showDLblsOverMax val="0"/>
  </c:chart>
  <c:spPr>
    <a:noFill/>
    <a:ln>
      <a:solidFill>
        <a:sysClr val="window" lastClr="F8F8F8">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292.52999999999997</c:v>
                </c:pt>
                <c:pt idx="1">
                  <c:v>295.93</c:v>
                </c:pt>
                <c:pt idx="2">
                  <c:v>359.9</c:v>
                </c:pt>
                <c:pt idx="3">
                  <c:v>378.05</c:v>
                </c:pt>
                <c:pt idx="4">
                  <c:v>378.11</c:v>
                </c:pt>
              </c:numCache>
            </c:numRef>
          </c:val>
        </c:ser>
        <c:dLbls>
          <c:showLegendKey val="0"/>
          <c:showVal val="0"/>
          <c:showCatName val="0"/>
          <c:showSerName val="0"/>
          <c:showPercent val="0"/>
          <c:showBubbleSize val="0"/>
        </c:dLbls>
        <c:gapWidth val="150"/>
        <c:axId val="282168792"/>
        <c:axId val="28216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282168792"/>
        <c:axId val="282168400"/>
      </c:lineChart>
      <c:dateAx>
        <c:axId val="282168792"/>
        <c:scaling>
          <c:orientation val="minMax"/>
        </c:scaling>
        <c:delete val="1"/>
        <c:axPos val="b"/>
        <c:numFmt formatCode="ge" sourceLinked="1"/>
        <c:majorTickMark val="none"/>
        <c:minorTickMark val="none"/>
        <c:tickLblPos val="none"/>
        <c:crossAx val="282168400"/>
        <c:crosses val="autoZero"/>
        <c:auto val="1"/>
        <c:lblOffset val="100"/>
        <c:baseTimeUnit val="years"/>
      </c:dateAx>
      <c:valAx>
        <c:axId val="28216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168792"/>
        <c:crosses val="autoZero"/>
        <c:crossBetween val="between"/>
      </c:valAx>
      <c:dTable>
        <c:showHorzBorder val="1"/>
        <c:showVertBorder val="1"/>
        <c:showOutline val="1"/>
        <c:showKeys val="0"/>
        <c:spPr>
          <a:noFill/>
          <a:ln>
            <a:solidFill>
              <a:sysClr val="window" lastClr="F8F8F8">
                <a:lumMod val="65000"/>
              </a:sysClr>
            </a:solidFill>
          </a:ln>
        </c:spPr>
      </c:dTable>
      <c:spPr>
        <a:noFill/>
        <a:ln>
          <a:solidFill>
            <a:sysClr val="window" lastClr="F8F8F8">
              <a:lumMod val="65000"/>
            </a:sysClr>
          </a:solidFill>
        </a:ln>
      </c:spPr>
    </c:plotArea>
    <c:plotVisOnly val="1"/>
    <c:dispBlanksAs val="span"/>
    <c:showDLblsOverMax val="0"/>
  </c:chart>
  <c:spPr>
    <a:noFill/>
    <a:ln>
      <a:solidFill>
        <a:sysClr val="window" lastClr="F8F8F8">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8F8F8"/>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23" zoomScaleNormal="10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北海道　様似町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123</v>
      </c>
      <c r="AE8" s="49"/>
      <c r="AF8" s="49"/>
      <c r="AG8" s="49"/>
      <c r="AH8" s="49"/>
      <c r="AI8" s="49"/>
      <c r="AJ8" s="49"/>
      <c r="AK8" s="4"/>
      <c r="AL8" s="50">
        <f>データ!S6</f>
        <v>4534</v>
      </c>
      <c r="AM8" s="50"/>
      <c r="AN8" s="50"/>
      <c r="AO8" s="50"/>
      <c r="AP8" s="50"/>
      <c r="AQ8" s="50"/>
      <c r="AR8" s="50"/>
      <c r="AS8" s="50"/>
      <c r="AT8" s="45">
        <f>データ!T6</f>
        <v>364.3</v>
      </c>
      <c r="AU8" s="45"/>
      <c r="AV8" s="45"/>
      <c r="AW8" s="45"/>
      <c r="AX8" s="45"/>
      <c r="AY8" s="45"/>
      <c r="AZ8" s="45"/>
      <c r="BA8" s="45"/>
      <c r="BB8" s="45">
        <f>データ!U6</f>
        <v>12.45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75.180000000000007</v>
      </c>
      <c r="Q10" s="45"/>
      <c r="R10" s="45"/>
      <c r="S10" s="45"/>
      <c r="T10" s="45"/>
      <c r="U10" s="45"/>
      <c r="V10" s="45"/>
      <c r="W10" s="45">
        <f>データ!Q6</f>
        <v>76.5</v>
      </c>
      <c r="X10" s="45"/>
      <c r="Y10" s="45"/>
      <c r="Z10" s="45"/>
      <c r="AA10" s="45"/>
      <c r="AB10" s="45"/>
      <c r="AC10" s="45"/>
      <c r="AD10" s="50">
        <f>データ!R6</f>
        <v>3880</v>
      </c>
      <c r="AE10" s="50"/>
      <c r="AF10" s="50"/>
      <c r="AG10" s="50"/>
      <c r="AH10" s="50"/>
      <c r="AI10" s="50"/>
      <c r="AJ10" s="50"/>
      <c r="AK10" s="2"/>
      <c r="AL10" s="50">
        <f>データ!V6</f>
        <v>3378</v>
      </c>
      <c r="AM10" s="50"/>
      <c r="AN10" s="50"/>
      <c r="AO10" s="50"/>
      <c r="AP10" s="50"/>
      <c r="AQ10" s="50"/>
      <c r="AR10" s="50"/>
      <c r="AS10" s="50"/>
      <c r="AT10" s="45">
        <f>データ!W6</f>
        <v>1.82</v>
      </c>
      <c r="AU10" s="45"/>
      <c r="AV10" s="45"/>
      <c r="AW10" s="45"/>
      <c r="AX10" s="45"/>
      <c r="AY10" s="45"/>
      <c r="AZ10" s="45"/>
      <c r="BA10" s="45"/>
      <c r="BB10" s="45">
        <f>データ!X6</f>
        <v>1856.04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16080</v>
      </c>
      <c r="D6" s="33">
        <f t="shared" si="3"/>
        <v>47</v>
      </c>
      <c r="E6" s="33">
        <f t="shared" si="3"/>
        <v>17</v>
      </c>
      <c r="F6" s="33">
        <f t="shared" si="3"/>
        <v>4</v>
      </c>
      <c r="G6" s="33">
        <f t="shared" si="3"/>
        <v>0</v>
      </c>
      <c r="H6" s="33" t="str">
        <f t="shared" si="3"/>
        <v>北海道　様似町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75.180000000000007</v>
      </c>
      <c r="Q6" s="34">
        <f t="shared" si="3"/>
        <v>76.5</v>
      </c>
      <c r="R6" s="34">
        <f t="shared" si="3"/>
        <v>3880</v>
      </c>
      <c r="S6" s="34">
        <f t="shared" si="3"/>
        <v>4534</v>
      </c>
      <c r="T6" s="34">
        <f t="shared" si="3"/>
        <v>364.3</v>
      </c>
      <c r="U6" s="34">
        <f t="shared" si="3"/>
        <v>12.45</v>
      </c>
      <c r="V6" s="34">
        <f t="shared" si="3"/>
        <v>3378</v>
      </c>
      <c r="W6" s="34">
        <f t="shared" si="3"/>
        <v>1.82</v>
      </c>
      <c r="X6" s="34">
        <f t="shared" si="3"/>
        <v>1856.04</v>
      </c>
      <c r="Y6" s="35">
        <f>IF(Y7="",NA(),Y7)</f>
        <v>43.67</v>
      </c>
      <c r="Z6" s="35">
        <f t="shared" ref="Z6:AH6" si="4">IF(Z7="",NA(),Z7)</f>
        <v>42.47</v>
      </c>
      <c r="AA6" s="35">
        <f t="shared" si="4"/>
        <v>47.31</v>
      </c>
      <c r="AB6" s="35">
        <f t="shared" si="4"/>
        <v>47.18</v>
      </c>
      <c r="AC6" s="35">
        <f t="shared" si="4"/>
        <v>56.47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4067.86</v>
      </c>
      <c r="BG6" s="35">
        <f t="shared" ref="BG6:BO6" si="7">IF(BG7="",NA(),BG7)</f>
        <v>3876.94</v>
      </c>
      <c r="BH6" s="35">
        <f t="shared" si="7"/>
        <v>3566.54</v>
      </c>
      <c r="BI6" s="35">
        <f t="shared" si="7"/>
        <v>865.15</v>
      </c>
      <c r="BJ6" s="35">
        <f t="shared" si="7"/>
        <v>758.85</v>
      </c>
      <c r="BK6" s="35">
        <f t="shared" si="7"/>
        <v>1716.82</v>
      </c>
      <c r="BL6" s="35">
        <f t="shared" si="7"/>
        <v>1569.13</v>
      </c>
      <c r="BM6" s="35">
        <f t="shared" si="7"/>
        <v>1436</v>
      </c>
      <c r="BN6" s="35">
        <f t="shared" si="7"/>
        <v>1434.89</v>
      </c>
      <c r="BO6" s="35">
        <f t="shared" si="7"/>
        <v>1298.9100000000001</v>
      </c>
      <c r="BP6" s="34" t="str">
        <f>IF(BP7="","",IF(BP7="-","【-】","【"&amp;SUBSTITUTE(TEXT(BP7,"#,##0.00"),"-","△")&amp;"】"))</f>
        <v>【1,348.09】</v>
      </c>
      <c r="BQ6" s="35">
        <f>IF(BQ7="",NA(),BQ7)</f>
        <v>66.06</v>
      </c>
      <c r="BR6" s="35">
        <f t="shared" ref="BR6:BZ6" si="8">IF(BR7="",NA(),BR7)</f>
        <v>64.959999999999994</v>
      </c>
      <c r="BS6" s="35">
        <f t="shared" si="8"/>
        <v>55.29</v>
      </c>
      <c r="BT6" s="35">
        <f t="shared" si="8"/>
        <v>52.01</v>
      </c>
      <c r="BU6" s="35">
        <f t="shared" si="8"/>
        <v>52.57</v>
      </c>
      <c r="BV6" s="35">
        <f t="shared" si="8"/>
        <v>51.73</v>
      </c>
      <c r="BW6" s="35">
        <f t="shared" si="8"/>
        <v>64.63</v>
      </c>
      <c r="BX6" s="35">
        <f t="shared" si="8"/>
        <v>66.56</v>
      </c>
      <c r="BY6" s="35">
        <f t="shared" si="8"/>
        <v>66.22</v>
      </c>
      <c r="BZ6" s="35">
        <f t="shared" si="8"/>
        <v>69.87</v>
      </c>
      <c r="CA6" s="34" t="str">
        <f>IF(CA7="","",IF(CA7="-","【-】","【"&amp;SUBSTITUTE(TEXT(CA7,"#,##0.00"),"-","△")&amp;"】"))</f>
        <v>【69.80】</v>
      </c>
      <c r="CB6" s="35">
        <f>IF(CB7="",NA(),CB7)</f>
        <v>292.52999999999997</v>
      </c>
      <c r="CC6" s="35">
        <f t="shared" ref="CC6:CK6" si="9">IF(CC7="",NA(),CC7)</f>
        <v>295.93</v>
      </c>
      <c r="CD6" s="35">
        <f t="shared" si="9"/>
        <v>359.9</v>
      </c>
      <c r="CE6" s="35">
        <f t="shared" si="9"/>
        <v>378.05</v>
      </c>
      <c r="CF6" s="35">
        <f t="shared" si="9"/>
        <v>378.11</v>
      </c>
      <c r="CG6" s="35">
        <f t="shared" si="9"/>
        <v>310.47000000000003</v>
      </c>
      <c r="CH6" s="35">
        <f t="shared" si="9"/>
        <v>245.75</v>
      </c>
      <c r="CI6" s="35">
        <f t="shared" si="9"/>
        <v>244.29</v>
      </c>
      <c r="CJ6" s="35">
        <f t="shared" si="9"/>
        <v>246.72</v>
      </c>
      <c r="CK6" s="35">
        <f t="shared" si="9"/>
        <v>234.96</v>
      </c>
      <c r="CL6" s="34" t="str">
        <f>IF(CL7="","",IF(CL7="-","【-】","【"&amp;SUBSTITUTE(TEXT(CL7,"#,##0.00"),"-","△")&amp;"】"))</f>
        <v>【232.54】</v>
      </c>
      <c r="CM6" s="35">
        <f>IF(CM7="",NA(),CM7)</f>
        <v>44.99</v>
      </c>
      <c r="CN6" s="35">
        <f t="shared" ref="CN6:CV6" si="10">IF(CN7="",NA(),CN7)</f>
        <v>45.2</v>
      </c>
      <c r="CO6" s="35">
        <f t="shared" si="10"/>
        <v>43.47</v>
      </c>
      <c r="CP6" s="35">
        <f t="shared" si="10"/>
        <v>44.23</v>
      </c>
      <c r="CQ6" s="35">
        <f t="shared" si="10"/>
        <v>46.14</v>
      </c>
      <c r="CR6" s="35">
        <f t="shared" si="10"/>
        <v>36.67</v>
      </c>
      <c r="CS6" s="35">
        <f t="shared" si="10"/>
        <v>43.65</v>
      </c>
      <c r="CT6" s="35">
        <f t="shared" si="10"/>
        <v>43.58</v>
      </c>
      <c r="CU6" s="35">
        <f t="shared" si="10"/>
        <v>41.35</v>
      </c>
      <c r="CV6" s="35">
        <f t="shared" si="10"/>
        <v>42.9</v>
      </c>
      <c r="CW6" s="34" t="str">
        <f>IF(CW7="","",IF(CW7="-","【-】","【"&amp;SUBSTITUTE(TEXT(CW7,"#,##0.00"),"-","△")&amp;"】"))</f>
        <v>【42.17】</v>
      </c>
      <c r="CX6" s="35">
        <f>IF(CX7="",NA(),CX7)</f>
        <v>88.65</v>
      </c>
      <c r="CY6" s="35">
        <f t="shared" ref="CY6:DG6" si="11">IF(CY7="",NA(),CY7)</f>
        <v>89.33</v>
      </c>
      <c r="CZ6" s="35">
        <f t="shared" si="11"/>
        <v>90.86</v>
      </c>
      <c r="DA6" s="35">
        <f t="shared" si="11"/>
        <v>89.91</v>
      </c>
      <c r="DB6" s="35">
        <f t="shared" si="11"/>
        <v>89.67</v>
      </c>
      <c r="DC6" s="35">
        <f t="shared" si="11"/>
        <v>71.239999999999995</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16080</v>
      </c>
      <c r="D7" s="37">
        <v>47</v>
      </c>
      <c r="E7" s="37">
        <v>17</v>
      </c>
      <c r="F7" s="37">
        <v>4</v>
      </c>
      <c r="G7" s="37">
        <v>0</v>
      </c>
      <c r="H7" s="37" t="s">
        <v>109</v>
      </c>
      <c r="I7" s="37" t="s">
        <v>110</v>
      </c>
      <c r="J7" s="37" t="s">
        <v>111</v>
      </c>
      <c r="K7" s="37" t="s">
        <v>112</v>
      </c>
      <c r="L7" s="37" t="s">
        <v>113</v>
      </c>
      <c r="M7" s="37"/>
      <c r="N7" s="38" t="s">
        <v>114</v>
      </c>
      <c r="O7" s="38" t="s">
        <v>115</v>
      </c>
      <c r="P7" s="38">
        <v>75.180000000000007</v>
      </c>
      <c r="Q7" s="38">
        <v>76.5</v>
      </c>
      <c r="R7" s="38">
        <v>3880</v>
      </c>
      <c r="S7" s="38">
        <v>4534</v>
      </c>
      <c r="T7" s="38">
        <v>364.3</v>
      </c>
      <c r="U7" s="38">
        <v>12.45</v>
      </c>
      <c r="V7" s="38">
        <v>3378</v>
      </c>
      <c r="W7" s="38">
        <v>1.82</v>
      </c>
      <c r="X7" s="38">
        <v>1856.04</v>
      </c>
      <c r="Y7" s="38">
        <v>43.67</v>
      </c>
      <c r="Z7" s="38">
        <v>42.47</v>
      </c>
      <c r="AA7" s="38">
        <v>47.31</v>
      </c>
      <c r="AB7" s="38">
        <v>47.18</v>
      </c>
      <c r="AC7" s="38">
        <v>56.47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4067.86</v>
      </c>
      <c r="BG7" s="38">
        <v>3876.94</v>
      </c>
      <c r="BH7" s="38">
        <v>3566.54</v>
      </c>
      <c r="BI7" s="38">
        <v>865.15</v>
      </c>
      <c r="BJ7" s="38">
        <v>758.85</v>
      </c>
      <c r="BK7" s="38">
        <v>1716.82</v>
      </c>
      <c r="BL7" s="38">
        <v>1569.13</v>
      </c>
      <c r="BM7" s="38">
        <v>1436</v>
      </c>
      <c r="BN7" s="38">
        <v>1434.89</v>
      </c>
      <c r="BO7" s="38">
        <v>1298.9100000000001</v>
      </c>
      <c r="BP7" s="38">
        <v>1348.09</v>
      </c>
      <c r="BQ7" s="38">
        <v>66.06</v>
      </c>
      <c r="BR7" s="38">
        <v>64.959999999999994</v>
      </c>
      <c r="BS7" s="38">
        <v>55.29</v>
      </c>
      <c r="BT7" s="38">
        <v>52.01</v>
      </c>
      <c r="BU7" s="38">
        <v>52.57</v>
      </c>
      <c r="BV7" s="38">
        <v>51.73</v>
      </c>
      <c r="BW7" s="38">
        <v>64.63</v>
      </c>
      <c r="BX7" s="38">
        <v>66.56</v>
      </c>
      <c r="BY7" s="38">
        <v>66.22</v>
      </c>
      <c r="BZ7" s="38">
        <v>69.87</v>
      </c>
      <c r="CA7" s="38">
        <v>69.8</v>
      </c>
      <c r="CB7" s="38">
        <v>292.52999999999997</v>
      </c>
      <c r="CC7" s="38">
        <v>295.93</v>
      </c>
      <c r="CD7" s="38">
        <v>359.9</v>
      </c>
      <c r="CE7" s="38">
        <v>378.05</v>
      </c>
      <c r="CF7" s="38">
        <v>378.11</v>
      </c>
      <c r="CG7" s="38">
        <v>310.47000000000003</v>
      </c>
      <c r="CH7" s="38">
        <v>245.75</v>
      </c>
      <c r="CI7" s="38">
        <v>244.29</v>
      </c>
      <c r="CJ7" s="38">
        <v>246.72</v>
      </c>
      <c r="CK7" s="38">
        <v>234.96</v>
      </c>
      <c r="CL7" s="38">
        <v>232.54</v>
      </c>
      <c r="CM7" s="38">
        <v>44.99</v>
      </c>
      <c r="CN7" s="38">
        <v>45.2</v>
      </c>
      <c r="CO7" s="38">
        <v>43.47</v>
      </c>
      <c r="CP7" s="38">
        <v>44.23</v>
      </c>
      <c r="CQ7" s="38">
        <v>46.14</v>
      </c>
      <c r="CR7" s="38">
        <v>36.67</v>
      </c>
      <c r="CS7" s="38">
        <v>43.65</v>
      </c>
      <c r="CT7" s="38">
        <v>43.58</v>
      </c>
      <c r="CU7" s="38">
        <v>41.35</v>
      </c>
      <c r="CV7" s="38">
        <v>42.9</v>
      </c>
      <c r="CW7" s="38">
        <v>42.17</v>
      </c>
      <c r="CX7" s="38">
        <v>88.65</v>
      </c>
      <c r="CY7" s="38">
        <v>89.33</v>
      </c>
      <c r="CZ7" s="38">
        <v>90.86</v>
      </c>
      <c r="DA7" s="38">
        <v>89.91</v>
      </c>
      <c r="DB7" s="38">
        <v>89.67</v>
      </c>
      <c r="DC7" s="38">
        <v>71.239999999999995</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様似町役場</cp:lastModifiedBy>
  <cp:lastPrinted>2018-02-09T00:26:45Z</cp:lastPrinted>
  <dcterms:created xsi:type="dcterms:W3CDTF">2017-12-25T02:15:54Z</dcterms:created>
  <dcterms:modified xsi:type="dcterms:W3CDTF">2018-02-09T00:26:48Z</dcterms:modified>
  <cp:category/>
</cp:coreProperties>
</file>