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P1803-01512\d\14地方公営企業\H31・R１\01照会\20200114公営企業に係る経営比較分析表（平成30年度決算）の分析等について\03　各町から\05　様似町○\"/>
    </mc:Choice>
  </mc:AlternateContent>
  <workbookProtection workbookAlgorithmName="SHA-512" workbookHashValue="bnQabfYDkmp/OySD/R0FjhXl/lhk+MTsm23KR65ZWNuZJ4o3s2QHMpjDPxUsUIY25K7hja/p8Bf5gko9DkzwDg==" workbookSaltValue="lZxk66FljDOjRjOwBDulZA==" workbookSpinCount="100000" lockStructure="1"/>
  <bookViews>
    <workbookView xWindow="0" yWindow="0" windowWidth="20490" windowHeight="753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I85" i="4"/>
  <c r="H85" i="4"/>
  <c r="F85" i="4"/>
  <c r="BB10" i="4"/>
  <c r="AT10" i="4"/>
  <c r="AL10" i="4"/>
  <c r="I10" i="4"/>
  <c r="B10" i="4"/>
  <c r="BB8" i="4"/>
  <c r="AT8" i="4"/>
  <c r="AL8" i="4"/>
  <c r="AD8" i="4"/>
  <c r="W8" i="4"/>
  <c r="P8" i="4"/>
  <c r="I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<sst xmlns="http://schemas.openxmlformats.org/spreadsheetml/2006/main" count="220" uniqueCount="108">
  <si>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</si>
  <si>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</si>
  <si>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</si>
  <si>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</si>
  <si>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</si>
  <si>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</si>
  <si>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</si>
  <si>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</si>
  <si>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</si>
  <si>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</si>
  <si>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</si>
  <si>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</si>
  <si>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</si>
  <si>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</si>
  <si>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</si>
  <si>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</si>
  <si>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</si>
  <si>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</si>
  <si>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</si>
  <si>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</si>
  <si>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</si>
  <si>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</si>
  <si>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</si>
  <si>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</si>
  <si>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</si>
  <si>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</si>
  <si>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</si>
  <si>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</si>
  <si>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</si>
  <si>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</si>
  <si>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</si>
  <si>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</si>
  <si>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</si>
  <si>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</si>
  <si>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</si>
  <si>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</si>
  <si>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</si>
  <si>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</si>
  <si>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</si>
  <si>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</si>
  <si>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</si>
  <si>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</si>
  <si>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</si>
  <si>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</si>
  <si>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</si>
  <si>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</si>
  <si>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</si>
  <si>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</si>
  <si>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</si>
  <si>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</si>
  <si>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</si>
  <si>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</si>
  <si>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</si>
  <si>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</si>
  <si>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</si>
  <si>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</si>
  <si>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</si>
  <si>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</si>
  <si>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</si>
  <si>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</si>
  <si>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</si>
  <si>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</si>
  <si>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</si>
  <si>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</si>
  <si>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</si>
  <si>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</si>
  <si>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</si>
  <si>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</si>
  <si>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</si>
  <si>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</si>
  <si>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</si>
  <si>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</si>
  <si>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</si>
  <si>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</si>
  <si>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</si>
  <si>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</si>
  <si>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</si>
  <si>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</si>
  <si>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</si>
  <si>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</si>
  <si>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</si>
  <si>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</si>
  <si>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</si>
  <si>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</si>
  <si>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</si>
  <si>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</si>
  <si>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</si>
  <si>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</si>
  <si>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</si>
  <si>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</si>
  <si>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</si>
  <si>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</si>
  <si>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</si>
  <si>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様似町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</si>
  <si>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</si>
  <si>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</si>
  <si>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</si>
  <si>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</si>
  <si>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</si>
  <si>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</si>
  <si>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</si>
  <si>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</si>
  <si>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</si>
  <si>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</si>
  <si>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</si>
  <si>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などの経営の健全性に関する指標はおおむね良好であるものの、料金回収率が下降傾向にあり、有収率も若干回復はしたものの低い水準にあります。また、施設や管路の老朽化は確実に進んでいます。
　今後、有収水量が減少していく中で、施設や管路の老朽化に伴い更新事業が増加することを踏まえ、施設更新にかかる費用と経営状況を正確に把握し、経営戦略を指標に、近隣町との連携等によるさらなる費用の削減、財源の確保といった健全・効率的な経営を行いつつ、老朽化対策について計画的な更新の実施に努めます。
</t>
    <rPh sb="1" eb="3">
      <t>ケイジョウ</t>
    </rPh>
    <rPh sb="3" eb="5">
      <t>シュウシ</t>
    </rPh>
    <rPh sb="5" eb="7">
      <t>ヒリツ</t>
    </rPh>
    <rPh sb="10" eb="12">
      <t>ケイエイ</t>
    </rPh>
    <rPh sb="13" eb="16">
      <t>ケンゼンセイ</t>
    </rPh>
    <rPh sb="17" eb="18">
      <t>カン</t>
    </rPh>
    <rPh sb="20" eb="22">
      <t>シヒョウ</t>
    </rPh>
    <rPh sb="27" eb="29">
      <t>リョウコウ</t>
    </rPh>
    <rPh sb="36" eb="38">
      <t>リョウキン</t>
    </rPh>
    <rPh sb="38" eb="40">
      <t>カイシュウ</t>
    </rPh>
    <rPh sb="40" eb="41">
      <t>リツ</t>
    </rPh>
    <rPh sb="42" eb="44">
      <t>カコウ</t>
    </rPh>
    <rPh sb="44" eb="46">
      <t>ケイコウ</t>
    </rPh>
    <rPh sb="50" eb="53">
      <t>ユウシュウリツ</t>
    </rPh>
    <rPh sb="54" eb="56">
      <t>ジャッカン</t>
    </rPh>
    <rPh sb="56" eb="58">
      <t>カイフク</t>
    </rPh>
    <rPh sb="64" eb="65">
      <t>ヒク</t>
    </rPh>
    <rPh sb="66" eb="68">
      <t>スイジュン</t>
    </rPh>
    <rPh sb="77" eb="79">
      <t>シセツ</t>
    </rPh>
    <rPh sb="80" eb="82">
      <t>カンロ</t>
    </rPh>
    <rPh sb="83" eb="86">
      <t>ロウキュウカ</t>
    </rPh>
    <rPh sb="87" eb="89">
      <t>カクジツ</t>
    </rPh>
    <rPh sb="90" eb="91">
      <t>スス</t>
    </rPh>
    <rPh sb="99" eb="101">
      <t>コンゴ</t>
    </rPh>
    <rPh sb="102" eb="104">
      <t>ユウシュウ</t>
    </rPh>
    <rPh sb="104" eb="106">
      <t>スイリョウ</t>
    </rPh>
    <rPh sb="107" eb="109">
      <t>ゲンショウ</t>
    </rPh>
    <rPh sb="113" eb="114">
      <t>ナカ</t>
    </rPh>
    <rPh sb="116" eb="118">
      <t>シセツ</t>
    </rPh>
    <rPh sb="119" eb="121">
      <t>カンロ</t>
    </rPh>
    <rPh sb="122" eb="125">
      <t>ロウキュウカ</t>
    </rPh>
    <rPh sb="126" eb="127">
      <t>トモナ</t>
    </rPh>
    <rPh sb="128" eb="130">
      <t>コウシン</t>
    </rPh>
    <rPh sb="130" eb="132">
      <t>ジギョウ</t>
    </rPh>
    <rPh sb="133" eb="135">
      <t>ゾウカ</t>
    </rPh>
    <rPh sb="140" eb="141">
      <t>フ</t>
    </rPh>
    <rPh sb="144" eb="146">
      <t>シセツ</t>
    </rPh>
    <rPh sb="146" eb="148">
      <t>コウシン</t>
    </rPh>
    <rPh sb="152" eb="154">
      <t>ヒヨウ</t>
    </rPh>
    <rPh sb="155" eb="157">
      <t>ケイエイ</t>
    </rPh>
    <rPh sb="157" eb="159">
      <t>ジョウキョウ</t>
    </rPh>
    <rPh sb="160" eb="162">
      <t>セイカク</t>
    </rPh>
    <rPh sb="163" eb="165">
      <t>ハアク</t>
    </rPh>
    <rPh sb="167" eb="169">
      <t>ケイエイ</t>
    </rPh>
    <rPh sb="169" eb="171">
      <t>センリャク</t>
    </rPh>
    <rPh sb="172" eb="174">
      <t>シヒョウ</t>
    </rPh>
    <rPh sb="176" eb="178">
      <t>キンリン</t>
    </rPh>
    <rPh sb="178" eb="179">
      <t>マチ</t>
    </rPh>
    <rPh sb="181" eb="183">
      <t>レンケイ</t>
    </rPh>
    <rPh sb="183" eb="184">
      <t>ナド</t>
    </rPh>
    <rPh sb="191" eb="193">
      <t>ヒヨウ</t>
    </rPh>
    <rPh sb="194" eb="196">
      <t>サクゲン</t>
    </rPh>
    <rPh sb="197" eb="199">
      <t>ザイゲン</t>
    </rPh>
    <rPh sb="200" eb="202">
      <t>カクホ</t>
    </rPh>
    <rPh sb="206" eb="208">
      <t>ケンゼン</t>
    </rPh>
    <rPh sb="209" eb="212">
      <t>コウリツテキ</t>
    </rPh>
    <rPh sb="213" eb="215">
      <t>ケイエイ</t>
    </rPh>
    <rPh sb="216" eb="217">
      <t>オコナ</t>
    </rPh>
    <rPh sb="221" eb="224">
      <t>ロウキュウカ</t>
    </rPh>
    <rPh sb="224" eb="226">
      <t>タイサク</t>
    </rPh>
    <rPh sb="230" eb="233">
      <t>ケイカクテキ</t>
    </rPh>
    <rPh sb="234" eb="236">
      <t>コウシン</t>
    </rPh>
    <rPh sb="237" eb="239">
      <t>ジッシ</t>
    </rPh>
    <rPh sb="240" eb="241">
      <t>ツト</t>
    </rPh>
    <phoneticPr fontId="4"/>
  </si>
  <si>
    <t>　償却対象資産の老朽化度合いを示す①有形固定資産減価償却率や、法定耐用年数を超えた管路延長の割合を表す②管路経年化比率は年を追うごとに上昇しており、施設や管路の老朽化が進んでいる状態です。
　これに対し、30年度は管路の更新工事を行ったため③管路更新率も上昇しました。
　今後、増加していく老朽化施設や管路の更新を、限られた財源の中で計画的かつ効率的に実施することが課題です。</t>
    <rPh sb="1" eb="3">
      <t>ショウキャク</t>
    </rPh>
    <rPh sb="3" eb="5">
      <t>タイショウ</t>
    </rPh>
    <rPh sb="5" eb="7">
      <t>シサン</t>
    </rPh>
    <rPh sb="8" eb="11">
      <t>ロウキュウカ</t>
    </rPh>
    <rPh sb="11" eb="13">
      <t>ドア</t>
    </rPh>
    <rPh sb="15" eb="16">
      <t>シメ</t>
    </rPh>
    <rPh sb="18" eb="20">
      <t>ユウケイ</t>
    </rPh>
    <rPh sb="20" eb="22">
      <t>コテイ</t>
    </rPh>
    <rPh sb="22" eb="24">
      <t>シサン</t>
    </rPh>
    <rPh sb="24" eb="26">
      <t>ゲンカ</t>
    </rPh>
    <rPh sb="26" eb="28">
      <t>ショウキャク</t>
    </rPh>
    <rPh sb="28" eb="29">
      <t>リツ</t>
    </rPh>
    <rPh sb="31" eb="33">
      <t>ホウテイ</t>
    </rPh>
    <rPh sb="33" eb="35">
      <t>タイヨウ</t>
    </rPh>
    <rPh sb="35" eb="37">
      <t>ネンスウ</t>
    </rPh>
    <rPh sb="38" eb="39">
      <t>コ</t>
    </rPh>
    <rPh sb="41" eb="43">
      <t>カンロ</t>
    </rPh>
    <rPh sb="43" eb="45">
      <t>エンチョウ</t>
    </rPh>
    <rPh sb="46" eb="48">
      <t>ワリアイ</t>
    </rPh>
    <rPh sb="49" eb="50">
      <t>アラワ</t>
    </rPh>
    <rPh sb="52" eb="54">
      <t>カンロ</t>
    </rPh>
    <rPh sb="54" eb="57">
      <t>ケイネンカ</t>
    </rPh>
    <rPh sb="57" eb="59">
      <t>ヒリツ</t>
    </rPh>
    <rPh sb="60" eb="61">
      <t>トシ</t>
    </rPh>
    <rPh sb="62" eb="63">
      <t>オ</t>
    </rPh>
    <rPh sb="67" eb="69">
      <t>ジョウショウ</t>
    </rPh>
    <rPh sb="74" eb="76">
      <t>シセツ</t>
    </rPh>
    <rPh sb="77" eb="79">
      <t>カンロ</t>
    </rPh>
    <rPh sb="80" eb="83">
      <t>ロウキュウカ</t>
    </rPh>
    <rPh sb="84" eb="85">
      <t>スス</t>
    </rPh>
    <rPh sb="89" eb="91">
      <t>ジョウタイ</t>
    </rPh>
    <rPh sb="99" eb="100">
      <t>タイ</t>
    </rPh>
    <rPh sb="104" eb="106">
      <t>ネンド</t>
    </rPh>
    <rPh sb="107" eb="109">
      <t>カンロ</t>
    </rPh>
    <rPh sb="110" eb="112">
      <t>コウシン</t>
    </rPh>
    <rPh sb="112" eb="114">
      <t>コウジ</t>
    </rPh>
    <rPh sb="115" eb="116">
      <t>オコナ</t>
    </rPh>
    <rPh sb="121" eb="123">
      <t>カンロ</t>
    </rPh>
    <rPh sb="123" eb="125">
      <t>コウシン</t>
    </rPh>
    <rPh sb="125" eb="126">
      <t>リツ</t>
    </rPh>
    <rPh sb="127" eb="129">
      <t>ジョウショウ</t>
    </rPh>
    <rPh sb="136" eb="138">
      <t>コンゴ</t>
    </rPh>
    <rPh sb="139" eb="141">
      <t>ゾウカ</t>
    </rPh>
    <rPh sb="145" eb="148">
      <t>ロウキュウカ</t>
    </rPh>
    <rPh sb="148" eb="150">
      <t>シセツ</t>
    </rPh>
    <rPh sb="151" eb="153">
      <t>カンロ</t>
    </rPh>
    <rPh sb="154" eb="156">
      <t>コウシン</t>
    </rPh>
    <rPh sb="158" eb="159">
      <t>カギ</t>
    </rPh>
    <rPh sb="162" eb="164">
      <t>ザイゲン</t>
    </rPh>
    <rPh sb="165" eb="166">
      <t>ナカ</t>
    </rPh>
    <rPh sb="172" eb="175">
      <t>コウリツテキ</t>
    </rPh>
    <rPh sb="176" eb="178">
      <t>ジッシ</t>
    </rPh>
    <rPh sb="183" eb="185">
      <t>カダイ</t>
    </rPh>
    <phoneticPr fontId="4"/>
  </si>
  <si>
    <t>　経営収益でどの程度経常費用を賄えているかを表す①経常収支比率は類似団体や全国平均と比べて低いながらも100％を超え、また、営業収益に対する累積欠損金の状況を表す②累積欠損金比率や、短期的な債務に対する支払い能力を表す③流動比率については類似団体と比べてほぼ同じか良好な状態であり、経営については健全な状態です。
　また、給水収益に対する企業債残高の割合である④企業債残高対給水収益比率は類似団体より低く、経営は健全と言えますが、施設の更新を先延ばしにしていることも原因です。
　給水原価に対する供給原価の割合である⑤料金回収率は、類似団体とほぼ同じですが、⑥給水原価の上昇により減少しました。
　⑦施設利用率については、類似団体や全国平均と比べて高く、施設の規模はより適正に近いと言えますが、配水量に対する有収水量の割合である⑧有収率が類似団体と比べて低いことが、⑦施設利用率を上昇させる一因となっています。
　⑧有収率は近年減少傾向にありますが、30年度は有収率の低下の主な原因と考えられる漏水への対策として漏水調査等を行ったことにより、わずかに上昇したことから、今後も一層の対策が必要と考えます。</t>
    <rPh sb="1" eb="3">
      <t>ケイエイ</t>
    </rPh>
    <rPh sb="3" eb="5">
      <t>シュウエキ</t>
    </rPh>
    <rPh sb="8" eb="10">
      <t>テイド</t>
    </rPh>
    <rPh sb="10" eb="12">
      <t>ケイジョウ</t>
    </rPh>
    <rPh sb="12" eb="14">
      <t>ヒヨウ</t>
    </rPh>
    <rPh sb="15" eb="16">
      <t>マカナ</t>
    </rPh>
    <rPh sb="22" eb="23">
      <t>アラワ</t>
    </rPh>
    <rPh sb="25" eb="27">
      <t>ケイジョウ</t>
    </rPh>
    <rPh sb="27" eb="29">
      <t>シュウシ</t>
    </rPh>
    <rPh sb="29" eb="31">
      <t>ヒリツ</t>
    </rPh>
    <rPh sb="32" eb="34">
      <t>ルイジ</t>
    </rPh>
    <rPh sb="34" eb="36">
      <t>ダンタイ</t>
    </rPh>
    <rPh sb="37" eb="39">
      <t>ゼンコク</t>
    </rPh>
    <rPh sb="39" eb="41">
      <t>ヘイキン</t>
    </rPh>
    <rPh sb="42" eb="43">
      <t>クラ</t>
    </rPh>
    <rPh sb="45" eb="46">
      <t>ヒク</t>
    </rPh>
    <rPh sb="56" eb="57">
      <t>コ</t>
    </rPh>
    <rPh sb="62" eb="64">
      <t>エイギョウ</t>
    </rPh>
    <rPh sb="64" eb="66">
      <t>シュウエキ</t>
    </rPh>
    <rPh sb="67" eb="68">
      <t>タイ</t>
    </rPh>
    <rPh sb="70" eb="72">
      <t>ルイセキ</t>
    </rPh>
    <rPh sb="72" eb="74">
      <t>ケッソン</t>
    </rPh>
    <rPh sb="74" eb="75">
      <t>キン</t>
    </rPh>
    <rPh sb="76" eb="78">
      <t>ジョウキョウ</t>
    </rPh>
    <rPh sb="79" eb="80">
      <t>アラワ</t>
    </rPh>
    <rPh sb="82" eb="84">
      <t>ルイセキ</t>
    </rPh>
    <rPh sb="84" eb="86">
      <t>ケッソン</t>
    </rPh>
    <rPh sb="86" eb="87">
      <t>キン</t>
    </rPh>
    <rPh sb="87" eb="89">
      <t>ヒリツ</t>
    </rPh>
    <rPh sb="91" eb="94">
      <t>タンキテキ</t>
    </rPh>
    <rPh sb="95" eb="97">
      <t>サイム</t>
    </rPh>
    <rPh sb="98" eb="99">
      <t>タイ</t>
    </rPh>
    <rPh sb="101" eb="103">
      <t>シハラ</t>
    </rPh>
    <rPh sb="104" eb="106">
      <t>ノウリョク</t>
    </rPh>
    <rPh sb="107" eb="108">
      <t>アラワ</t>
    </rPh>
    <rPh sb="110" eb="112">
      <t>リュウドウ</t>
    </rPh>
    <rPh sb="112" eb="114">
      <t>ヒリツ</t>
    </rPh>
    <rPh sb="119" eb="121">
      <t>ルイジ</t>
    </rPh>
    <rPh sb="121" eb="123">
      <t>ダンタイ</t>
    </rPh>
    <rPh sb="124" eb="125">
      <t>クラ</t>
    </rPh>
    <rPh sb="129" eb="130">
      <t>オナ</t>
    </rPh>
    <rPh sb="132" eb="134">
      <t>リョウコウ</t>
    </rPh>
    <rPh sb="135" eb="137">
      <t>ジョウタイ</t>
    </rPh>
    <rPh sb="141" eb="143">
      <t>ケイエイ</t>
    </rPh>
    <rPh sb="148" eb="150">
      <t>ケンゼン</t>
    </rPh>
    <rPh sb="151" eb="153">
      <t>ジョウタイ</t>
    </rPh>
    <rPh sb="161" eb="163">
      <t>キュウスイ</t>
    </rPh>
    <rPh sb="163" eb="165">
      <t>シュウエキ</t>
    </rPh>
    <rPh sb="166" eb="167">
      <t>タイ</t>
    </rPh>
    <rPh sb="169" eb="171">
      <t>キギョウ</t>
    </rPh>
    <rPh sb="171" eb="172">
      <t>サイ</t>
    </rPh>
    <rPh sb="172" eb="174">
      <t>ザンダカ</t>
    </rPh>
    <rPh sb="175" eb="177">
      <t>ワリアイ</t>
    </rPh>
    <rPh sb="181" eb="183">
      <t>キギョウ</t>
    </rPh>
    <rPh sb="183" eb="184">
      <t>サイ</t>
    </rPh>
    <rPh sb="184" eb="186">
      <t>ザンダカ</t>
    </rPh>
    <rPh sb="186" eb="187">
      <t>タイ</t>
    </rPh>
    <rPh sb="187" eb="189">
      <t>キュウスイ</t>
    </rPh>
    <rPh sb="189" eb="191">
      <t>シュウエキ</t>
    </rPh>
    <rPh sb="191" eb="193">
      <t>ヒリツ</t>
    </rPh>
    <rPh sb="194" eb="196">
      <t>ルイジ</t>
    </rPh>
    <rPh sb="196" eb="198">
      <t>ダンタイ</t>
    </rPh>
    <rPh sb="200" eb="201">
      <t>ヒク</t>
    </rPh>
    <rPh sb="203" eb="205">
      <t>ケイエイ</t>
    </rPh>
    <rPh sb="206" eb="208">
      <t>ケンゼン</t>
    </rPh>
    <rPh sb="209" eb="210">
      <t>イ</t>
    </rPh>
    <rPh sb="215" eb="217">
      <t>シセツ</t>
    </rPh>
    <rPh sb="218" eb="220">
      <t>コウシン</t>
    </rPh>
    <rPh sb="221" eb="223">
      <t>サキノ</t>
    </rPh>
    <rPh sb="233" eb="235">
      <t>ゲンイン</t>
    </rPh>
    <rPh sb="240" eb="242">
      <t>キュウスイ</t>
    </rPh>
    <rPh sb="242" eb="244">
      <t>ゲンカ</t>
    </rPh>
    <rPh sb="245" eb="246">
      <t>タイ</t>
    </rPh>
    <rPh sb="253" eb="255">
      <t>ワリアイ</t>
    </rPh>
    <rPh sb="259" eb="261">
      <t>リョウキン</t>
    </rPh>
    <rPh sb="261" eb="263">
      <t>カイシュウ</t>
    </rPh>
    <rPh sb="263" eb="264">
      <t>リツ</t>
    </rPh>
    <rPh sb="266" eb="268">
      <t>ルイジ</t>
    </rPh>
    <rPh sb="268" eb="270">
      <t>ダンタイ</t>
    </rPh>
    <rPh sb="273" eb="274">
      <t>オナ</t>
    </rPh>
    <rPh sb="280" eb="282">
      <t>キュウスイ</t>
    </rPh>
    <rPh sb="282" eb="284">
      <t>ゲンカ</t>
    </rPh>
    <rPh sb="285" eb="287">
      <t>ジョウショウ</t>
    </rPh>
    <rPh sb="290" eb="292">
      <t>ゲンショウ</t>
    </rPh>
    <rPh sb="300" eb="302">
      <t>シセツ</t>
    </rPh>
    <rPh sb="302" eb="304">
      <t>リヨウ</t>
    </rPh>
    <rPh sb="304" eb="305">
      <t>リツ</t>
    </rPh>
    <rPh sb="311" eb="313">
      <t>ルイジ</t>
    </rPh>
    <rPh sb="313" eb="315">
      <t>ダンタイ</t>
    </rPh>
    <rPh sb="316" eb="318">
      <t>ゼンコク</t>
    </rPh>
    <rPh sb="318" eb="320">
      <t>ヘイキン</t>
    </rPh>
    <rPh sb="321" eb="322">
      <t>クラ</t>
    </rPh>
    <rPh sb="324" eb="325">
      <t>タカ</t>
    </rPh>
    <rPh sb="327" eb="329">
      <t>シセツ</t>
    </rPh>
    <rPh sb="330" eb="332">
      <t>キボ</t>
    </rPh>
    <rPh sb="335" eb="337">
      <t>テキセイ</t>
    </rPh>
    <rPh sb="338" eb="339">
      <t>チカ</t>
    </rPh>
    <rPh sb="341" eb="342">
      <t>イ</t>
    </rPh>
    <rPh sb="347" eb="349">
      <t>ハイスイ</t>
    </rPh>
    <rPh sb="349" eb="350">
      <t>リョウ</t>
    </rPh>
    <rPh sb="351" eb="352">
      <t>タイ</t>
    </rPh>
    <rPh sb="354" eb="356">
      <t>ユウシュウ</t>
    </rPh>
    <rPh sb="356" eb="358">
      <t>スイリョウ</t>
    </rPh>
    <rPh sb="359" eb="361">
      <t>ワリアイ</t>
    </rPh>
    <rPh sb="365" eb="368">
      <t>ユウシュウリツ</t>
    </rPh>
    <rPh sb="369" eb="371">
      <t>ルイジ</t>
    </rPh>
    <rPh sb="371" eb="373">
      <t>ダンタイ</t>
    </rPh>
    <rPh sb="374" eb="375">
      <t>クラ</t>
    </rPh>
    <rPh sb="384" eb="386">
      <t>シセツ</t>
    </rPh>
    <rPh sb="386" eb="388">
      <t>リヨウ</t>
    </rPh>
    <rPh sb="388" eb="389">
      <t>リツ</t>
    </rPh>
    <rPh sb="390" eb="392">
      <t>ジョウショウ</t>
    </rPh>
    <rPh sb="395" eb="397">
      <t>イチイン</t>
    </rPh>
    <rPh sb="408" eb="411">
      <t>ユウシュウリツ</t>
    </rPh>
    <rPh sb="412" eb="414">
      <t>キンネン</t>
    </rPh>
    <rPh sb="414" eb="416">
      <t>ゲンショウ</t>
    </rPh>
    <rPh sb="416" eb="418">
      <t>ケイコウ</t>
    </rPh>
    <rPh sb="427" eb="429">
      <t>ネンド</t>
    </rPh>
    <rPh sb="475" eb="477">
      <t>ジョウショウ</t>
    </rPh>
    <rPh sb="484" eb="486">
      <t>コンゴ</t>
    </rPh>
    <rPh sb="487" eb="489">
      <t>イッソウ</t>
    </rPh>
    <rPh sb="490" eb="492">
      <t>タイサク</t>
    </rPh>
    <rPh sb="493" eb="495">
      <t>ヒツヨウ</t>
    </rPh>
    <rPh sb="496" eb="49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</si>
</sst>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formatCode="#,##0.00;&quot;△&quot;#,##0.00;&quot;-&quot;">
                  <c:v>0.31</c:v>
                </c:pt>
                <c:pt idx="4" formatCode="#,##0.00;&quot;△&quot;#,##0.00;&quot;-&quot;">
                  <c:v>0.48</c:v>
                </c:pt>
              </c:numCache>
            </c:numRef>
          </c:val>
          <c:extLst>
            <c:ext xmlns:c16="http://schemas.microsoft.com/office/drawing/2014/chart" uri="{C3380CC4-5D6E-409C-BE32-E72D297353CC}">
              <c16:uniqueId val="{00000000-A6CC-4536-9643-C078C2A534C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0.28999999999999998</c:v>
                </c:pt>
                <c:pt idx="2">
                  <c:v>0.41</c:v>
                </c:pt>
                <c:pt idx="3">
                  <c:v>0.4</c:v>
                </c:pt>
                <c:pt idx="4">
                  <c:v>0.32</c:v>
                </c:pt>
              </c:numCache>
            </c:numRef>
          </c:val>
          <c:smooth val="0"/>
          <c:extLst>
            <c:ext xmlns:c16="http://schemas.microsoft.com/office/drawing/2014/chart" uri="{C3380CC4-5D6E-409C-BE32-E72D297353CC}">
              <c16:uniqueId val="{00000001-A6CC-4536-9643-C078C2A534C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71.12</c:v>
                </c:pt>
                <c:pt idx="1">
                  <c:v>69.58</c:v>
                </c:pt>
                <c:pt idx="2">
                  <c:v>70.33</c:v>
                </c:pt>
                <c:pt idx="3">
                  <c:v>71.290000000000006</c:v>
                </c:pt>
                <c:pt idx="4">
                  <c:v>68.56</c:v>
                </c:pt>
              </c:numCache>
            </c:numRef>
          </c:val>
          <c:extLst>
            <c:ext xmlns:c16="http://schemas.microsoft.com/office/drawing/2014/chart" uri="{C3380CC4-5D6E-409C-BE32-E72D297353CC}">
              <c16:uniqueId val="{00000000-6A2C-42DC-8CD5-85F40B9AF6D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40.700000000000003</c:v>
                </c:pt>
                <c:pt idx="1">
                  <c:v>39.909999999999997</c:v>
                </c:pt>
                <c:pt idx="2">
                  <c:v>41.09</c:v>
                </c:pt>
                <c:pt idx="3">
                  <c:v>38.979999999999997</c:v>
                </c:pt>
                <c:pt idx="4">
                  <c:v>39.61</c:v>
                </c:pt>
              </c:numCache>
            </c:numRef>
          </c:val>
          <c:smooth val="0"/>
          <c:extLst>
            <c:ext xmlns:c16="http://schemas.microsoft.com/office/drawing/2014/chart" uri="{C3380CC4-5D6E-409C-BE32-E72D297353CC}">
              <c16:uniqueId val="{00000001-6A2C-42DC-8CD5-85F40B9AF6D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70.47</c:v>
                </c:pt>
                <c:pt idx="1">
                  <c:v>70.58</c:v>
                </c:pt>
                <c:pt idx="2">
                  <c:v>69.489999999999995</c:v>
                </c:pt>
                <c:pt idx="3">
                  <c:v>67.739999999999995</c:v>
                </c:pt>
                <c:pt idx="4">
                  <c:v>68.19</c:v>
                </c:pt>
              </c:numCache>
            </c:numRef>
          </c:val>
          <c:extLst>
            <c:ext xmlns:c16="http://schemas.microsoft.com/office/drawing/2014/chart" uri="{C3380CC4-5D6E-409C-BE32-E72D297353CC}">
              <c16:uniqueId val="{00000000-7C2E-4C57-A426-76A8FB9084E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74.61</c:v>
                </c:pt>
                <c:pt idx="1">
                  <c:v>75.62</c:v>
                </c:pt>
                <c:pt idx="2">
                  <c:v>75.91</c:v>
                </c:pt>
                <c:pt idx="3">
                  <c:v>75.010000000000005</c:v>
                </c:pt>
                <c:pt idx="4">
                  <c:v>72.959999999999994</c:v>
                </c:pt>
              </c:numCache>
            </c:numRef>
          </c:val>
          <c:smooth val="0"/>
          <c:extLst>
            <c:ext xmlns:c16="http://schemas.microsoft.com/office/drawing/2014/chart" uri="{C3380CC4-5D6E-409C-BE32-E72D297353CC}">
              <c16:uniqueId val="{00000001-7C2E-4C57-A426-76A8FB9084E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107.96</c:v>
                </c:pt>
                <c:pt idx="1">
                  <c:v>108.25</c:v>
                </c:pt>
                <c:pt idx="2">
                  <c:v>108.12</c:v>
                </c:pt>
                <c:pt idx="3">
                  <c:v>107.53</c:v>
                </c:pt>
                <c:pt idx="4">
                  <c:v>102.2</c:v>
                </c:pt>
              </c:numCache>
            </c:numRef>
          </c:val>
          <c:extLst>
            <c:ext xmlns:c16="http://schemas.microsoft.com/office/drawing/2014/chart" uri="{C3380CC4-5D6E-409C-BE32-E72D297353CC}">
              <c16:uniqueId val="{00000000-2129-46E1-A411-5CEACB2B084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106.28</c:v>
                </c:pt>
                <c:pt idx="1">
                  <c:v>108.35</c:v>
                </c:pt>
                <c:pt idx="2">
                  <c:v>114.74</c:v>
                </c:pt>
                <c:pt idx="3">
                  <c:v>104.85</c:v>
                </c:pt>
                <c:pt idx="4">
                  <c:v>107.64</c:v>
                </c:pt>
              </c:numCache>
            </c:numRef>
          </c:val>
          <c:smooth val="0"/>
          <c:extLst>
            <c:ext xmlns:c16="http://schemas.microsoft.com/office/drawing/2014/chart" uri="{C3380CC4-5D6E-409C-BE32-E72D297353CC}">
              <c16:uniqueId val="{00000001-2129-46E1-A411-5CEACB2B084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55.81</c:v>
                </c:pt>
                <c:pt idx="1">
                  <c:v>58.01</c:v>
                </c:pt>
                <c:pt idx="2">
                  <c:v>59.77</c:v>
                </c:pt>
                <c:pt idx="3">
                  <c:v>61.74</c:v>
                </c:pt>
                <c:pt idx="4">
                  <c:v>63.21</c:v>
                </c:pt>
              </c:numCache>
            </c:numRef>
          </c:val>
          <c:extLst>
            <c:ext xmlns:c16="http://schemas.microsoft.com/office/drawing/2014/chart" uri="{C3380CC4-5D6E-409C-BE32-E72D297353CC}">
              <c16:uniqueId val="{00000000-E300-4A72-B1D5-C1184E074A2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50.44</c:v>
                </c:pt>
                <c:pt idx="1">
                  <c:v>51.44</c:v>
                </c:pt>
                <c:pt idx="2">
                  <c:v>52.4</c:v>
                </c:pt>
                <c:pt idx="3">
                  <c:v>51.89</c:v>
                </c:pt>
                <c:pt idx="4">
                  <c:v>54.09</c:v>
                </c:pt>
              </c:numCache>
            </c:numRef>
          </c:val>
          <c:smooth val="0"/>
          <c:extLst>
            <c:ext xmlns:c16="http://schemas.microsoft.com/office/drawing/2014/chart" uri="{C3380CC4-5D6E-409C-BE32-E72D297353CC}">
              <c16:uniqueId val="{00000001-E300-4A72-B1D5-C1184E074A2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8.58</c:v>
                </c:pt>
                <c:pt idx="1">
                  <c:v>9.8699999999999992</c:v>
                </c:pt>
                <c:pt idx="2">
                  <c:v>9.86</c:v>
                </c:pt>
                <c:pt idx="3">
                  <c:v>10.06</c:v>
                </c:pt>
                <c:pt idx="4">
                  <c:v>10.23</c:v>
                </c:pt>
              </c:numCache>
            </c:numRef>
          </c:val>
          <c:extLst>
            <c:ext xmlns:c16="http://schemas.microsoft.com/office/drawing/2014/chart" uri="{C3380CC4-5D6E-409C-BE32-E72D297353CC}">
              <c16:uniqueId val="{00000000-BD1C-4442-A1C9-58EB717255F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9.64</c:v>
                </c:pt>
                <c:pt idx="1">
                  <c:v>11.68</c:v>
                </c:pt>
                <c:pt idx="2">
                  <c:v>14.01</c:v>
                </c:pt>
                <c:pt idx="3">
                  <c:v>14.74</c:v>
                </c:pt>
                <c:pt idx="4">
                  <c:v>18.68</c:v>
                </c:pt>
              </c:numCache>
            </c:numRef>
          </c:val>
          <c:smooth val="0"/>
          <c:extLst>
            <c:ext xmlns:c16="http://schemas.microsoft.com/office/drawing/2014/chart" uri="{C3380CC4-5D6E-409C-BE32-E72D297353CC}">
              <c16:uniqueId val="{00000001-BD1C-4442-A1C9-58EB717255F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36-40B8-BB6F-4C6CB6BBD1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32.31</c:v>
                </c:pt>
                <c:pt idx="1">
                  <c:v>26.85</c:v>
                </c:pt>
                <c:pt idx="2">
                  <c:v>27.19</c:v>
                </c:pt>
                <c:pt idx="3">
                  <c:v>27.52</c:v>
                </c:pt>
                <c:pt idx="4">
                  <c:v>30.84</c:v>
                </c:pt>
              </c:numCache>
            </c:numRef>
          </c:val>
          <c:smooth val="0"/>
          <c:extLst>
            <c:ext xmlns:c16="http://schemas.microsoft.com/office/drawing/2014/chart" uri="{C3380CC4-5D6E-409C-BE32-E72D297353CC}">
              <c16:uniqueId val="{00000001-7636-40B8-BB6F-4C6CB6BBD1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310.95</c:v>
                </c:pt>
                <c:pt idx="1">
                  <c:v>452.19</c:v>
                </c:pt>
                <c:pt idx="2">
                  <c:v>485.1</c:v>
                </c:pt>
                <c:pt idx="3">
                  <c:v>448.63</c:v>
                </c:pt>
                <c:pt idx="4">
                  <c:v>440.73</c:v>
                </c:pt>
              </c:numCache>
            </c:numRef>
          </c:val>
          <c:extLst>
            <c:ext xmlns:c16="http://schemas.microsoft.com/office/drawing/2014/chart" uri="{C3380CC4-5D6E-409C-BE32-E72D297353CC}">
              <c16:uniqueId val="{00000000-2A00-46D6-A642-A132C9A6B3A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571.29999999999995</c:v>
                </c:pt>
                <c:pt idx="1">
                  <c:v>527.82000000000005</c:v>
                </c:pt>
                <c:pt idx="2">
                  <c:v>477.44</c:v>
                </c:pt>
                <c:pt idx="3">
                  <c:v>445.85</c:v>
                </c:pt>
                <c:pt idx="4">
                  <c:v>450.54</c:v>
                </c:pt>
              </c:numCache>
            </c:numRef>
          </c:val>
          <c:smooth val="0"/>
          <c:extLst>
            <c:ext xmlns:c16="http://schemas.microsoft.com/office/drawing/2014/chart" uri="{C3380CC4-5D6E-409C-BE32-E72D297353CC}">
              <c16:uniqueId val="{00000001-2A00-46D6-A642-A132C9A6B3A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199.79</c:v>
                </c:pt>
                <c:pt idx="1">
                  <c:v>182.58</c:v>
                </c:pt>
                <c:pt idx="2">
                  <c:v>164.81</c:v>
                </c:pt>
                <c:pt idx="3">
                  <c:v>153.41</c:v>
                </c:pt>
                <c:pt idx="4">
                  <c:v>149.5</c:v>
                </c:pt>
              </c:numCache>
            </c:numRef>
          </c:val>
          <c:extLst>
            <c:ext xmlns:c16="http://schemas.microsoft.com/office/drawing/2014/chart" uri="{C3380CC4-5D6E-409C-BE32-E72D297353CC}">
              <c16:uniqueId val="{00000000-4367-4C4D-9C02-840FD4730DB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495.43</c:v>
                </c:pt>
                <c:pt idx="1">
                  <c:v>488.5</c:v>
                </c:pt>
                <c:pt idx="2">
                  <c:v>485.75</c:v>
                </c:pt>
                <c:pt idx="3">
                  <c:v>516.34</c:v>
                </c:pt>
                <c:pt idx="4">
                  <c:v>496.56</c:v>
                </c:pt>
              </c:numCache>
            </c:numRef>
          </c:val>
          <c:smooth val="0"/>
          <c:extLst>
            <c:ext xmlns:c16="http://schemas.microsoft.com/office/drawing/2014/chart" uri="{C3380CC4-5D6E-409C-BE32-E72D297353CC}">
              <c16:uniqueId val="{00000001-4367-4C4D-9C02-840FD4730DB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102.41</c:v>
                </c:pt>
                <c:pt idx="1">
                  <c:v>102.5</c:v>
                </c:pt>
                <c:pt idx="2">
                  <c:v>101.92</c:v>
                </c:pt>
                <c:pt idx="3">
                  <c:v>88.56</c:v>
                </c:pt>
                <c:pt idx="4">
                  <c:v>83.45</c:v>
                </c:pt>
              </c:numCache>
            </c:numRef>
          </c:val>
          <c:extLst>
            <c:ext xmlns:c16="http://schemas.microsoft.com/office/drawing/2014/chart" uri="{C3380CC4-5D6E-409C-BE32-E72D297353CC}">
              <c16:uniqueId val="{00000000-6BB3-421F-BF76-8080F762B00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81.900000000000006</c:v>
                </c:pt>
                <c:pt idx="1">
                  <c:v>82.42</c:v>
                </c:pt>
                <c:pt idx="2">
                  <c:v>83.59</c:v>
                </c:pt>
                <c:pt idx="3">
                  <c:v>83.27</c:v>
                </c:pt>
                <c:pt idx="4">
                  <c:v>84.9</c:v>
                </c:pt>
              </c:numCache>
            </c:numRef>
          </c:val>
          <c:smooth val="0"/>
          <c:extLst>
            <c:ext xmlns:c16="http://schemas.microsoft.com/office/drawing/2014/chart" uri="{C3380CC4-5D6E-409C-BE32-E72D297353CC}">
              <c16:uniqueId val="{00000001-6BB3-421F-BF76-8080F762B00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258.10000000000002</c:v>
                </c:pt>
                <c:pt idx="1">
                  <c:v>259.36</c:v>
                </c:pt>
                <c:pt idx="2">
                  <c:v>261.91000000000003</c:v>
                </c:pt>
                <c:pt idx="3">
                  <c:v>302.13</c:v>
                </c:pt>
                <c:pt idx="4">
                  <c:v>321.43</c:v>
                </c:pt>
              </c:numCache>
            </c:numRef>
          </c:val>
          <c:extLst>
            <c:ext xmlns:c16="http://schemas.microsoft.com/office/drawing/2014/chart" uri="{C3380CC4-5D6E-409C-BE32-E72D297353CC}">
              <c16:uniqueId val="{00000000-1FD5-427C-8B79-F0EE7B16C40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227.97</c:v>
                </c:pt>
                <c:pt idx="1">
                  <c:v>226.99</c:v>
                </c:pt>
                <c:pt idx="2">
                  <c:v>230.22</c:v>
                </c:pt>
                <c:pt idx="3">
                  <c:v>228.81</c:v>
                </c:pt>
                <c:pt idx="4">
                  <c:v>231.9</c:v>
                </c:pt>
              </c:numCache>
            </c:numRef>
          </c:val>
          <c:smooth val="0"/>
          <c:extLst>
            <c:ext xmlns:c16="http://schemas.microsoft.com/office/drawing/2014/chart" uri="{C3380CC4-5D6E-409C-BE32-E72D297353CC}">
              <c16:uniqueId val="{00000001-1FD5-427C-8B79-F0EE7B16C40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北海道　様似町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A9</v>
      </c>
      <c r="X8" s="59"/>
      <c r="Y8" s="59"/>
      <c r="Z8" s="59"/>
      <c r="AA8" s="59"/>
      <c r="AB8" s="59"/>
      <c r="AC8" s="59"/>
      <c r="AD8" s="59" t="str">
        <f>データ!$M$6</f>
        <v>非設置</v>
      </c>
      <c r="AE8" s="59"/>
      <c r="AF8" s="59"/>
      <c r="AG8" s="59"/>
      <c r="AH8" s="59"/>
      <c r="AI8" s="59"/>
      <c r="AJ8" s="59"/>
      <c r="AK8" s="4"/>
      <c r="AL8" s="60">
        <f>データ!$R$6</f>
        <v>4322</v>
      </c>
      <c r="AM8" s="60"/>
      <c r="AN8" s="60"/>
      <c r="AO8" s="60"/>
      <c r="AP8" s="60"/>
      <c r="AQ8" s="60"/>
      <c r="AR8" s="60"/>
      <c r="AS8" s="60"/>
      <c r="AT8" s="51">
        <f>データ!$S$6</f>
        <v>364.3</v>
      </c>
      <c r="AU8" s="52"/>
      <c r="AV8" s="52"/>
      <c r="AW8" s="52"/>
      <c r="AX8" s="52"/>
      <c r="AY8" s="52"/>
      <c r="AZ8" s="52"/>
      <c r="BA8" s="52"/>
      <c r="BB8" s="53">
        <f>データ!$T$6</f>
        <v>11.86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77.55</v>
      </c>
      <c r="J10" s="52"/>
      <c r="K10" s="52"/>
      <c r="L10" s="52"/>
      <c r="M10" s="52"/>
      <c r="N10" s="52"/>
      <c r="O10" s="63"/>
      <c r="P10" s="53">
        <f>データ!$P$6</f>
        <v>98.88</v>
      </c>
      <c r="Q10" s="53"/>
      <c r="R10" s="53"/>
      <c r="S10" s="53"/>
      <c r="T10" s="53"/>
      <c r="U10" s="53"/>
      <c r="V10" s="53"/>
      <c r="W10" s="60">
        <f>データ!$Q$6</f>
        <v>4854</v>
      </c>
      <c r="X10" s="60"/>
      <c r="Y10" s="60"/>
      <c r="Z10" s="60"/>
      <c r="AA10" s="60"/>
      <c r="AB10" s="60"/>
      <c r="AC10" s="60"/>
      <c r="AD10" s="2"/>
      <c r="AE10" s="2"/>
      <c r="AF10" s="2"/>
      <c r="AG10" s="2"/>
      <c r="AH10" s="4"/>
      <c r="AI10" s="4"/>
      <c r="AJ10" s="4"/>
      <c r="AK10" s="4"/>
      <c r="AL10" s="60">
        <f>データ!$U$6</f>
        <v>4237</v>
      </c>
      <c r="AM10" s="60"/>
      <c r="AN10" s="60"/>
      <c r="AO10" s="60"/>
      <c r="AP10" s="60"/>
      <c r="AQ10" s="60"/>
      <c r="AR10" s="60"/>
      <c r="AS10" s="60"/>
      <c r="AT10" s="51">
        <f>データ!$V$6</f>
        <v>19.97</v>
      </c>
      <c r="AU10" s="52"/>
      <c r="AV10" s="52"/>
      <c r="AW10" s="52"/>
      <c r="AX10" s="52"/>
      <c r="AY10" s="52"/>
      <c r="AZ10" s="52"/>
      <c r="BA10" s="52"/>
      <c r="BB10" s="53">
        <f>データ!$W$6</f>
        <v>212.17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HhQ8lEoQHmp+4PjlaGkux6JVNap9sNtrLfJUCC1j6PJI8RZWGHVlTGFvVp0BzhJexyVlnC8bKCAEzOskTJ6Jyw==" saltValue="+u7ZZZytTgfJNdZhHCJTs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16080</v>
      </c>
      <c r="D6" s="34">
        <f t="shared" si="3"/>
        <v>46</v>
      </c>
      <c r="E6" s="34">
        <f t="shared" si="3"/>
        <v>1</v>
      </c>
      <c r="F6" s="34">
        <f t="shared" si="3"/>
        <v>0</v>
      </c>
      <c r="G6" s="34">
        <f t="shared" si="3"/>
        <v>1</v>
      </c>
      <c r="H6" s="34" t="str">
        <f t="shared" si="3"/>
        <v>北海道　様似町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77.55</v>
      </c>
      <c r="P6" s="35">
        <f t="shared" si="3"/>
        <v>98.88</v>
      </c>
      <c r="Q6" s="35">
        <f t="shared" si="3"/>
        <v>4854</v>
      </c>
      <c r="R6" s="35">
        <f t="shared" si="3"/>
        <v>4322</v>
      </c>
      <c r="S6" s="35">
        <f t="shared" si="3"/>
        <v>364.3</v>
      </c>
      <c r="T6" s="35">
        <f t="shared" si="3"/>
        <v>11.86</v>
      </c>
      <c r="U6" s="35">
        <f t="shared" si="3"/>
        <v>4237</v>
      </c>
      <c r="V6" s="35">
        <f t="shared" si="3"/>
        <v>19.97</v>
      </c>
      <c r="W6" s="35">
        <f t="shared" si="3"/>
        <v>212.17</v>
      </c>
      <c r="X6" s="36">
        <f>IF(X7="",NA(),X7)</f>
        <v>107.96</v>
      </c>
      <c r="Y6" s="36">
        <f t="shared" ref="Y6:AG6" si="4">IF(Y7="",NA(),Y7)</f>
        <v>108.25</v>
      </c>
      <c r="Z6" s="36">
        <f t="shared" si="4"/>
        <v>108.12</v>
      </c>
      <c r="AA6" s="36">
        <f t="shared" si="4"/>
        <v>107.53</v>
      </c>
      <c r="AB6" s="36">
        <f t="shared" si="4"/>
        <v>102.2</v>
      </c>
      <c r="AC6" s="36">
        <f t="shared" si="4"/>
        <v>106.28</v>
      </c>
      <c r="AD6" s="36">
        <f t="shared" si="4"/>
        <v>108.35</v>
      </c>
      <c r="AE6" s="36">
        <f t="shared" si="4"/>
        <v>114.74</v>
      </c>
      <c r="AF6" s="36">
        <f t="shared" si="4"/>
        <v>104.85</v>
      </c>
      <c r="AG6" s="36">
        <f t="shared" si="4"/>
        <v>107.64</v>
      </c>
      <c r="AH6" s="35" t="str">
        <f>IF(AH7="","",IF(AH7="-","【-】","【"&amp;SUBSTITUTE(TEXT(AH7,"#,##0.00"),"-","△")&amp;"】"))</f>
        <v>【112.83】</v>
      </c>
      <c r="AI6" s="35">
        <f>IF(AI7="",NA(),AI7)</f>
        <v>0</v>
      </c>
      <c r="AJ6" s="35">
        <f t="shared" ref="AJ6:AR6" si="5">IF(AJ7="",NA(),AJ7)</f>
        <v>0</v>
      </c>
      <c r="AK6" s="35">
        <f t="shared" si="5"/>
        <v>0</v>
      </c>
      <c r="AL6" s="35">
        <f t="shared" si="5"/>
        <v>0</v>
      </c>
      <c r="AM6" s="35">
        <f t="shared" si="5"/>
        <v>0</v>
      </c>
      <c r="AN6" s="36">
        <f t="shared" si="5"/>
        <v>32.31</v>
      </c>
      <c r="AO6" s="36">
        <f t="shared" si="5"/>
        <v>26.85</v>
      </c>
      <c r="AP6" s="36">
        <f t="shared" si="5"/>
        <v>27.19</v>
      </c>
      <c r="AQ6" s="36">
        <f t="shared" si="5"/>
        <v>27.52</v>
      </c>
      <c r="AR6" s="36">
        <f t="shared" si="5"/>
        <v>30.84</v>
      </c>
      <c r="AS6" s="35" t="str">
        <f>IF(AS7="","",IF(AS7="-","【-】","【"&amp;SUBSTITUTE(TEXT(AS7,"#,##0.00"),"-","△")&amp;"】"))</f>
        <v>【1.05】</v>
      </c>
      <c r="AT6" s="36">
        <f>IF(AT7="",NA(),AT7)</f>
        <v>310.95</v>
      </c>
      <c r="AU6" s="36">
        <f t="shared" ref="AU6:BC6" si="6">IF(AU7="",NA(),AU7)</f>
        <v>452.19</v>
      </c>
      <c r="AV6" s="36">
        <f t="shared" si="6"/>
        <v>485.1</v>
      </c>
      <c r="AW6" s="36">
        <f t="shared" si="6"/>
        <v>448.63</v>
      </c>
      <c r="AX6" s="36">
        <f t="shared" si="6"/>
        <v>440.73</v>
      </c>
      <c r="AY6" s="36">
        <f t="shared" si="6"/>
        <v>571.29999999999995</v>
      </c>
      <c r="AZ6" s="36">
        <f t="shared" si="6"/>
        <v>527.82000000000005</v>
      </c>
      <c r="BA6" s="36">
        <f t="shared" si="6"/>
        <v>477.44</v>
      </c>
      <c r="BB6" s="36">
        <f t="shared" si="6"/>
        <v>445.85</v>
      </c>
      <c r="BC6" s="36">
        <f t="shared" si="6"/>
        <v>450.54</v>
      </c>
      <c r="BD6" s="35" t="str">
        <f>IF(BD7="","",IF(BD7="-","【-】","【"&amp;SUBSTITUTE(TEXT(BD7,"#,##0.00"),"-","△")&amp;"】"))</f>
        <v>【261.93】</v>
      </c>
      <c r="BE6" s="36">
        <f>IF(BE7="",NA(),BE7)</f>
        <v>199.79</v>
      </c>
      <c r="BF6" s="36">
        <f t="shared" ref="BF6:BN6" si="7">IF(BF7="",NA(),BF7)</f>
        <v>182.58</v>
      </c>
      <c r="BG6" s="36">
        <f t="shared" si="7"/>
        <v>164.81</v>
      </c>
      <c r="BH6" s="36">
        <f t="shared" si="7"/>
        <v>153.41</v>
      </c>
      <c r="BI6" s="36">
        <f t="shared" si="7"/>
        <v>149.5</v>
      </c>
      <c r="BJ6" s="36">
        <f t="shared" si="7"/>
        <v>495.43</v>
      </c>
      <c r="BK6" s="36">
        <f t="shared" si="7"/>
        <v>488.5</v>
      </c>
      <c r="BL6" s="36">
        <f t="shared" si="7"/>
        <v>485.75</v>
      </c>
      <c r="BM6" s="36">
        <f t="shared" si="7"/>
        <v>516.34</v>
      </c>
      <c r="BN6" s="36">
        <f t="shared" si="7"/>
        <v>496.56</v>
      </c>
      <c r="BO6" s="35" t="str">
        <f>IF(BO7="","",IF(BO7="-","【-】","【"&amp;SUBSTITUTE(TEXT(BO7,"#,##0.00"),"-","△")&amp;"】"))</f>
        <v>【270.46】</v>
      </c>
      <c r="BP6" s="36">
        <f>IF(BP7="",NA(),BP7)</f>
        <v>102.41</v>
      </c>
      <c r="BQ6" s="36">
        <f t="shared" ref="BQ6:BY6" si="8">IF(BQ7="",NA(),BQ7)</f>
        <v>102.5</v>
      </c>
      <c r="BR6" s="36">
        <f t="shared" si="8"/>
        <v>101.92</v>
      </c>
      <c r="BS6" s="36">
        <f t="shared" si="8"/>
        <v>88.56</v>
      </c>
      <c r="BT6" s="36">
        <f t="shared" si="8"/>
        <v>83.45</v>
      </c>
      <c r="BU6" s="36">
        <f t="shared" si="8"/>
        <v>81.900000000000006</v>
      </c>
      <c r="BV6" s="36">
        <f t="shared" si="8"/>
        <v>82.42</v>
      </c>
      <c r="BW6" s="36">
        <f t="shared" si="8"/>
        <v>83.59</v>
      </c>
      <c r="BX6" s="36">
        <f t="shared" si="8"/>
        <v>83.27</v>
      </c>
      <c r="BY6" s="36">
        <f t="shared" si="8"/>
        <v>84.9</v>
      </c>
      <c r="BZ6" s="35" t="str">
        <f>IF(BZ7="","",IF(BZ7="-","【-】","【"&amp;SUBSTITUTE(TEXT(BZ7,"#,##0.00"),"-","△")&amp;"】"))</f>
        <v>【103.91】</v>
      </c>
      <c r="CA6" s="36">
        <f>IF(CA7="",NA(),CA7)</f>
        <v>258.10000000000002</v>
      </c>
      <c r="CB6" s="36">
        <f t="shared" ref="CB6:CJ6" si="9">IF(CB7="",NA(),CB7)</f>
        <v>259.36</v>
      </c>
      <c r="CC6" s="36">
        <f t="shared" si="9"/>
        <v>261.91000000000003</v>
      </c>
      <c r="CD6" s="36">
        <f t="shared" si="9"/>
        <v>302.13</v>
      </c>
      <c r="CE6" s="36">
        <f t="shared" si="9"/>
        <v>321.43</v>
      </c>
      <c r="CF6" s="36">
        <f t="shared" si="9"/>
        <v>227.97</v>
      </c>
      <c r="CG6" s="36">
        <f t="shared" si="9"/>
        <v>226.99</v>
      </c>
      <c r="CH6" s="36">
        <f t="shared" si="9"/>
        <v>230.22</v>
      </c>
      <c r="CI6" s="36">
        <f t="shared" si="9"/>
        <v>228.81</v>
      </c>
      <c r="CJ6" s="36">
        <f t="shared" si="9"/>
        <v>231.9</v>
      </c>
      <c r="CK6" s="35" t="str">
        <f>IF(CK7="","",IF(CK7="-","【-】","【"&amp;SUBSTITUTE(TEXT(CK7,"#,##0.00"),"-","△")&amp;"】"))</f>
        <v>【167.11】</v>
      </c>
      <c r="CL6" s="36">
        <f>IF(CL7="",NA(),CL7)</f>
        <v>71.12</v>
      </c>
      <c r="CM6" s="36">
        <f t="shared" ref="CM6:CU6" si="10">IF(CM7="",NA(),CM7)</f>
        <v>69.58</v>
      </c>
      <c r="CN6" s="36">
        <f t="shared" si="10"/>
        <v>70.33</v>
      </c>
      <c r="CO6" s="36">
        <f t="shared" si="10"/>
        <v>71.290000000000006</v>
      </c>
      <c r="CP6" s="36">
        <f t="shared" si="10"/>
        <v>68.56</v>
      </c>
      <c r="CQ6" s="36">
        <f t="shared" si="10"/>
        <v>40.700000000000003</v>
      </c>
      <c r="CR6" s="36">
        <f t="shared" si="10"/>
        <v>39.909999999999997</v>
      </c>
      <c r="CS6" s="36">
        <f t="shared" si="10"/>
        <v>41.09</v>
      </c>
      <c r="CT6" s="36">
        <f t="shared" si="10"/>
        <v>38.979999999999997</v>
      </c>
      <c r="CU6" s="36">
        <f t="shared" si="10"/>
        <v>39.61</v>
      </c>
      <c r="CV6" s="35" t="str">
        <f>IF(CV7="","",IF(CV7="-","【-】","【"&amp;SUBSTITUTE(TEXT(CV7,"#,##0.00"),"-","△")&amp;"】"))</f>
        <v>【60.27】</v>
      </c>
      <c r="CW6" s="36">
        <f>IF(CW7="",NA(),CW7)</f>
        <v>70.47</v>
      </c>
      <c r="CX6" s="36">
        <f t="shared" ref="CX6:DF6" si="11">IF(CX7="",NA(),CX7)</f>
        <v>70.58</v>
      </c>
      <c r="CY6" s="36">
        <f t="shared" si="11"/>
        <v>69.489999999999995</v>
      </c>
      <c r="CZ6" s="36">
        <f t="shared" si="11"/>
        <v>67.739999999999995</v>
      </c>
      <c r="DA6" s="36">
        <f t="shared" si="11"/>
        <v>68.19</v>
      </c>
      <c r="DB6" s="36">
        <f t="shared" si="11"/>
        <v>74.61</v>
      </c>
      <c r="DC6" s="36">
        <f t="shared" si="11"/>
        <v>75.62</v>
      </c>
      <c r="DD6" s="36">
        <f t="shared" si="11"/>
        <v>75.91</v>
      </c>
      <c r="DE6" s="36">
        <f t="shared" si="11"/>
        <v>75.010000000000005</v>
      </c>
      <c r="DF6" s="36">
        <f t="shared" si="11"/>
        <v>72.959999999999994</v>
      </c>
      <c r="DG6" s="35" t="str">
        <f>IF(DG7="","",IF(DG7="-","【-】","【"&amp;SUBSTITUTE(TEXT(DG7,"#,##0.00"),"-","△")&amp;"】"))</f>
        <v>【89.92】</v>
      </c>
      <c r="DH6" s="36">
        <f>IF(DH7="",NA(),DH7)</f>
        <v>55.81</v>
      </c>
      <c r="DI6" s="36">
        <f t="shared" ref="DI6:DQ6" si="12">IF(DI7="",NA(),DI7)</f>
        <v>58.01</v>
      </c>
      <c r="DJ6" s="36">
        <f t="shared" si="12"/>
        <v>59.77</v>
      </c>
      <c r="DK6" s="36">
        <f t="shared" si="12"/>
        <v>61.74</v>
      </c>
      <c r="DL6" s="36">
        <f t="shared" si="12"/>
        <v>63.21</v>
      </c>
      <c r="DM6" s="36">
        <f t="shared" si="12"/>
        <v>50.44</v>
      </c>
      <c r="DN6" s="36">
        <f t="shared" si="12"/>
        <v>51.44</v>
      </c>
      <c r="DO6" s="36">
        <f t="shared" si="12"/>
        <v>52.4</v>
      </c>
      <c r="DP6" s="36">
        <f t="shared" si="12"/>
        <v>51.89</v>
      </c>
      <c r="DQ6" s="36">
        <f t="shared" si="12"/>
        <v>54.09</v>
      </c>
      <c r="DR6" s="35" t="str">
        <f>IF(DR7="","",IF(DR7="-","【-】","【"&amp;SUBSTITUTE(TEXT(DR7,"#,##0.00"),"-","△")&amp;"】"))</f>
        <v>【48.85】</v>
      </c>
      <c r="DS6" s="36">
        <f>IF(DS7="",NA(),DS7)</f>
        <v>8.58</v>
      </c>
      <c r="DT6" s="36">
        <f t="shared" ref="DT6:EB6" si="13">IF(DT7="",NA(),DT7)</f>
        <v>9.8699999999999992</v>
      </c>
      <c r="DU6" s="36">
        <f t="shared" si="13"/>
        <v>9.86</v>
      </c>
      <c r="DV6" s="36">
        <f t="shared" si="13"/>
        <v>10.06</v>
      </c>
      <c r="DW6" s="36">
        <f t="shared" si="13"/>
        <v>10.23</v>
      </c>
      <c r="DX6" s="36">
        <f t="shared" si="13"/>
        <v>9.64</v>
      </c>
      <c r="DY6" s="36">
        <f t="shared" si="13"/>
        <v>11.68</v>
      </c>
      <c r="DZ6" s="36">
        <f t="shared" si="13"/>
        <v>14.01</v>
      </c>
      <c r="EA6" s="36">
        <f t="shared" si="13"/>
        <v>14.74</v>
      </c>
      <c r="EB6" s="36">
        <f t="shared" si="13"/>
        <v>18.68</v>
      </c>
      <c r="EC6" s="35" t="str">
        <f>IF(EC7="","",IF(EC7="-","【-】","【"&amp;SUBSTITUTE(TEXT(EC7,"#,##0.00"),"-","△")&amp;"】"))</f>
        <v>【17.80】</v>
      </c>
      <c r="ED6" s="35">
        <f>IF(ED7="",NA(),ED7)</f>
        <v>0</v>
      </c>
      <c r="EE6" s="35">
        <f t="shared" ref="EE6:EM6" si="14">IF(EE7="",NA(),EE7)</f>
        <v>0</v>
      </c>
      <c r="EF6" s="35">
        <f t="shared" si="14"/>
        <v>0</v>
      </c>
      <c r="EG6" s="36">
        <f t="shared" si="14"/>
        <v>0.31</v>
      </c>
      <c r="EH6" s="36">
        <f t="shared" si="14"/>
        <v>0.48</v>
      </c>
      <c r="EI6" s="36">
        <f t="shared" si="14"/>
        <v>0.34</v>
      </c>
      <c r="EJ6" s="36">
        <f t="shared" si="14"/>
        <v>0.28999999999999998</v>
      </c>
      <c r="EK6" s="36">
        <f t="shared" si="14"/>
        <v>0.41</v>
      </c>
      <c r="EL6" s="36">
        <f t="shared" si="14"/>
        <v>0.4</v>
      </c>
      <c r="EM6" s="36">
        <f t="shared" si="14"/>
        <v>0.32</v>
      </c>
      <c r="EN6" s="35" t="str">
        <f>IF(EN7="","",IF(EN7="-","【-】","【"&amp;SUBSTITUTE(TEXT(EN7,"#,##0.00"),"-","△")&amp;"】"))</f>
        <v>【0.70】</v>
      </c>
    </row>
    <row r="7" spans="1:144" s="37" customFormat="1" x14ac:dyDescent="0.15">
      <c r="A7" s="29"/>
      <c r="B7" s="38">
        <v>2018</v>
      </c>
      <c r="C7" s="38">
        <v>16080</v>
      </c>
      <c r="D7" s="38">
        <v>46</v>
      </c>
      <c r="E7" s="38">
        <v>1</v>
      </c>
      <c r="F7" s="38">
        <v>0</v>
      </c>
      <c r="G7" s="38">
        <v>1</v>
      </c>
      <c r="H7" s="38" t="s">
        <v>93</v>
      </c>
      <c r="I7" s="38" t="s">
        <v>94</v>
      </c>
      <c r="J7" s="38" t="s">
        <v>95</v>
      </c>
      <c r="K7" s="38" t="s">
        <v>96</v>
      </c>
      <c r="L7" s="38" t="s">
        <v>97</v>
      </c>
      <c r="M7" s="38" t="s">
        <v>98</v>
      </c>
      <c r="N7" s="39" t="s">
        <v>99</v>
      </c>
      <c r="O7" s="39">
        <v>77.55</v>
      </c>
      <c r="P7" s="39">
        <v>98.88</v>
      </c>
      <c r="Q7" s="39">
        <v>4854</v>
      </c>
      <c r="R7" s="39">
        <v>4322</v>
      </c>
      <c r="S7" s="39">
        <v>364.3</v>
      </c>
      <c r="T7" s="39">
        <v>11.86</v>
      </c>
      <c r="U7" s="39">
        <v>4237</v>
      </c>
      <c r="V7" s="39">
        <v>19.97</v>
      </c>
      <c r="W7" s="39">
        <v>212.17</v>
      </c>
      <c r="X7" s="39">
        <v>107.96</v>
      </c>
      <c r="Y7" s="39">
        <v>108.25</v>
      </c>
      <c r="Z7" s="39">
        <v>108.12</v>
      </c>
      <c r="AA7" s="39">
        <v>107.53</v>
      </c>
      <c r="AB7" s="39">
        <v>102.2</v>
      </c>
      <c r="AC7" s="39">
        <v>106.28</v>
      </c>
      <c r="AD7" s="39">
        <v>108.35</v>
      </c>
      <c r="AE7" s="39">
        <v>114.74</v>
      </c>
      <c r="AF7" s="39">
        <v>104.85</v>
      </c>
      <c r="AG7" s="39">
        <v>107.64</v>
      </c>
      <c r="AH7" s="39">
        <v>112.83</v>
      </c>
      <c r="AI7" s="39">
        <v>0</v>
      </c>
      <c r="AJ7" s="39">
        <v>0</v>
      </c>
      <c r="AK7" s="39">
        <v>0</v>
      </c>
      <c r="AL7" s="39">
        <v>0</v>
      </c>
      <c r="AM7" s="39">
        <v>0</v>
      </c>
      <c r="AN7" s="39">
        <v>32.31</v>
      </c>
      <c r="AO7" s="39">
        <v>26.85</v>
      </c>
      <c r="AP7" s="39">
        <v>27.19</v>
      </c>
      <c r="AQ7" s="39">
        <v>27.52</v>
      </c>
      <c r="AR7" s="39">
        <v>30.84</v>
      </c>
      <c r="AS7" s="39">
        <v>1.05</v>
      </c>
      <c r="AT7" s="39">
        <v>310.95</v>
      </c>
      <c r="AU7" s="39">
        <v>452.19</v>
      </c>
      <c r="AV7" s="39">
        <v>485.1</v>
      </c>
      <c r="AW7" s="39">
        <v>448.63</v>
      </c>
      <c r="AX7" s="39">
        <v>440.73</v>
      </c>
      <c r="AY7" s="39">
        <v>571.29999999999995</v>
      </c>
      <c r="AZ7" s="39">
        <v>527.82000000000005</v>
      </c>
      <c r="BA7" s="39">
        <v>477.44</v>
      </c>
      <c r="BB7" s="39">
        <v>445.85</v>
      </c>
      <c r="BC7" s="39">
        <v>450.54</v>
      </c>
      <c r="BD7" s="39">
        <v>261.93</v>
      </c>
      <c r="BE7" s="39">
        <v>199.79</v>
      </c>
      <c r="BF7" s="39">
        <v>182.58</v>
      </c>
      <c r="BG7" s="39">
        <v>164.81</v>
      </c>
      <c r="BH7" s="39">
        <v>153.41</v>
      </c>
      <c r="BI7" s="39">
        <v>149.5</v>
      </c>
      <c r="BJ7" s="39">
        <v>495.43</v>
      </c>
      <c r="BK7" s="39">
        <v>488.5</v>
      </c>
      <c r="BL7" s="39">
        <v>485.75</v>
      </c>
      <c r="BM7" s="39">
        <v>516.34</v>
      </c>
      <c r="BN7" s="39">
        <v>496.56</v>
      </c>
      <c r="BO7" s="39">
        <v>270.45999999999998</v>
      </c>
      <c r="BP7" s="39">
        <v>102.41</v>
      </c>
      <c r="BQ7" s="39">
        <v>102.5</v>
      </c>
      <c r="BR7" s="39">
        <v>101.92</v>
      </c>
      <c r="BS7" s="39">
        <v>88.56</v>
      </c>
      <c r="BT7" s="39">
        <v>83.45</v>
      </c>
      <c r="BU7" s="39">
        <v>81.900000000000006</v>
      </c>
      <c r="BV7" s="39">
        <v>82.42</v>
      </c>
      <c r="BW7" s="39">
        <v>83.59</v>
      </c>
      <c r="BX7" s="39">
        <v>83.27</v>
      </c>
      <c r="BY7" s="39">
        <v>84.9</v>
      </c>
      <c r="BZ7" s="39">
        <v>103.91</v>
      </c>
      <c r="CA7" s="39">
        <v>258.10000000000002</v>
      </c>
      <c r="CB7" s="39">
        <v>259.36</v>
      </c>
      <c r="CC7" s="39">
        <v>261.91000000000003</v>
      </c>
      <c r="CD7" s="39">
        <v>302.13</v>
      </c>
      <c r="CE7" s="39">
        <v>321.43</v>
      </c>
      <c r="CF7" s="39">
        <v>227.97</v>
      </c>
      <c r="CG7" s="39">
        <v>226.99</v>
      </c>
      <c r="CH7" s="39">
        <v>230.22</v>
      </c>
      <c r="CI7" s="39">
        <v>228.81</v>
      </c>
      <c r="CJ7" s="39">
        <v>231.9</v>
      </c>
      <c r="CK7" s="39">
        <v>167.11</v>
      </c>
      <c r="CL7" s="39">
        <v>71.12</v>
      </c>
      <c r="CM7" s="39">
        <v>69.58</v>
      </c>
      <c r="CN7" s="39">
        <v>70.33</v>
      </c>
      <c r="CO7" s="39">
        <v>71.290000000000006</v>
      </c>
      <c r="CP7" s="39">
        <v>68.56</v>
      </c>
      <c r="CQ7" s="39">
        <v>40.700000000000003</v>
      </c>
      <c r="CR7" s="39">
        <v>39.909999999999997</v>
      </c>
      <c r="CS7" s="39">
        <v>41.09</v>
      </c>
      <c r="CT7" s="39">
        <v>38.979999999999997</v>
      </c>
      <c r="CU7" s="39">
        <v>39.61</v>
      </c>
      <c r="CV7" s="39">
        <v>60.27</v>
      </c>
      <c r="CW7" s="39">
        <v>70.47</v>
      </c>
      <c r="CX7" s="39">
        <v>70.58</v>
      </c>
      <c r="CY7" s="39">
        <v>69.489999999999995</v>
      </c>
      <c r="CZ7" s="39">
        <v>67.739999999999995</v>
      </c>
      <c r="DA7" s="39">
        <v>68.19</v>
      </c>
      <c r="DB7" s="39">
        <v>74.61</v>
      </c>
      <c r="DC7" s="39">
        <v>75.62</v>
      </c>
      <c r="DD7" s="39">
        <v>75.91</v>
      </c>
      <c r="DE7" s="39">
        <v>75.010000000000005</v>
      </c>
      <c r="DF7" s="39">
        <v>72.959999999999994</v>
      </c>
      <c r="DG7" s="39">
        <v>89.92</v>
      </c>
      <c r="DH7" s="39">
        <v>55.81</v>
      </c>
      <c r="DI7" s="39">
        <v>58.01</v>
      </c>
      <c r="DJ7" s="39">
        <v>59.77</v>
      </c>
      <c r="DK7" s="39">
        <v>61.74</v>
      </c>
      <c r="DL7" s="39">
        <v>63.21</v>
      </c>
      <c r="DM7" s="39">
        <v>50.44</v>
      </c>
      <c r="DN7" s="39">
        <v>51.44</v>
      </c>
      <c r="DO7" s="39">
        <v>52.4</v>
      </c>
      <c r="DP7" s="39">
        <v>51.89</v>
      </c>
      <c r="DQ7" s="39">
        <v>54.09</v>
      </c>
      <c r="DR7" s="39">
        <v>48.85</v>
      </c>
      <c r="DS7" s="39">
        <v>8.58</v>
      </c>
      <c r="DT7" s="39">
        <v>9.8699999999999992</v>
      </c>
      <c r="DU7" s="39">
        <v>9.86</v>
      </c>
      <c r="DV7" s="39">
        <v>10.06</v>
      </c>
      <c r="DW7" s="39">
        <v>10.23</v>
      </c>
      <c r="DX7" s="39">
        <v>9.64</v>
      </c>
      <c r="DY7" s="39">
        <v>11.68</v>
      </c>
      <c r="DZ7" s="39">
        <v>14.01</v>
      </c>
      <c r="EA7" s="39">
        <v>14.74</v>
      </c>
      <c r="EB7" s="39">
        <v>18.68</v>
      </c>
      <c r="EC7" s="39">
        <v>17.8</v>
      </c>
      <c r="ED7" s="39">
        <v>0</v>
      </c>
      <c r="EE7" s="39">
        <v>0</v>
      </c>
      <c r="EF7" s="39">
        <v>0</v>
      </c>
      <c r="EG7" s="39">
        <v>0.31</v>
      </c>
      <c r="EH7" s="39">
        <v>0.48</v>
      </c>
      <c r="EI7" s="39">
        <v>0.34</v>
      </c>
      <c r="EJ7" s="39">
        <v>0.28999999999999998</v>
      </c>
      <c r="EK7" s="39">
        <v>0.41</v>
      </c>
      <c r="EL7" s="39">
        <v>0.4</v>
      </c>
      <c r="EM7" s="39">
        <v>0.32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hokkaido</cp:lastModifiedBy>
  <cp:lastPrinted>2020-01-24T02:13:26Z</cp:lastPrinted>
  <dcterms:created xsi:type="dcterms:W3CDTF">2019-12-05T04:07:55Z</dcterms:created>
  <dcterms:modified xsi:type="dcterms:W3CDTF">2020-01-24T02:14:45Z</dcterms:modified>
  <cp:category/>
</cp:coreProperties>
</file>