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14地方公営企業\H30\01照会\310115○公営企業に係る経営比較分析表（平成29年度決算）の分析等について\03　各町から\05　様似町○\"/>
    </mc:Choice>
  </mc:AlternateContent>
  <workbookProtection workbookAlgorithmName="SHA-512" workbookHashValue="O6p42kzy/v6Ci6PAK7Ol5uX5wVbHwlwWv1lAWOieFC7/4AzcyFajDSRNL5OjlPF8rDZmJoxLkCGHGI7AMX9OHw==" workbookSaltValue="6gZeyvbfSv/8uDW03WsiY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<sst xmlns="http://schemas.openxmlformats.org/spreadsheetml/2006/main" count="240" uniqueCount="125">
  <si>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</si>
  <si>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</si>
  <si>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</si>
  <si>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</si>
  <si>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</si>
  <si>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</si>
  <si>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</si>
  <si>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</si>
  <si>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</si>
  <si>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</si>
  <si>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</si>
  <si>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</si>
  <si>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</si>
  <si>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</si>
  <si>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</si>
  <si>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</si>
  <si>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</si>
  <si>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</si>
  <si>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</si>
  <si>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</si>
  <si>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</si>
  <si>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</si>
  <si>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</si>
  <si>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</si>
  <si>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</si>
  <si>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</si>
  <si>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</si>
  <si>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</si>
  <si>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</si>
  <si>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</si>
  <si>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</si>
  <si>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</si>
  <si>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</si>
  <si>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</si>
  <si>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</si>
  <si>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</si>
  <si>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</si>
  <si>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</si>
  <si>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</si>
  <si>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</si>
  <si>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</si>
  <si>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</si>
  <si>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</si>
  <si>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</si>
  <si>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</si>
  <si>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</si>
  <si>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</si>
  <si>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</si>
  <si>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</si>
  <si>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</si>
  <si>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</si>
  <si>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</si>
  <si>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</si>
  <si>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</si>
  <si>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</si>
  <si>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</si>
  <si>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</si>
  <si>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</si>
  <si>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</si>
  <si>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</si>
  <si>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</si>
  <si>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</si>
  <si>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</si>
  <si>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</si>
  <si>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</si>
  <si>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</si>
  <si>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</si>
  <si>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</si>
  <si>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</si>
  <si>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</si>
  <si>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</si>
  <si>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</si>
  <si>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</si>
  <si>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</si>
  <si>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</si>
  <si>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</si>
  <si>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</si>
  <si>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</si>
  <si>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</si>
  <si>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</si>
  <si>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</si>
  <si>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</si>
  <si>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</si>
  <si>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</si>
  <si>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</si>
  <si>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</si>
  <si>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</si>
  <si>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</si>
  <si>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</si>
  <si>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</si>
  <si>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</si>
  <si>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</si>
  <si>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</si>
  <si>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</si>
  <si>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</si>
  <si>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</si>
  <si>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</si>
  <si>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</si>
  <si>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</si>
  <si>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</si>
  <si>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</si>
  <si>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</si>
  <si>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</si>
  <si>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</si>
  <si>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</si>
  <si>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</si>
  <si>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</si>
  <si>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</si>
  <si>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</si>
  <si>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様似町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</si>
  <si>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</si>
  <si>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</si>
  <si>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</si>
  <si>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</si>
  <si>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</si>
  <si>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</si>
  <si>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</si>
  <si>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</si>
  <si>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</si>
  <si>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</si>
  <si>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</si>
  <si>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</si>
  <si>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全ての管渠が法定耐用年数が未経過であるため計画的な更新が必要な時期とはなっていない。</t>
    <rPh sb="0" eb="1">
      <t>スベ</t>
    </rPh>
    <rPh sb="3" eb="5">
      <t>カンキョ</t>
    </rPh>
    <rPh sb="6" eb="8">
      <t>ホウテイ</t>
    </rPh>
    <rPh sb="8" eb="10">
      <t>タイヨウ</t>
    </rPh>
    <rPh sb="10" eb="12">
      <t>ネンスウ</t>
    </rPh>
    <rPh sb="13" eb="14">
      <t>ミ</t>
    </rPh>
    <rPh sb="14" eb="16">
      <t>ケイカ</t>
    </rPh>
    <rPh sb="21" eb="24">
      <t>ケイカクテキ</t>
    </rPh>
    <rPh sb="25" eb="27">
      <t>コウシン</t>
    </rPh>
    <rPh sb="28" eb="30">
      <t>ヒツヨウ</t>
    </rPh>
    <rPh sb="31" eb="33">
      <t>ジキ</t>
    </rPh>
    <phoneticPr fontId="4"/>
  </si>
  <si>
    <t>経費の多くを使用料以外の収入で賄っている状況であるが、人口減少に伴い処理区域内人口の減少も推計される中、現在の状況では大幅な改善は見込めない。　　　　　　　　　　　　　　　　　　　　　　しかし、有収率・水洗化率、収納率の更なる向上をはじめ、健全・効率的な経営に向けた取り組みを行う必要がある。</t>
    <rPh sb="0" eb="2">
      <t>ケイヒ</t>
    </rPh>
    <rPh sb="3" eb="4">
      <t>オオ</t>
    </rPh>
    <rPh sb="6" eb="8">
      <t>シヨウ</t>
    </rPh>
    <rPh sb="8" eb="9">
      <t>リョウ</t>
    </rPh>
    <rPh sb="9" eb="11">
      <t>イガイ</t>
    </rPh>
    <rPh sb="12" eb="14">
      <t>シュウニュウ</t>
    </rPh>
    <rPh sb="15" eb="16">
      <t>マカナ</t>
    </rPh>
    <rPh sb="20" eb="22">
      <t>ジョウキョウ</t>
    </rPh>
    <rPh sb="27" eb="29">
      <t>ジンコウ</t>
    </rPh>
    <rPh sb="29" eb="31">
      <t>ゲンショウ</t>
    </rPh>
    <rPh sb="32" eb="33">
      <t>トモナ</t>
    </rPh>
    <rPh sb="34" eb="36">
      <t>ショリ</t>
    </rPh>
    <rPh sb="36" eb="39">
      <t>クイキナイ</t>
    </rPh>
    <rPh sb="39" eb="41">
      <t>ジンコウ</t>
    </rPh>
    <rPh sb="42" eb="44">
      <t>ゲンショウ</t>
    </rPh>
    <rPh sb="45" eb="47">
      <t>スイケイ</t>
    </rPh>
    <rPh sb="50" eb="51">
      <t>ナカ</t>
    </rPh>
    <rPh sb="52" eb="54">
      <t>ゲンザイ</t>
    </rPh>
    <rPh sb="55" eb="57">
      <t>ジョウキョウ</t>
    </rPh>
    <rPh sb="59" eb="61">
      <t>オオハバ</t>
    </rPh>
    <rPh sb="62" eb="64">
      <t>カイゼン</t>
    </rPh>
    <rPh sb="65" eb="67">
      <t>ミコ</t>
    </rPh>
    <rPh sb="97" eb="99">
      <t>ユウシュウ</t>
    </rPh>
    <rPh sb="99" eb="100">
      <t>リツ</t>
    </rPh>
    <rPh sb="101" eb="104">
      <t>スイセンカ</t>
    </rPh>
    <rPh sb="104" eb="105">
      <t>リツ</t>
    </rPh>
    <rPh sb="106" eb="108">
      <t>シュウノウ</t>
    </rPh>
    <rPh sb="108" eb="109">
      <t>リツ</t>
    </rPh>
    <rPh sb="110" eb="111">
      <t>サラ</t>
    </rPh>
    <rPh sb="113" eb="115">
      <t>コウジョウ</t>
    </rPh>
    <rPh sb="120" eb="122">
      <t>ケンゼン</t>
    </rPh>
    <rPh sb="123" eb="126">
      <t>コウリツテキ</t>
    </rPh>
    <rPh sb="127" eb="129">
      <t>ケイエイ</t>
    </rPh>
    <rPh sb="130" eb="131">
      <t>ム</t>
    </rPh>
    <rPh sb="133" eb="134">
      <t>ト</t>
    </rPh>
    <rPh sb="135" eb="136">
      <t>ク</t>
    </rPh>
    <rPh sb="138" eb="139">
      <t>オコナ</t>
    </rPh>
    <rPh sb="140" eb="142">
      <t>ヒツヨウ</t>
    </rPh>
    <phoneticPr fontId="4"/>
  </si>
  <si>
    <r>
      <t>①毎年度50％程度で推移している。　　　　　　　　　　　　　　　　④類似団体と比較して大幅に高い比率となっている。　　　　　　　　　　　　　　　　　　　　　　⑤類似団体と比較し低い比率となっている。　　　　⑥類似団体と比較し高い原価となっている。　　　　　⑦類似団体と比較し少し高い利用率で推移している。　　　　　　　　　　　　　　　　　　　　　⑧100％近い数値で推移しており、類似団体と比較しても高い数値となっている。　　　　　　　　　　　　　　　　　　　　　　　　　　　　　　　　　　　　　　　　　　　　　　　　　　　　　　　　　　　　　　</t>
    </r>
    <r>
      <rPr>
        <sz val="11"/>
        <color theme="0"/>
        <rFont val="ＭＳ ゴシック"/>
        <family val="3"/>
        <charset val="128"/>
      </rPr>
      <t>・・・・・</t>
    </r>
    <r>
      <rPr>
        <sz val="11"/>
        <color theme="1"/>
        <rFont val="ＭＳ ゴシック"/>
        <family val="3"/>
        <charset val="128"/>
      </rPr>
      <t>　　　　　　　　　　　　　　　　　　　　　　　　　　　　　　　　　　　　　　　　　　　　　　　　　　　　　　　　　　　　　　　　　　　　　　　　　　　　　　　　　　　　　　　　　　　　　　　　　　　　　　　以上のことから、類似団体と比較し、水洗化率が高く、利用率も少し高い値となっているが、経営の健全性・効率化は非常に厳しい状況である。</t>
    </r>
    <rPh sb="1" eb="4">
      <t>マイネンド</t>
    </rPh>
    <rPh sb="7" eb="9">
      <t>テイド</t>
    </rPh>
    <rPh sb="10" eb="12">
      <t>スイイ</t>
    </rPh>
    <rPh sb="34" eb="36">
      <t>ルイジ</t>
    </rPh>
    <rPh sb="36" eb="38">
      <t>ダンタイ</t>
    </rPh>
    <rPh sb="39" eb="41">
      <t>ヒカク</t>
    </rPh>
    <rPh sb="43" eb="45">
      <t>オオハバ</t>
    </rPh>
    <rPh sb="46" eb="47">
      <t>タカ</t>
    </rPh>
    <rPh sb="48" eb="50">
      <t>ヒリツ</t>
    </rPh>
    <rPh sb="80" eb="82">
      <t>ルイジ</t>
    </rPh>
    <rPh sb="82" eb="84">
      <t>ダンタイ</t>
    </rPh>
    <rPh sb="85" eb="87">
      <t>ヒカク</t>
    </rPh>
    <rPh sb="88" eb="89">
      <t>ヒク</t>
    </rPh>
    <rPh sb="90" eb="92">
      <t>ヒリツ</t>
    </rPh>
    <rPh sb="104" eb="106">
      <t>ルイジ</t>
    </rPh>
    <rPh sb="106" eb="108">
      <t>ダンタイ</t>
    </rPh>
    <rPh sb="109" eb="111">
      <t>ヒカク</t>
    </rPh>
    <rPh sb="112" eb="113">
      <t>タカ</t>
    </rPh>
    <rPh sb="114" eb="116">
      <t>ゲンカ</t>
    </rPh>
    <rPh sb="129" eb="131">
      <t>ルイジ</t>
    </rPh>
    <rPh sb="131" eb="133">
      <t>ダンタイ</t>
    </rPh>
    <rPh sb="134" eb="136">
      <t>ヒカク</t>
    </rPh>
    <rPh sb="141" eb="144">
      <t>リヨウリツ</t>
    </rPh>
    <rPh sb="145" eb="147">
      <t>スイイ</t>
    </rPh>
    <rPh sb="178" eb="179">
      <t>チカ</t>
    </rPh>
    <rPh sb="180" eb="182">
      <t>スウチ</t>
    </rPh>
    <rPh sb="183" eb="185">
      <t>スイイ</t>
    </rPh>
    <rPh sb="190" eb="192">
      <t>ルイジ</t>
    </rPh>
    <rPh sb="192" eb="194">
      <t>ダンタイ</t>
    </rPh>
    <rPh sb="195" eb="197">
      <t>ヒカク</t>
    </rPh>
    <rPh sb="200" eb="201">
      <t>タカ</t>
    </rPh>
    <rPh sb="202" eb="204">
      <t>スウチ</t>
    </rPh>
    <rPh sb="381" eb="383">
      <t>イジョウ</t>
    </rPh>
    <rPh sb="389" eb="391">
      <t>ルイジ</t>
    </rPh>
    <rPh sb="391" eb="393">
      <t>ダンタイ</t>
    </rPh>
    <rPh sb="394" eb="396">
      <t>ヒカク</t>
    </rPh>
    <rPh sb="398" eb="401">
      <t>スイセンカ</t>
    </rPh>
    <rPh sb="401" eb="402">
      <t>リツ</t>
    </rPh>
    <rPh sb="403" eb="404">
      <t>タカ</t>
    </rPh>
    <rPh sb="406" eb="409">
      <t>リヨウリツ</t>
    </rPh>
    <rPh sb="423" eb="425">
      <t>ケイエイ</t>
    </rPh>
    <rPh sb="426" eb="429">
      <t>ケンゼンセイ</t>
    </rPh>
    <rPh sb="430" eb="433">
      <t>コウリツカ</t>
    </rPh>
    <rPh sb="434" eb="436">
      <t>ヒジョウ</t>
    </rPh>
    <rPh sb="437" eb="438">
      <t>キビ</t>
    </rPh>
    <rPh sb="440" eb="44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</si>
</sst>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5A-418D-8C38-1F9166CC57EB}"/>
            </c:ext>
          </c:extLst>
        </c:ser>
        <c:dLbls>
          <c:showLegendKey val="0"/>
          <c:showVal val="0"/>
          <c:showCatName val="0"/>
          <c:showSerName val="0"/>
          <c:showPercent val="0"/>
          <c:showBubbleSize val="0"/>
        </c:dLbls>
        <c:gapWidth val="150"/>
        <c:axId val="145114808"/>
        <c:axId val="14399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685A-418D-8C38-1F9166CC57EB}"/>
            </c:ext>
          </c:extLst>
        </c:ser>
        <c:dLbls>
          <c:showLegendKey val="0"/>
          <c:showVal val="0"/>
          <c:showCatName val="0"/>
          <c:showSerName val="0"/>
          <c:showPercent val="0"/>
          <c:showBubbleSize val="0"/>
        </c:dLbls>
        <c:marker val="1"/>
        <c:smooth val="0"/>
        <c:axId val="145114808"/>
        <c:axId val="143995056"/>
      </c:lineChart>
      <c:dateAx>
        <c:axId val="145114808"/>
        <c:scaling>
          <c:orientation val="minMax"/>
        </c:scaling>
        <c:delete val="1"/>
        <c:axPos val="b"/>
        <c:numFmt formatCode="ge" sourceLinked="1"/>
        <c:majorTickMark val="none"/>
        <c:minorTickMark val="none"/>
        <c:tickLblPos val="none"/>
        <c:crossAx val="143995056"/>
        <c:crosses val="autoZero"/>
        <c:auto val="1"/>
        <c:lblOffset val="100"/>
        <c:baseTimeUnit val="years"/>
      </c:dateAx>
      <c:valAx>
        <c:axId val="14399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45.2</c:v>
                </c:pt>
                <c:pt idx="1">
                  <c:v>43.47</c:v>
                </c:pt>
                <c:pt idx="2">
                  <c:v>44.23</c:v>
                </c:pt>
                <c:pt idx="3">
                  <c:v>46.14</c:v>
                </c:pt>
                <c:pt idx="4">
                  <c:v>47.54</c:v>
                </c:pt>
              </c:numCache>
            </c:numRef>
          </c:val>
          <c:extLst xmlns:c16r2="http://schemas.microsoft.com/office/drawing/2015/06/chart">
            <c:ext xmlns:c16="http://schemas.microsoft.com/office/drawing/2014/chart" uri="{C3380CC4-5D6E-409C-BE32-E72D297353CC}">
              <c16:uniqueId val="{00000000-5E0B-4FD9-BCAF-AE605BA2C921}"/>
            </c:ext>
          </c:extLst>
        </c:ser>
        <c:dLbls>
          <c:showLegendKey val="0"/>
          <c:showVal val="0"/>
          <c:showCatName val="0"/>
          <c:showSerName val="0"/>
          <c:showPercent val="0"/>
          <c:showBubbleSize val="0"/>
        </c:dLbls>
        <c:gapWidth val="150"/>
        <c:axId val="145910112"/>
        <c:axId val="14591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5E0B-4FD9-BCAF-AE605BA2C921}"/>
            </c:ext>
          </c:extLst>
        </c:ser>
        <c:dLbls>
          <c:showLegendKey val="0"/>
          <c:showVal val="0"/>
          <c:showCatName val="0"/>
          <c:showSerName val="0"/>
          <c:showPercent val="0"/>
          <c:showBubbleSize val="0"/>
        </c:dLbls>
        <c:marker val="1"/>
        <c:smooth val="0"/>
        <c:axId val="145910112"/>
        <c:axId val="145910504"/>
      </c:lineChart>
      <c:dateAx>
        <c:axId val="145910112"/>
        <c:scaling>
          <c:orientation val="minMax"/>
        </c:scaling>
        <c:delete val="1"/>
        <c:axPos val="b"/>
        <c:numFmt formatCode="ge" sourceLinked="1"/>
        <c:majorTickMark val="none"/>
        <c:minorTickMark val="none"/>
        <c:tickLblPos val="none"/>
        <c:crossAx val="145910504"/>
        <c:crosses val="autoZero"/>
        <c:auto val="1"/>
        <c:lblOffset val="100"/>
        <c:baseTimeUnit val="years"/>
      </c:dateAx>
      <c:valAx>
        <c:axId val="14591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89.33</c:v>
                </c:pt>
                <c:pt idx="1">
                  <c:v>90.86</c:v>
                </c:pt>
                <c:pt idx="2">
                  <c:v>89.91</c:v>
                </c:pt>
                <c:pt idx="3">
                  <c:v>89.67</c:v>
                </c:pt>
                <c:pt idx="4">
                  <c:v>89.48</c:v>
                </c:pt>
              </c:numCache>
            </c:numRef>
          </c:val>
          <c:extLst xmlns:c16r2="http://schemas.microsoft.com/office/drawing/2015/06/chart">
            <c:ext xmlns:c16="http://schemas.microsoft.com/office/drawing/2014/chart" uri="{C3380CC4-5D6E-409C-BE32-E72D297353CC}">
              <c16:uniqueId val="{00000000-8A52-4C0B-96D3-46DC46C8AABD}"/>
            </c:ext>
          </c:extLst>
        </c:ser>
        <c:dLbls>
          <c:showLegendKey val="0"/>
          <c:showVal val="0"/>
          <c:showCatName val="0"/>
          <c:showSerName val="0"/>
          <c:showPercent val="0"/>
          <c:showBubbleSize val="0"/>
        </c:dLbls>
        <c:gapWidth val="150"/>
        <c:axId val="145911680"/>
        <c:axId val="14591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8A52-4C0B-96D3-46DC46C8AABD}"/>
            </c:ext>
          </c:extLst>
        </c:ser>
        <c:dLbls>
          <c:showLegendKey val="0"/>
          <c:showVal val="0"/>
          <c:showCatName val="0"/>
          <c:showSerName val="0"/>
          <c:showPercent val="0"/>
          <c:showBubbleSize val="0"/>
        </c:dLbls>
        <c:marker val="1"/>
        <c:smooth val="0"/>
        <c:axId val="145911680"/>
        <c:axId val="145912072"/>
      </c:lineChart>
      <c:dateAx>
        <c:axId val="145911680"/>
        <c:scaling>
          <c:orientation val="minMax"/>
        </c:scaling>
        <c:delete val="1"/>
        <c:axPos val="b"/>
        <c:numFmt formatCode="ge" sourceLinked="1"/>
        <c:majorTickMark val="none"/>
        <c:minorTickMark val="none"/>
        <c:tickLblPos val="none"/>
        <c:crossAx val="145912072"/>
        <c:crosses val="autoZero"/>
        <c:auto val="1"/>
        <c:lblOffset val="100"/>
        <c:baseTimeUnit val="years"/>
      </c:dateAx>
      <c:valAx>
        <c:axId val="14591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42.47</c:v>
                </c:pt>
                <c:pt idx="1">
                  <c:v>47.31</c:v>
                </c:pt>
                <c:pt idx="2">
                  <c:v>47.18</c:v>
                </c:pt>
                <c:pt idx="3">
                  <c:v>56.47</c:v>
                </c:pt>
                <c:pt idx="4">
                  <c:v>46.96</c:v>
                </c:pt>
              </c:numCache>
            </c:numRef>
          </c:val>
          <c:extLst xmlns:c16r2="http://schemas.microsoft.com/office/drawing/2015/06/chart">
            <c:ext xmlns:c16="http://schemas.microsoft.com/office/drawing/2014/chart" uri="{C3380CC4-5D6E-409C-BE32-E72D297353CC}">
              <c16:uniqueId val="{00000000-CBD7-485F-AE05-610A859E8A85}"/>
            </c:ext>
          </c:extLst>
        </c:ser>
        <c:dLbls>
          <c:showLegendKey val="0"/>
          <c:showVal val="0"/>
          <c:showCatName val="0"/>
          <c:showSerName val="0"/>
          <c:showPercent val="0"/>
          <c:showBubbleSize val="0"/>
        </c:dLbls>
        <c:gapWidth val="150"/>
        <c:axId val="144884240"/>
        <c:axId val="14567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D7-485F-AE05-610A859E8A85}"/>
            </c:ext>
          </c:extLst>
        </c:ser>
        <c:dLbls>
          <c:showLegendKey val="0"/>
          <c:showVal val="0"/>
          <c:showCatName val="0"/>
          <c:showSerName val="0"/>
          <c:showPercent val="0"/>
          <c:showBubbleSize val="0"/>
        </c:dLbls>
        <c:marker val="1"/>
        <c:smooth val="0"/>
        <c:axId val="144884240"/>
        <c:axId val="145670632"/>
      </c:lineChart>
      <c:dateAx>
        <c:axId val="144884240"/>
        <c:scaling>
          <c:orientation val="minMax"/>
        </c:scaling>
        <c:delete val="1"/>
        <c:axPos val="b"/>
        <c:numFmt formatCode="ge" sourceLinked="1"/>
        <c:majorTickMark val="none"/>
        <c:minorTickMark val="none"/>
        <c:tickLblPos val="none"/>
        <c:crossAx val="145670632"/>
        <c:crosses val="autoZero"/>
        <c:auto val="1"/>
        <c:lblOffset val="100"/>
        <c:baseTimeUnit val="years"/>
      </c:dateAx>
      <c:valAx>
        <c:axId val="14567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8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6C-4698-B99B-9F10C351B6BA}"/>
            </c:ext>
          </c:extLst>
        </c:ser>
        <c:dLbls>
          <c:showLegendKey val="0"/>
          <c:showVal val="0"/>
          <c:showCatName val="0"/>
          <c:showSerName val="0"/>
          <c:showPercent val="0"/>
          <c:showBubbleSize val="0"/>
        </c:dLbls>
        <c:gapWidth val="150"/>
        <c:axId val="144974608"/>
        <c:axId val="14505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6C-4698-B99B-9F10C351B6BA}"/>
            </c:ext>
          </c:extLst>
        </c:ser>
        <c:dLbls>
          <c:showLegendKey val="0"/>
          <c:showVal val="0"/>
          <c:showCatName val="0"/>
          <c:showSerName val="0"/>
          <c:showPercent val="0"/>
          <c:showBubbleSize val="0"/>
        </c:dLbls>
        <c:marker val="1"/>
        <c:smooth val="0"/>
        <c:axId val="144974608"/>
        <c:axId val="145051224"/>
      </c:lineChart>
      <c:dateAx>
        <c:axId val="144974608"/>
        <c:scaling>
          <c:orientation val="minMax"/>
        </c:scaling>
        <c:delete val="1"/>
        <c:axPos val="b"/>
        <c:numFmt formatCode="ge" sourceLinked="1"/>
        <c:majorTickMark val="none"/>
        <c:minorTickMark val="none"/>
        <c:tickLblPos val="none"/>
        <c:crossAx val="145051224"/>
        <c:crosses val="autoZero"/>
        <c:auto val="1"/>
        <c:lblOffset val="100"/>
        <c:baseTimeUnit val="years"/>
      </c:dateAx>
      <c:valAx>
        <c:axId val="14505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7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4E-4A0E-9C16-713A403E4257}"/>
            </c:ext>
          </c:extLst>
        </c:ser>
        <c:dLbls>
          <c:showLegendKey val="0"/>
          <c:showVal val="0"/>
          <c:showCatName val="0"/>
          <c:showSerName val="0"/>
          <c:showPercent val="0"/>
          <c:showBubbleSize val="0"/>
        </c:dLbls>
        <c:gapWidth val="150"/>
        <c:axId val="144990864"/>
        <c:axId val="14569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4E-4A0E-9C16-713A403E4257}"/>
            </c:ext>
          </c:extLst>
        </c:ser>
        <c:dLbls>
          <c:showLegendKey val="0"/>
          <c:showVal val="0"/>
          <c:showCatName val="0"/>
          <c:showSerName val="0"/>
          <c:showPercent val="0"/>
          <c:showBubbleSize val="0"/>
        </c:dLbls>
        <c:marker val="1"/>
        <c:smooth val="0"/>
        <c:axId val="144990864"/>
        <c:axId val="145691344"/>
      </c:lineChart>
      <c:dateAx>
        <c:axId val="144990864"/>
        <c:scaling>
          <c:orientation val="minMax"/>
        </c:scaling>
        <c:delete val="1"/>
        <c:axPos val="b"/>
        <c:numFmt formatCode="ge" sourceLinked="1"/>
        <c:majorTickMark val="none"/>
        <c:minorTickMark val="none"/>
        <c:tickLblPos val="none"/>
        <c:crossAx val="145691344"/>
        <c:crosses val="autoZero"/>
        <c:auto val="1"/>
        <c:lblOffset val="100"/>
        <c:baseTimeUnit val="years"/>
      </c:dateAx>
      <c:valAx>
        <c:axId val="14569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99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56-492F-86C1-2219A0CFC195}"/>
            </c:ext>
          </c:extLst>
        </c:ser>
        <c:dLbls>
          <c:showLegendKey val="0"/>
          <c:showVal val="0"/>
          <c:showCatName val="0"/>
          <c:showSerName val="0"/>
          <c:showPercent val="0"/>
          <c:showBubbleSize val="0"/>
        </c:dLbls>
        <c:gapWidth val="150"/>
        <c:axId val="143417904"/>
        <c:axId val="14341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56-492F-86C1-2219A0CFC195}"/>
            </c:ext>
          </c:extLst>
        </c:ser>
        <c:dLbls>
          <c:showLegendKey val="0"/>
          <c:showVal val="0"/>
          <c:showCatName val="0"/>
          <c:showSerName val="0"/>
          <c:showPercent val="0"/>
          <c:showBubbleSize val="0"/>
        </c:dLbls>
        <c:marker val="1"/>
        <c:smooth val="0"/>
        <c:axId val="143417904"/>
        <c:axId val="143418296"/>
      </c:lineChart>
      <c:dateAx>
        <c:axId val="143417904"/>
        <c:scaling>
          <c:orientation val="minMax"/>
        </c:scaling>
        <c:delete val="1"/>
        <c:axPos val="b"/>
        <c:numFmt formatCode="ge" sourceLinked="1"/>
        <c:majorTickMark val="none"/>
        <c:minorTickMark val="none"/>
        <c:tickLblPos val="none"/>
        <c:crossAx val="143418296"/>
        <c:crosses val="autoZero"/>
        <c:auto val="1"/>
        <c:lblOffset val="100"/>
        <c:baseTimeUnit val="years"/>
      </c:dateAx>
      <c:valAx>
        <c:axId val="14341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1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FF-463F-814B-F2BCE8BFFB6E}"/>
            </c:ext>
          </c:extLst>
        </c:ser>
        <c:dLbls>
          <c:showLegendKey val="0"/>
          <c:showVal val="0"/>
          <c:showCatName val="0"/>
          <c:showSerName val="0"/>
          <c:showPercent val="0"/>
          <c:showBubbleSize val="0"/>
        </c:dLbls>
        <c:gapWidth val="150"/>
        <c:axId val="143419864"/>
        <c:axId val="1434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FF-463F-814B-F2BCE8BFFB6E}"/>
            </c:ext>
          </c:extLst>
        </c:ser>
        <c:dLbls>
          <c:showLegendKey val="0"/>
          <c:showVal val="0"/>
          <c:showCatName val="0"/>
          <c:showSerName val="0"/>
          <c:showPercent val="0"/>
          <c:showBubbleSize val="0"/>
        </c:dLbls>
        <c:marker val="1"/>
        <c:smooth val="0"/>
        <c:axId val="143419864"/>
        <c:axId val="143420256"/>
      </c:lineChart>
      <c:dateAx>
        <c:axId val="143419864"/>
        <c:scaling>
          <c:orientation val="minMax"/>
        </c:scaling>
        <c:delete val="1"/>
        <c:axPos val="b"/>
        <c:numFmt formatCode="ge" sourceLinked="1"/>
        <c:majorTickMark val="none"/>
        <c:minorTickMark val="none"/>
        <c:tickLblPos val="none"/>
        <c:crossAx val="143420256"/>
        <c:crosses val="autoZero"/>
        <c:auto val="1"/>
        <c:lblOffset val="100"/>
        <c:baseTimeUnit val="years"/>
      </c:dateAx>
      <c:valAx>
        <c:axId val="1434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1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3876.94</c:v>
                </c:pt>
                <c:pt idx="1">
                  <c:v>3566.54</c:v>
                </c:pt>
                <c:pt idx="2">
                  <c:v>865.15</c:v>
                </c:pt>
                <c:pt idx="3">
                  <c:v>758.85</c:v>
                </c:pt>
                <c:pt idx="4">
                  <c:v>2671.12</c:v>
                </c:pt>
              </c:numCache>
            </c:numRef>
          </c:val>
          <c:extLst xmlns:c16r2="http://schemas.microsoft.com/office/drawing/2015/06/chart">
            <c:ext xmlns:c16="http://schemas.microsoft.com/office/drawing/2014/chart" uri="{C3380CC4-5D6E-409C-BE32-E72D297353CC}">
              <c16:uniqueId val="{00000000-F2ED-421D-AAFD-88EBC021F6AC}"/>
            </c:ext>
          </c:extLst>
        </c:ser>
        <c:dLbls>
          <c:showLegendKey val="0"/>
          <c:showVal val="0"/>
          <c:showCatName val="0"/>
          <c:showSerName val="0"/>
          <c:showPercent val="0"/>
          <c:showBubbleSize val="0"/>
        </c:dLbls>
        <c:gapWidth val="150"/>
        <c:axId val="143419472"/>
        <c:axId val="14341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2ED-421D-AAFD-88EBC021F6AC}"/>
            </c:ext>
          </c:extLst>
        </c:ser>
        <c:dLbls>
          <c:showLegendKey val="0"/>
          <c:showVal val="0"/>
          <c:showCatName val="0"/>
          <c:showSerName val="0"/>
          <c:showPercent val="0"/>
          <c:showBubbleSize val="0"/>
        </c:dLbls>
        <c:marker val="1"/>
        <c:smooth val="0"/>
        <c:axId val="143419472"/>
        <c:axId val="143417512"/>
      </c:lineChart>
      <c:dateAx>
        <c:axId val="143419472"/>
        <c:scaling>
          <c:orientation val="minMax"/>
        </c:scaling>
        <c:delete val="1"/>
        <c:axPos val="b"/>
        <c:numFmt formatCode="ge" sourceLinked="1"/>
        <c:majorTickMark val="none"/>
        <c:minorTickMark val="none"/>
        <c:tickLblPos val="none"/>
        <c:crossAx val="143417512"/>
        <c:crosses val="autoZero"/>
        <c:auto val="1"/>
        <c:lblOffset val="100"/>
        <c:baseTimeUnit val="years"/>
      </c:dateAx>
      <c:valAx>
        <c:axId val="14341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1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64.959999999999994</c:v>
                </c:pt>
                <c:pt idx="1">
                  <c:v>55.29</c:v>
                </c:pt>
                <c:pt idx="2">
                  <c:v>52.01</c:v>
                </c:pt>
                <c:pt idx="3">
                  <c:v>52.57</c:v>
                </c:pt>
                <c:pt idx="4">
                  <c:v>57.2</c:v>
                </c:pt>
              </c:numCache>
            </c:numRef>
          </c:val>
          <c:extLst xmlns:c16r2="http://schemas.microsoft.com/office/drawing/2015/06/chart">
            <c:ext xmlns:c16="http://schemas.microsoft.com/office/drawing/2014/chart" uri="{C3380CC4-5D6E-409C-BE32-E72D297353CC}">
              <c16:uniqueId val="{00000000-FA8F-4731-AE17-DDD0D2CC6DD0}"/>
            </c:ext>
          </c:extLst>
        </c:ser>
        <c:dLbls>
          <c:showLegendKey val="0"/>
          <c:showVal val="0"/>
          <c:showCatName val="0"/>
          <c:showSerName val="0"/>
          <c:showPercent val="0"/>
          <c:showBubbleSize val="0"/>
        </c:dLbls>
        <c:gapWidth val="150"/>
        <c:axId val="143416336"/>
        <c:axId val="14342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FA8F-4731-AE17-DDD0D2CC6DD0}"/>
            </c:ext>
          </c:extLst>
        </c:ser>
        <c:dLbls>
          <c:showLegendKey val="0"/>
          <c:showVal val="0"/>
          <c:showCatName val="0"/>
          <c:showSerName val="0"/>
          <c:showPercent val="0"/>
          <c:showBubbleSize val="0"/>
        </c:dLbls>
        <c:marker val="1"/>
        <c:smooth val="0"/>
        <c:axId val="143416336"/>
        <c:axId val="143421432"/>
      </c:lineChart>
      <c:dateAx>
        <c:axId val="143416336"/>
        <c:scaling>
          <c:orientation val="minMax"/>
        </c:scaling>
        <c:delete val="1"/>
        <c:axPos val="b"/>
        <c:numFmt formatCode="ge" sourceLinked="1"/>
        <c:majorTickMark val="none"/>
        <c:minorTickMark val="none"/>
        <c:tickLblPos val="none"/>
        <c:crossAx val="143421432"/>
        <c:crosses val="autoZero"/>
        <c:auto val="1"/>
        <c:lblOffset val="100"/>
        <c:baseTimeUnit val="years"/>
      </c:dateAx>
      <c:valAx>
        <c:axId val="14342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1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295.93</c:v>
                </c:pt>
                <c:pt idx="1">
                  <c:v>359.9</c:v>
                </c:pt>
                <c:pt idx="2">
                  <c:v>378.05</c:v>
                </c:pt>
                <c:pt idx="3">
                  <c:v>378.11</c:v>
                </c:pt>
                <c:pt idx="4">
                  <c:v>352.88</c:v>
                </c:pt>
              </c:numCache>
            </c:numRef>
          </c:val>
          <c:extLst xmlns:c16r2="http://schemas.microsoft.com/office/drawing/2015/06/chart">
            <c:ext xmlns:c16="http://schemas.microsoft.com/office/drawing/2014/chart" uri="{C3380CC4-5D6E-409C-BE32-E72D297353CC}">
              <c16:uniqueId val="{00000000-1718-41B6-93DC-71C0355D48BB}"/>
            </c:ext>
          </c:extLst>
        </c:ser>
        <c:dLbls>
          <c:showLegendKey val="0"/>
          <c:showVal val="0"/>
          <c:showCatName val="0"/>
          <c:showSerName val="0"/>
          <c:showPercent val="0"/>
          <c:showBubbleSize val="0"/>
        </c:dLbls>
        <c:gapWidth val="150"/>
        <c:axId val="145908544"/>
        <c:axId val="14590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718-41B6-93DC-71C0355D48BB}"/>
            </c:ext>
          </c:extLst>
        </c:ser>
        <c:dLbls>
          <c:showLegendKey val="0"/>
          <c:showVal val="0"/>
          <c:showCatName val="0"/>
          <c:showSerName val="0"/>
          <c:showPercent val="0"/>
          <c:showBubbleSize val="0"/>
        </c:dLbls>
        <c:marker val="1"/>
        <c:smooth val="0"/>
        <c:axId val="145908544"/>
        <c:axId val="145908936"/>
      </c:lineChart>
      <c:dateAx>
        <c:axId val="145908544"/>
        <c:scaling>
          <c:orientation val="minMax"/>
        </c:scaling>
        <c:delete val="1"/>
        <c:axPos val="b"/>
        <c:numFmt formatCode="ge" sourceLinked="1"/>
        <c:majorTickMark val="none"/>
        <c:minorTickMark val="none"/>
        <c:tickLblPos val="none"/>
        <c:crossAx val="145908936"/>
        <c:crosses val="autoZero"/>
        <c:auto val="1"/>
        <c:lblOffset val="100"/>
        <c:baseTimeUnit val="years"/>
      </c:dateAx>
      <c:valAx>
        <c:axId val="14590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北海道　様似町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4420</v>
      </c>
      <c r="AM8" s="49"/>
      <c r="AN8" s="49"/>
      <c r="AO8" s="49"/>
      <c r="AP8" s="49"/>
      <c r="AQ8" s="49"/>
      <c r="AR8" s="49"/>
      <c r="AS8" s="49"/>
      <c r="AT8" s="44">
        <f>データ!T6</f>
        <v>364.3</v>
      </c>
      <c r="AU8" s="44"/>
      <c r="AV8" s="44"/>
      <c r="AW8" s="44"/>
      <c r="AX8" s="44"/>
      <c r="AY8" s="44"/>
      <c r="AZ8" s="44"/>
      <c r="BA8" s="44"/>
      <c r="BB8" s="44">
        <f>データ!U6</f>
        <v>12.13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75.78</v>
      </c>
      <c r="Q10" s="44"/>
      <c r="R10" s="44"/>
      <c r="S10" s="44"/>
      <c r="T10" s="44"/>
      <c r="U10" s="44"/>
      <c r="V10" s="44"/>
      <c r="W10" s="44">
        <f>データ!Q6</f>
        <v>76.239999999999995</v>
      </c>
      <c r="X10" s="44"/>
      <c r="Y10" s="44"/>
      <c r="Z10" s="44"/>
      <c r="AA10" s="44"/>
      <c r="AB10" s="44"/>
      <c r="AC10" s="44"/>
      <c r="AD10" s="49">
        <f>データ!R6</f>
        <v>3880</v>
      </c>
      <c r="AE10" s="49"/>
      <c r="AF10" s="49"/>
      <c r="AG10" s="49"/>
      <c r="AH10" s="49"/>
      <c r="AI10" s="49"/>
      <c r="AJ10" s="49"/>
      <c r="AK10" s="2"/>
      <c r="AL10" s="49">
        <f>データ!V6</f>
        <v>3298</v>
      </c>
      <c r="AM10" s="49"/>
      <c r="AN10" s="49"/>
      <c r="AO10" s="49"/>
      <c r="AP10" s="49"/>
      <c r="AQ10" s="49"/>
      <c r="AR10" s="49"/>
      <c r="AS10" s="49"/>
      <c r="AT10" s="44">
        <f>データ!W6</f>
        <v>1.82</v>
      </c>
      <c r="AU10" s="44"/>
      <c r="AV10" s="44"/>
      <c r="AW10" s="44"/>
      <c r="AX10" s="44"/>
      <c r="AY10" s="44"/>
      <c r="AZ10" s="44"/>
      <c r="BA10" s="44"/>
      <c r="BB10" s="44">
        <f>データ!X6</f>
        <v>1812.09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LamTIlVEfIcfMTN58M/KD/MC1R2W0I+VewisSSwWCWwHUW78jLAWjv/HKnIDpw3rQWwk9DW5HVBdlCagzwtz3A==" saltValue="d9Zx09BN+nWq7FH1P6KB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16080</v>
      </c>
      <c r="D6" s="32">
        <f t="shared" si="3"/>
        <v>47</v>
      </c>
      <c r="E6" s="32">
        <f t="shared" si="3"/>
        <v>17</v>
      </c>
      <c r="F6" s="32">
        <f t="shared" si="3"/>
        <v>4</v>
      </c>
      <c r="G6" s="32">
        <f t="shared" si="3"/>
        <v>0</v>
      </c>
      <c r="H6" s="32" t="str">
        <f t="shared" si="3"/>
        <v>北海道　様似町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75.78</v>
      </c>
      <c r="Q6" s="33">
        <f t="shared" si="3"/>
        <v>76.239999999999995</v>
      </c>
      <c r="R6" s="33">
        <f t="shared" si="3"/>
        <v>3880</v>
      </c>
      <c r="S6" s="33">
        <f t="shared" si="3"/>
        <v>4420</v>
      </c>
      <c r="T6" s="33">
        <f t="shared" si="3"/>
        <v>364.3</v>
      </c>
      <c r="U6" s="33">
        <f t="shared" si="3"/>
        <v>12.13</v>
      </c>
      <c r="V6" s="33">
        <f t="shared" si="3"/>
        <v>3298</v>
      </c>
      <c r="W6" s="33">
        <f t="shared" si="3"/>
        <v>1.82</v>
      </c>
      <c r="X6" s="33">
        <f t="shared" si="3"/>
        <v>1812.09</v>
      </c>
      <c r="Y6" s="34">
        <f>IF(Y7="",NA(),Y7)</f>
        <v>42.47</v>
      </c>
      <c r="Z6" s="34">
        <f t="shared" ref="Z6:AH6" si="4">IF(Z7="",NA(),Z7)</f>
        <v>47.31</v>
      </c>
      <c r="AA6" s="34">
        <f t="shared" si="4"/>
        <v>47.18</v>
      </c>
      <c r="AB6" s="34">
        <f t="shared" si="4"/>
        <v>56.47</v>
      </c>
      <c r="AC6" s="34">
        <f t="shared" si="4"/>
        <v>46.96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3876.94</v>
      </c>
      <c r="BG6" s="34">
        <f t="shared" ref="BG6:BO6" si="7">IF(BG7="",NA(),BG7)</f>
        <v>3566.54</v>
      </c>
      <c r="BH6" s="34">
        <f t="shared" si="7"/>
        <v>865.15</v>
      </c>
      <c r="BI6" s="34">
        <f t="shared" si="7"/>
        <v>758.85</v>
      </c>
      <c r="BJ6" s="34">
        <f t="shared" si="7"/>
        <v>2671.12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64.959999999999994</v>
      </c>
      <c r="BR6" s="34">
        <f t="shared" ref="BR6:BZ6" si="8">IF(BR7="",NA(),BR7)</f>
        <v>55.29</v>
      </c>
      <c r="BS6" s="34">
        <f t="shared" si="8"/>
        <v>52.01</v>
      </c>
      <c r="BT6" s="34">
        <f t="shared" si="8"/>
        <v>52.57</v>
      </c>
      <c r="BU6" s="34">
        <f t="shared" si="8"/>
        <v>57.2</v>
      </c>
      <c r="BV6" s="34">
        <f t="shared" si="8"/>
        <v>64.63</v>
      </c>
      <c r="BW6" s="34">
        <f t="shared" si="8"/>
        <v>66.56</v>
      </c>
      <c r="BX6" s="34">
        <f t="shared" si="8"/>
        <v>66.22</v>
      </c>
      <c r="BY6" s="34">
        <f t="shared" si="8"/>
        <v>69.87</v>
      </c>
      <c r="BZ6" s="34">
        <f t="shared" si="8"/>
        <v>74.3</v>
      </c>
      <c r="CA6" s="33" t="str">
        <f>IF(CA7="","",IF(CA7="-","【-】","【"&amp;SUBSTITUTE(TEXT(CA7,"#,##0.00"),"-","△")&amp;"】"))</f>
        <v>【75.58】</v>
      </c>
      <c r="CB6" s="34">
        <f>IF(CB7="",NA(),CB7)</f>
        <v>295.93</v>
      </c>
      <c r="CC6" s="34">
        <f t="shared" ref="CC6:CK6" si="9">IF(CC7="",NA(),CC7)</f>
        <v>359.9</v>
      </c>
      <c r="CD6" s="34">
        <f t="shared" si="9"/>
        <v>378.05</v>
      </c>
      <c r="CE6" s="34">
        <f t="shared" si="9"/>
        <v>378.11</v>
      </c>
      <c r="CF6" s="34">
        <f t="shared" si="9"/>
        <v>352.88</v>
      </c>
      <c r="CG6" s="34">
        <f t="shared" si="9"/>
        <v>245.75</v>
      </c>
      <c r="CH6" s="34">
        <f t="shared" si="9"/>
        <v>244.29</v>
      </c>
      <c r="CI6" s="34">
        <f t="shared" si="9"/>
        <v>246.72</v>
      </c>
      <c r="CJ6" s="34">
        <f t="shared" si="9"/>
        <v>234.96</v>
      </c>
      <c r="CK6" s="34">
        <f t="shared" si="9"/>
        <v>221.81</v>
      </c>
      <c r="CL6" s="33" t="str">
        <f>IF(CL7="","",IF(CL7="-","【-】","【"&amp;SUBSTITUTE(TEXT(CL7,"#,##0.00"),"-","△")&amp;"】"))</f>
        <v>【215.23】</v>
      </c>
      <c r="CM6" s="34">
        <f>IF(CM7="",NA(),CM7)</f>
        <v>45.2</v>
      </c>
      <c r="CN6" s="34">
        <f t="shared" ref="CN6:CV6" si="10">IF(CN7="",NA(),CN7)</f>
        <v>43.47</v>
      </c>
      <c r="CO6" s="34">
        <f t="shared" si="10"/>
        <v>44.23</v>
      </c>
      <c r="CP6" s="34">
        <f t="shared" si="10"/>
        <v>46.14</v>
      </c>
      <c r="CQ6" s="34">
        <f t="shared" si="10"/>
        <v>47.54</v>
      </c>
      <c r="CR6" s="34">
        <f t="shared" si="10"/>
        <v>43.65</v>
      </c>
      <c r="CS6" s="34">
        <f t="shared" si="10"/>
        <v>43.58</v>
      </c>
      <c r="CT6" s="34">
        <f t="shared" si="10"/>
        <v>41.35</v>
      </c>
      <c r="CU6" s="34">
        <f t="shared" si="10"/>
        <v>42.9</v>
      </c>
      <c r="CV6" s="34">
        <f t="shared" si="10"/>
        <v>43.36</v>
      </c>
      <c r="CW6" s="33" t="str">
        <f>IF(CW7="","",IF(CW7="-","【-】","【"&amp;SUBSTITUTE(TEXT(CW7,"#,##0.00"),"-","△")&amp;"】"))</f>
        <v>【42.66】</v>
      </c>
      <c r="CX6" s="34">
        <f>IF(CX7="",NA(),CX7)</f>
        <v>89.33</v>
      </c>
      <c r="CY6" s="34">
        <f t="shared" ref="CY6:DG6" si="11">IF(CY7="",NA(),CY7)</f>
        <v>90.86</v>
      </c>
      <c r="CZ6" s="34">
        <f t="shared" si="11"/>
        <v>89.91</v>
      </c>
      <c r="DA6" s="34">
        <f t="shared" si="11"/>
        <v>89.67</v>
      </c>
      <c r="DB6" s="34">
        <f t="shared" si="11"/>
        <v>89.48</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16080</v>
      </c>
      <c r="D7" s="36">
        <v>47</v>
      </c>
      <c r="E7" s="36">
        <v>17</v>
      </c>
      <c r="F7" s="36">
        <v>4</v>
      </c>
      <c r="G7" s="36">
        <v>0</v>
      </c>
      <c r="H7" s="36" t="s">
        <v>109</v>
      </c>
      <c r="I7" s="36" t="s">
        <v>110</v>
      </c>
      <c r="J7" s="36" t="s">
        <v>111</v>
      </c>
      <c r="K7" s="36" t="s">
        <v>112</v>
      </c>
      <c r="L7" s="36" t="s">
        <v>113</v>
      </c>
      <c r="M7" s="36" t="s">
        <v>114</v>
      </c>
      <c r="N7" s="37" t="s">
        <v>115</v>
      </c>
      <c r="O7" s="37" t="s">
        <v>116</v>
      </c>
      <c r="P7" s="37">
        <v>75.78</v>
      </c>
      <c r="Q7" s="37">
        <v>76.239999999999995</v>
      </c>
      <c r="R7" s="37">
        <v>3880</v>
      </c>
      <c r="S7" s="37">
        <v>4420</v>
      </c>
      <c r="T7" s="37">
        <v>364.3</v>
      </c>
      <c r="U7" s="37">
        <v>12.13</v>
      </c>
      <c r="V7" s="37">
        <v>3298</v>
      </c>
      <c r="W7" s="37">
        <v>1.82</v>
      </c>
      <c r="X7" s="37">
        <v>1812.09</v>
      </c>
      <c r="Y7" s="37">
        <v>42.47</v>
      </c>
      <c r="Z7" s="37">
        <v>47.31</v>
      </c>
      <c r="AA7" s="37">
        <v>47.18</v>
      </c>
      <c r="AB7" s="37">
        <v>56.47</v>
      </c>
      <c r="AC7" s="37">
        <v>46.96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3876.94</v>
      </c>
      <c r="BG7" s="37">
        <v>3566.54</v>
      </c>
      <c r="BH7" s="37">
        <v>865.15</v>
      </c>
      <c r="BI7" s="37">
        <v>758.85</v>
      </c>
      <c r="BJ7" s="37">
        <v>2671.12</v>
      </c>
      <c r="BK7" s="37">
        <v>1569.13</v>
      </c>
      <c r="BL7" s="37">
        <v>1436</v>
      </c>
      <c r="BM7" s="37">
        <v>1434.89</v>
      </c>
      <c r="BN7" s="37">
        <v>1298.9100000000001</v>
      </c>
      <c r="BO7" s="37">
        <v>1243.71</v>
      </c>
      <c r="BP7" s="37">
        <v>1225.44</v>
      </c>
      <c r="BQ7" s="37">
        <v>64.959999999999994</v>
      </c>
      <c r="BR7" s="37">
        <v>55.29</v>
      </c>
      <c r="BS7" s="37">
        <v>52.01</v>
      </c>
      <c r="BT7" s="37">
        <v>52.57</v>
      </c>
      <c r="BU7" s="37">
        <v>57.2</v>
      </c>
      <c r="BV7" s="37">
        <v>64.63</v>
      </c>
      <c r="BW7" s="37">
        <v>66.56</v>
      </c>
      <c r="BX7" s="37">
        <v>66.22</v>
      </c>
      <c r="BY7" s="37">
        <v>69.87</v>
      </c>
      <c r="BZ7" s="37">
        <v>74.3</v>
      </c>
      <c r="CA7" s="37">
        <v>75.58</v>
      </c>
      <c r="CB7" s="37">
        <v>295.93</v>
      </c>
      <c r="CC7" s="37">
        <v>359.9</v>
      </c>
      <c r="CD7" s="37">
        <v>378.05</v>
      </c>
      <c r="CE7" s="37">
        <v>378.11</v>
      </c>
      <c r="CF7" s="37">
        <v>352.88</v>
      </c>
      <c r="CG7" s="37">
        <v>245.75</v>
      </c>
      <c r="CH7" s="37">
        <v>244.29</v>
      </c>
      <c r="CI7" s="37">
        <v>246.72</v>
      </c>
      <c r="CJ7" s="37">
        <v>234.96</v>
      </c>
      <c r="CK7" s="37">
        <v>221.81</v>
      </c>
      <c r="CL7" s="37">
        <v>215.23</v>
      </c>
      <c r="CM7" s="37">
        <v>45.2</v>
      </c>
      <c r="CN7" s="37">
        <v>43.47</v>
      </c>
      <c r="CO7" s="37">
        <v>44.23</v>
      </c>
      <c r="CP7" s="37">
        <v>46.14</v>
      </c>
      <c r="CQ7" s="37">
        <v>47.54</v>
      </c>
      <c r="CR7" s="37">
        <v>43.65</v>
      </c>
      <c r="CS7" s="37">
        <v>43.58</v>
      </c>
      <c r="CT7" s="37">
        <v>41.35</v>
      </c>
      <c r="CU7" s="37">
        <v>42.9</v>
      </c>
      <c r="CV7" s="37">
        <v>43.36</v>
      </c>
      <c r="CW7" s="37">
        <v>42.66</v>
      </c>
      <c r="CX7" s="37">
        <v>89.33</v>
      </c>
      <c r="CY7" s="37">
        <v>90.86</v>
      </c>
      <c r="CZ7" s="37">
        <v>89.91</v>
      </c>
      <c r="DA7" s="37">
        <v>89.67</v>
      </c>
      <c r="DB7" s="37">
        <v>89.48</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