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AIKEI\Documents\H22～経理\09-決算-決算書\R3決算\経営比較分析表\R5.1.11【1／20〆 依頼】公営企業に係る経営比較分析表（令和３年度決算）の分析等について\回答\"/>
    </mc:Choice>
  </mc:AlternateContent>
  <xr:revisionPtr revIDLastSave="0" documentId="13_ncr:1_{3A7C9587-6975-432A-BAAA-74E9BB42C72D}" xr6:coauthVersionLast="44" xr6:coauthVersionMax="44" xr10:uidLastSave="{00000000-0000-0000-0000-000000000000}"/>
  <workbookProtection workbookAlgorithmName="SHA-512" workbookHashValue="wgBLO6yQWlVb17Ye2WqQesbE7Zh7yCTHdm0ABiLQVlkPSsZO97wv/eI2CP5iR9E9Z6F9WB7QkXJcDcJVzNkISw==" workbookSaltValue="oBFj9hhWG/41V7YR5pIiU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<sst xmlns="http://schemas.openxmlformats.org/spreadsheetml/2006/main" count="228" uniqueCount="114">
  <si>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</si>
  <si>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</si>
  <si>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</si>
  <si>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</si>
  <si>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</si>
  <si>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</si>
  <si>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</si>
  <si>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</si>
  <si>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</si>
  <si>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</si>
  <si>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</si>
  <si>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</si>
  <si>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</si>
  <si>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</si>
  <si>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</si>
  <si>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</si>
  <si>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</si>
  <si>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</si>
  <si>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</si>
  <si>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</si>
  <si>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</si>
  <si>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</si>
  <si>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</si>
  <si>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</si>
  <si>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</si>
  <si>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</si>
  <si>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</si>
  <si>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</si>
  <si>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</si>
  <si>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</si>
  <si>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</si>
  <si>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</si>
  <si>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</si>
  <si>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</si>
  <si>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</si>
  <si>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</si>
  <si>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</si>
  <si>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</si>
  <si>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</si>
  <si>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</si>
  <si>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</si>
  <si>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</si>
  <si>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</si>
  <si>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</si>
  <si>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</si>
  <si>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</si>
  <si>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</si>
  <si>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</si>
  <si>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</si>
  <si>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</si>
  <si>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</si>
  <si>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</si>
  <si>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</si>
  <si>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</si>
  <si>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</si>
  <si>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</si>
  <si>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</si>
  <si>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</si>
  <si>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</si>
  <si>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</si>
  <si>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</si>
  <si>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</si>
  <si>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</si>
  <si>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</si>
  <si>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</si>
  <si>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</si>
  <si>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</si>
  <si>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</si>
  <si>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</si>
  <si>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</si>
  <si>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</si>
  <si>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</si>
  <si>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</si>
  <si>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</si>
  <si>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</si>
  <si>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</si>
  <si>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</si>
  <si>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</si>
  <si>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</si>
  <si>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</si>
  <si>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</si>
  <si>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</si>
  <si>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</si>
  <si>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</si>
  <si>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</si>
  <si>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</si>
  <si>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</si>
  <si>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</si>
  <si>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</si>
  <si>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</si>
  <si>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</si>
  <si>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</si>
  <si>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</si>
  <si>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</si>
  <si>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</si>
  <si>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</si>
  <si>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</si>
  <si>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</si>
  <si>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</si>
  <si>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</si>
  <si>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</si>
  <si>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</si>
  <si>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</si>
  <si>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</si>
  <si>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</si>
  <si>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</si>
  <si>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</si>
  <si>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</si>
  <si>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</si>
  <si>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</si>
  <si>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</si>
  <si>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①令和2年度まで類似団体や全国平均と比べて高く、老朽化が進んでいたが、施設や管路の更新を行ったため令和3年度は類似団体並の値となった。
②類似団体や全国平均と比べると低いものの上昇傾向にあり老朽化が進んでいる。令和3年度は管路更新工事を行ったために若干減少した。
③類似団体や全国平均と比べると低い水準であり、②を上昇させる要因となっていたが、令和3年度に更新工事を行ったため上昇した。
　施設や管路の老朽化が年々進んでいる中で、今後も計画的な更新が必要となっている。</t>
    <rPh sb="1" eb="3">
      <t>レイワ</t>
    </rPh>
    <rPh sb="4" eb="6">
      <t>ネンド</t>
    </rPh>
    <rPh sb="8" eb="10">
      <t>ルイジ</t>
    </rPh>
    <rPh sb="10" eb="12">
      <t>ダンタイ</t>
    </rPh>
    <rPh sb="13" eb="15">
      <t>ゼンコク</t>
    </rPh>
    <rPh sb="15" eb="17">
      <t>ヘイキン</t>
    </rPh>
    <rPh sb="18" eb="19">
      <t>クラ</t>
    </rPh>
    <rPh sb="21" eb="22">
      <t>タカ</t>
    </rPh>
    <rPh sb="24" eb="27">
      <t>ロウキュウカ</t>
    </rPh>
    <rPh sb="28" eb="29">
      <t>スス</t>
    </rPh>
    <rPh sb="35" eb="37">
      <t>シセツ</t>
    </rPh>
    <rPh sb="38" eb="40">
      <t>カンロ</t>
    </rPh>
    <rPh sb="41" eb="43">
      <t>コウシン</t>
    </rPh>
    <rPh sb="44" eb="45">
      <t>オコナ</t>
    </rPh>
    <rPh sb="49" eb="51">
      <t>レイワ</t>
    </rPh>
    <rPh sb="52" eb="54">
      <t>ネンド</t>
    </rPh>
    <rPh sb="55" eb="57">
      <t>ルイジ</t>
    </rPh>
    <rPh sb="57" eb="59">
      <t>ダンタイ</t>
    </rPh>
    <rPh sb="59" eb="60">
      <t>ナ</t>
    </rPh>
    <rPh sb="61" eb="62">
      <t>アタイ</t>
    </rPh>
    <rPh sb="70" eb="72">
      <t>ルイジ</t>
    </rPh>
    <rPh sb="72" eb="74">
      <t>ダンタイ</t>
    </rPh>
    <rPh sb="75" eb="77">
      <t>ゼンコク</t>
    </rPh>
    <rPh sb="77" eb="79">
      <t>ヘイキン</t>
    </rPh>
    <rPh sb="80" eb="81">
      <t>クラ</t>
    </rPh>
    <rPh sb="84" eb="85">
      <t>ヒク</t>
    </rPh>
    <rPh sb="89" eb="91">
      <t>ジョウショウ</t>
    </rPh>
    <rPh sb="91" eb="93">
      <t>ケイコウ</t>
    </rPh>
    <rPh sb="96" eb="99">
      <t>ロウキュウカ</t>
    </rPh>
    <rPh sb="100" eb="101">
      <t>スス</t>
    </rPh>
    <rPh sb="106" eb="108">
      <t>レイワ</t>
    </rPh>
    <rPh sb="109" eb="111">
      <t>ネンド</t>
    </rPh>
    <rPh sb="112" eb="114">
      <t>カンロ</t>
    </rPh>
    <rPh sb="114" eb="116">
      <t>コウシン</t>
    </rPh>
    <rPh sb="116" eb="118">
      <t>コウジ</t>
    </rPh>
    <rPh sb="119" eb="120">
      <t>オコナ</t>
    </rPh>
    <rPh sb="125" eb="127">
      <t>ジャッカン</t>
    </rPh>
    <rPh sb="127" eb="129">
      <t>ゲンショウ</t>
    </rPh>
    <rPh sb="135" eb="137">
      <t>ルイジ</t>
    </rPh>
    <rPh sb="137" eb="139">
      <t>ダンタイ</t>
    </rPh>
    <rPh sb="140" eb="142">
      <t>ゼンコク</t>
    </rPh>
    <rPh sb="142" eb="144">
      <t>ヘイキン</t>
    </rPh>
    <rPh sb="145" eb="146">
      <t>クラ</t>
    </rPh>
    <rPh sb="149" eb="150">
      <t>ヒク</t>
    </rPh>
    <rPh sb="151" eb="153">
      <t>スイジュン</t>
    </rPh>
    <rPh sb="159" eb="161">
      <t>ジョウショウ</t>
    </rPh>
    <rPh sb="164" eb="166">
      <t>ヨウイン</t>
    </rPh>
    <rPh sb="174" eb="176">
      <t>レイワ</t>
    </rPh>
    <rPh sb="177" eb="179">
      <t>ネンド</t>
    </rPh>
    <rPh sb="180" eb="182">
      <t>コウシン</t>
    </rPh>
    <rPh sb="182" eb="184">
      <t>コウジ</t>
    </rPh>
    <rPh sb="185" eb="186">
      <t>オコナ</t>
    </rPh>
    <rPh sb="190" eb="192">
      <t>ジョウショウ</t>
    </rPh>
    <rPh sb="198" eb="200">
      <t>シセツ</t>
    </rPh>
    <rPh sb="201" eb="203">
      <t>カンロ</t>
    </rPh>
    <rPh sb="204" eb="207">
      <t>ロウキュウカ</t>
    </rPh>
    <rPh sb="208" eb="210">
      <t>ネンネン</t>
    </rPh>
    <rPh sb="210" eb="211">
      <t>スス</t>
    </rPh>
    <rPh sb="215" eb="216">
      <t>ナカ</t>
    </rPh>
    <rPh sb="218" eb="220">
      <t>コンゴ</t>
    </rPh>
    <rPh sb="221" eb="224">
      <t>ケイカクテキ</t>
    </rPh>
    <rPh sb="225" eb="227">
      <t>コウシン</t>
    </rPh>
    <rPh sb="228" eb="230">
      <t>ヒツヨウ</t>
    </rPh>
    <phoneticPr fontId="4"/>
  </si>
  <si>
    <t>①類似団体や全国平均と比べて低いながらも100％は確保されている。
②累積欠損金比率に反映される累積欠損金はない。
③建設改良工事に必要な資金を賄うため流動資産を増やした結果、類似団体や全国平均と比べて高い比率となっている。
④全国平均と比べて高いが類似団体やより低い。令和3年度に施設や管路の更新を企業債を財源として行ったため上昇した。
⑤類似団体とほぼ変わらない比率となってたが令和3年度はコロナ禍による料金収入の減少に伴い低下した。
⑥類似団体より高く、類似団体と同様に増加傾向にある。
⑦類似団体や全国平均に比べて高くなっている。規模は適切であるが、⑧による影響により引き上げられている。
⑧類似団体や全国平均と比べて低く、⑦を上昇させる一因となっている。令和2年度より行っている洗管作業による無収水量の増加が低下の要因ではあるが、更なる漏水対策等が必要となっている。</t>
    <rPh sb="1" eb="3">
      <t>ルイジ</t>
    </rPh>
    <rPh sb="3" eb="5">
      <t>ダンタイ</t>
    </rPh>
    <rPh sb="6" eb="8">
      <t>ゼンコク</t>
    </rPh>
    <rPh sb="8" eb="10">
      <t>ヘイキン</t>
    </rPh>
    <rPh sb="11" eb="12">
      <t>クラ</t>
    </rPh>
    <rPh sb="14" eb="15">
      <t>ヒク</t>
    </rPh>
    <rPh sb="25" eb="27">
      <t>カクホ</t>
    </rPh>
    <rPh sb="36" eb="38">
      <t>ルイセキ</t>
    </rPh>
    <rPh sb="38" eb="40">
      <t>ケッソン</t>
    </rPh>
    <rPh sb="40" eb="41">
      <t>キン</t>
    </rPh>
    <rPh sb="41" eb="43">
      <t>ヒリツ</t>
    </rPh>
    <rPh sb="44" eb="46">
      <t>ハンエイ</t>
    </rPh>
    <rPh sb="49" eb="51">
      <t>ルイセキ</t>
    </rPh>
    <rPh sb="51" eb="53">
      <t>ケッソン</t>
    </rPh>
    <rPh sb="53" eb="54">
      <t>キン</t>
    </rPh>
    <rPh sb="61" eb="63">
      <t>ケンセツ</t>
    </rPh>
    <rPh sb="63" eb="65">
      <t>カイリョウ</t>
    </rPh>
    <rPh sb="65" eb="67">
      <t>コウジ</t>
    </rPh>
    <rPh sb="68" eb="70">
      <t>ヒツヨウ</t>
    </rPh>
    <rPh sb="71" eb="73">
      <t>シキン</t>
    </rPh>
    <rPh sb="74" eb="75">
      <t>マカナ</t>
    </rPh>
    <rPh sb="78" eb="80">
      <t>リュウドウ</t>
    </rPh>
    <rPh sb="80" eb="82">
      <t>シサン</t>
    </rPh>
    <rPh sb="83" eb="84">
      <t>フ</t>
    </rPh>
    <rPh sb="87" eb="89">
      <t>ケッカ</t>
    </rPh>
    <rPh sb="90" eb="92">
      <t>ルイジ</t>
    </rPh>
    <rPh sb="92" eb="94">
      <t>ダンタイ</t>
    </rPh>
    <rPh sb="95" eb="97">
      <t>ゼンコク</t>
    </rPh>
    <rPh sb="97" eb="99">
      <t>ヘイキン</t>
    </rPh>
    <rPh sb="100" eb="101">
      <t>クラ</t>
    </rPh>
    <rPh sb="103" eb="104">
      <t>タカ</t>
    </rPh>
    <rPh sb="105" eb="107">
      <t>ヒリツ</t>
    </rPh>
    <rPh sb="122" eb="123">
      <t>クラ</t>
    </rPh>
    <rPh sb="125" eb="126">
      <t>タカ</t>
    </rPh>
    <rPh sb="128" eb="130">
      <t>ルイジ</t>
    </rPh>
    <rPh sb="130" eb="132">
      <t>ダンタイ</t>
    </rPh>
    <rPh sb="135" eb="136">
      <t>ヒク</t>
    </rPh>
    <rPh sb="138" eb="140">
      <t>レイワ</t>
    </rPh>
    <rPh sb="141" eb="143">
      <t>ネンド</t>
    </rPh>
    <rPh sb="144" eb="146">
      <t>シセツ</t>
    </rPh>
    <rPh sb="150" eb="152">
      <t>コウシン</t>
    </rPh>
    <rPh sb="153" eb="155">
      <t>キギョウ</t>
    </rPh>
    <rPh sb="155" eb="156">
      <t>サイ</t>
    </rPh>
    <rPh sb="157" eb="159">
      <t>ザイゲン</t>
    </rPh>
    <rPh sb="162" eb="163">
      <t>オコナ</t>
    </rPh>
    <rPh sb="167" eb="169">
      <t>ジョウショウ</t>
    </rPh>
    <rPh sb="175" eb="177">
      <t>ルイジ</t>
    </rPh>
    <rPh sb="177" eb="179">
      <t>ダンタイ</t>
    </rPh>
    <rPh sb="182" eb="183">
      <t>カ</t>
    </rPh>
    <rPh sb="187" eb="189">
      <t>ヒリツ</t>
    </rPh>
    <rPh sb="195" eb="197">
      <t>レイワ</t>
    </rPh>
    <rPh sb="198" eb="200">
      <t>ネンド</t>
    </rPh>
    <rPh sb="204" eb="205">
      <t>カ</t>
    </rPh>
    <rPh sb="208" eb="210">
      <t>リョウキン</t>
    </rPh>
    <rPh sb="210" eb="212">
      <t>シュウニュウ</t>
    </rPh>
    <rPh sb="213" eb="215">
      <t>ゲンショウ</t>
    </rPh>
    <rPh sb="216" eb="217">
      <t>トモナ</t>
    </rPh>
    <rPh sb="218" eb="220">
      <t>テイカ</t>
    </rPh>
    <rPh sb="226" eb="228">
      <t>ルイジ</t>
    </rPh>
    <rPh sb="228" eb="230">
      <t>ダンタイ</t>
    </rPh>
    <rPh sb="232" eb="233">
      <t>タカ</t>
    </rPh>
    <rPh sb="235" eb="237">
      <t>ルイジ</t>
    </rPh>
    <rPh sb="237" eb="239">
      <t>ダンタイ</t>
    </rPh>
    <rPh sb="240" eb="242">
      <t>ドウヨウ</t>
    </rPh>
    <rPh sb="243" eb="245">
      <t>ゾウカ</t>
    </rPh>
    <rPh sb="245" eb="247">
      <t>ケイコウ</t>
    </rPh>
    <rPh sb="254" eb="256">
      <t>ルイジ</t>
    </rPh>
    <rPh sb="256" eb="258">
      <t>ダンタイ</t>
    </rPh>
    <rPh sb="259" eb="261">
      <t>ゼンコク</t>
    </rPh>
    <rPh sb="261" eb="263">
      <t>ヘイキン</t>
    </rPh>
    <rPh sb="264" eb="265">
      <t>クラ</t>
    </rPh>
    <rPh sb="267" eb="268">
      <t>タカ</t>
    </rPh>
    <rPh sb="275" eb="277">
      <t>キボ</t>
    </rPh>
    <rPh sb="278" eb="280">
      <t>テキセツ</t>
    </rPh>
    <rPh sb="289" eb="291">
      <t>エイキョウ</t>
    </rPh>
    <rPh sb="294" eb="295">
      <t>ヒ</t>
    </rPh>
    <rPh sb="296" eb="297">
      <t>ア</t>
    </rPh>
    <rPh sb="307" eb="309">
      <t>ルイジ</t>
    </rPh>
    <rPh sb="309" eb="311">
      <t>ダンタイ</t>
    </rPh>
    <rPh sb="312" eb="314">
      <t>ゼンコク</t>
    </rPh>
    <rPh sb="314" eb="316">
      <t>ヘイキン</t>
    </rPh>
    <rPh sb="317" eb="318">
      <t>クラ</t>
    </rPh>
    <rPh sb="320" eb="321">
      <t>ヒク</t>
    </rPh>
    <rPh sb="325" eb="327">
      <t>ジョウショウ</t>
    </rPh>
    <rPh sb="330" eb="332">
      <t>イチイン</t>
    </rPh>
    <rPh sb="339" eb="341">
      <t>レイワ</t>
    </rPh>
    <rPh sb="342" eb="344">
      <t>ネンド</t>
    </rPh>
    <rPh sb="346" eb="347">
      <t>オコナ</t>
    </rPh>
    <rPh sb="351" eb="353">
      <t>センカン</t>
    </rPh>
    <rPh sb="353" eb="355">
      <t>サギョウ</t>
    </rPh>
    <rPh sb="358" eb="359">
      <t>ナ</t>
    </rPh>
    <rPh sb="366" eb="368">
      <t>テイカ</t>
    </rPh>
    <rPh sb="369" eb="371">
      <t>ヨウイン</t>
    </rPh>
    <rPh sb="377" eb="378">
      <t>サラ</t>
    </rPh>
    <rPh sb="380" eb="382">
      <t>ロウスイ</t>
    </rPh>
    <rPh sb="382" eb="384">
      <t>タイサク</t>
    </rPh>
    <rPh sb="384" eb="385">
      <t>トウ</t>
    </rPh>
    <rPh sb="386" eb="388">
      <t>ヒツヨウ</t>
    </rPh>
    <phoneticPr fontId="4"/>
  </si>
  <si>
    <t>　経営の健全性・効率性に関する指標はおおむね良好であるものの、給水原価の増加に伴い料金回収率の減少傾向が続き、有収率も低い水準にある。
　老朽化の状況を示す有形固定資産減価償却率は、施設の更新を実施したことから、やや改善している。
　このことを踏まえ、今後も施設の更新に係る費用と経営状況を適切に把握し、近隣町との連携等によるさらなる費用の削減、財源の確保といった健全・効率的な手段を探りながら経営戦略を指標に計画的かつ効率的な施設の更新に努める。</t>
    <rPh sb="1" eb="3">
      <t>ケイエイ</t>
    </rPh>
    <rPh sb="4" eb="7">
      <t>ケンゼンセイ</t>
    </rPh>
    <rPh sb="8" eb="11">
      <t>コウリツセイ</t>
    </rPh>
    <rPh sb="12" eb="13">
      <t>カン</t>
    </rPh>
    <rPh sb="15" eb="17">
      <t>シヒョウ</t>
    </rPh>
    <rPh sb="22" eb="24">
      <t>リョウコウ</t>
    </rPh>
    <rPh sb="31" eb="33">
      <t>キュウスイ</t>
    </rPh>
    <rPh sb="33" eb="35">
      <t>ゲンカ</t>
    </rPh>
    <rPh sb="36" eb="38">
      <t>ゾウカ</t>
    </rPh>
    <rPh sb="39" eb="40">
      <t>トモナ</t>
    </rPh>
    <rPh sb="41" eb="43">
      <t>リョウキン</t>
    </rPh>
    <rPh sb="45" eb="46">
      <t>リツ</t>
    </rPh>
    <rPh sb="47" eb="49">
      <t>ゲンショウ</t>
    </rPh>
    <rPh sb="49" eb="51">
      <t>ケイコウ</t>
    </rPh>
    <rPh sb="52" eb="53">
      <t>ツヅ</t>
    </rPh>
    <rPh sb="55" eb="58">
      <t>ユウシュウリツ</t>
    </rPh>
    <rPh sb="59" eb="60">
      <t>ヒク</t>
    </rPh>
    <rPh sb="61" eb="63">
      <t>スイジュン</t>
    </rPh>
    <rPh sb="69" eb="72">
      <t>ロウキュウカ</t>
    </rPh>
    <rPh sb="73" eb="75">
      <t>ジョウキョウ</t>
    </rPh>
    <rPh sb="76" eb="77">
      <t>シメ</t>
    </rPh>
    <rPh sb="78" eb="80">
      <t>ユウケイ</t>
    </rPh>
    <rPh sb="80" eb="82">
      <t>コテイ</t>
    </rPh>
    <rPh sb="82" eb="84">
      <t>シサン</t>
    </rPh>
    <rPh sb="84" eb="86">
      <t>ゲンカ</t>
    </rPh>
    <rPh sb="86" eb="88">
      <t>ショウキャク</t>
    </rPh>
    <rPh sb="88" eb="89">
      <t>リツ</t>
    </rPh>
    <rPh sb="91" eb="93">
      <t>シセツ</t>
    </rPh>
    <rPh sb="94" eb="96">
      <t>コウシン</t>
    </rPh>
    <rPh sb="97" eb="99">
      <t>ジッシ</t>
    </rPh>
    <rPh sb="108" eb="110">
      <t>カイゼン</t>
    </rPh>
    <rPh sb="122" eb="123">
      <t>フ</t>
    </rPh>
    <rPh sb="126" eb="128">
      <t>コンゴ</t>
    </rPh>
    <rPh sb="129" eb="131">
      <t>シセツ</t>
    </rPh>
    <rPh sb="132" eb="134">
      <t>コウシン</t>
    </rPh>
    <rPh sb="135" eb="136">
      <t>カカ</t>
    </rPh>
    <rPh sb="137" eb="139">
      <t>ヒヨウ</t>
    </rPh>
    <rPh sb="140" eb="142">
      <t>ケイエイ</t>
    </rPh>
    <rPh sb="142" eb="144">
      <t>ジョウキョウ</t>
    </rPh>
    <rPh sb="145" eb="147">
      <t>テキセツ</t>
    </rPh>
    <rPh sb="148" eb="150">
      <t>ハアク</t>
    </rPh>
    <rPh sb="152" eb="154">
      <t>キンリン</t>
    </rPh>
    <rPh sb="154" eb="155">
      <t>チョウ</t>
    </rPh>
    <rPh sb="157" eb="159">
      <t>レンケイ</t>
    </rPh>
    <rPh sb="159" eb="160">
      <t>ナド</t>
    </rPh>
    <rPh sb="167" eb="169">
      <t>ヒヨウ</t>
    </rPh>
    <rPh sb="170" eb="172">
      <t>サクゲン</t>
    </rPh>
    <rPh sb="173" eb="175">
      <t>ザイゲン</t>
    </rPh>
    <rPh sb="176" eb="178">
      <t>カクホ</t>
    </rPh>
    <rPh sb="182" eb="184">
      <t>ケンゼン</t>
    </rPh>
    <rPh sb="185" eb="188">
      <t>コウリツテキ</t>
    </rPh>
    <rPh sb="189" eb="191">
      <t>シュダン</t>
    </rPh>
    <rPh sb="192" eb="193">
      <t>サグ</t>
    </rPh>
    <rPh sb="197" eb="199">
      <t>ケイエイ</t>
    </rPh>
    <rPh sb="199" eb="201">
      <t>センリャク</t>
    </rPh>
    <rPh sb="202" eb="204">
      <t>シヒョウ</t>
    </rPh>
    <rPh sb="205" eb="208">
      <t>ケイカクテキ</t>
    </rPh>
    <rPh sb="210" eb="213">
      <t>コウリツテキ</t>
    </rPh>
    <rPh sb="214" eb="216">
      <t>シセツ</t>
    </rPh>
    <rPh sb="217" eb="219">
      <t>コウシン</t>
    </rPh>
    <rPh sb="220" eb="22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</si>
</sst>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0.31</c:v>
                </c:pt>
                <c:pt idx="1">
                  <c:v>0.48</c:v>
                </c:pt>
                <c:pt idx="2">
                  <c:v>0.04</c:v>
                </c:pt>
                <c:pt idx="3" formatCode="#,##0.00;&quot;△&quot;#,##0.00">
                  <c:v>0</c:v>
                </c:pt>
                <c:pt idx="4">
                  <c:v>2</c:v>
                </c:pt>
              </c:numCache>
            </c:numRef>
          </c:val>
          <c:extLst>
            <c:ext xmlns:c16="http://schemas.microsoft.com/office/drawing/2014/chart" uri="{C3380CC4-5D6E-409C-BE32-E72D297353CC}">
              <c16:uniqueId val="{00000000-A914-49EE-8471-44B1560259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A914-49EE-8471-44B1560259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71.290000000000006</c:v>
                </c:pt>
                <c:pt idx="1">
                  <c:v>68.56</c:v>
                </c:pt>
                <c:pt idx="2">
                  <c:v>70.38</c:v>
                </c:pt>
                <c:pt idx="3">
                  <c:v>77.349999999999994</c:v>
                </c:pt>
                <c:pt idx="4">
                  <c:v>77.260000000000005</c:v>
                </c:pt>
              </c:numCache>
            </c:numRef>
          </c:val>
          <c:extLst>
            <c:ext xmlns:c16="http://schemas.microsoft.com/office/drawing/2014/chart" uri="{C3380CC4-5D6E-409C-BE32-E72D297353CC}">
              <c16:uniqueId val="{00000000-C888-4E80-B09A-90F5ABF630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C888-4E80-B09A-90F5ABF630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67.739999999999995</c:v>
                </c:pt>
                <c:pt idx="1">
                  <c:v>68.19</c:v>
                </c:pt>
                <c:pt idx="2">
                  <c:v>66.099999999999994</c:v>
                </c:pt>
                <c:pt idx="3">
                  <c:v>59.31</c:v>
                </c:pt>
                <c:pt idx="4">
                  <c:v>57.93</c:v>
                </c:pt>
              </c:numCache>
            </c:numRef>
          </c:val>
          <c:extLst>
            <c:ext xmlns:c16="http://schemas.microsoft.com/office/drawing/2014/chart" uri="{C3380CC4-5D6E-409C-BE32-E72D297353CC}">
              <c16:uniqueId val="{00000000-7E19-4C23-BB58-5055EA6933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7E19-4C23-BB58-5055EA6933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107.53</c:v>
                </c:pt>
                <c:pt idx="1">
                  <c:v>102.2</c:v>
                </c:pt>
                <c:pt idx="2">
                  <c:v>102.63</c:v>
                </c:pt>
                <c:pt idx="3">
                  <c:v>102.02</c:v>
                </c:pt>
                <c:pt idx="4">
                  <c:v>104.37</c:v>
                </c:pt>
              </c:numCache>
            </c:numRef>
          </c:val>
          <c:extLst>
            <c:ext xmlns:c16="http://schemas.microsoft.com/office/drawing/2014/chart" uri="{C3380CC4-5D6E-409C-BE32-E72D297353CC}">
              <c16:uniqueId val="{00000000-47C3-4E54-ACD2-88B651465E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47C3-4E54-ACD2-88B651465E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61.74</c:v>
                </c:pt>
                <c:pt idx="1">
                  <c:v>63.21</c:v>
                </c:pt>
                <c:pt idx="2">
                  <c:v>65.25</c:v>
                </c:pt>
                <c:pt idx="3">
                  <c:v>63.3</c:v>
                </c:pt>
                <c:pt idx="4">
                  <c:v>55.5</c:v>
                </c:pt>
              </c:numCache>
            </c:numRef>
          </c:val>
          <c:extLst>
            <c:ext xmlns:c16="http://schemas.microsoft.com/office/drawing/2014/chart" uri="{C3380CC4-5D6E-409C-BE32-E72D297353CC}">
              <c16:uniqueId val="{00000000-D2C4-4058-A4D5-81FF32B9C1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D2C4-4058-A4D5-81FF32B9C1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10.06</c:v>
                </c:pt>
                <c:pt idx="1">
                  <c:v>10.23</c:v>
                </c:pt>
                <c:pt idx="2">
                  <c:v>10.79</c:v>
                </c:pt>
                <c:pt idx="3">
                  <c:v>12.4</c:v>
                </c:pt>
                <c:pt idx="4">
                  <c:v>12.33</c:v>
                </c:pt>
              </c:numCache>
            </c:numRef>
          </c:val>
          <c:extLst>
            <c:ext xmlns:c16="http://schemas.microsoft.com/office/drawing/2014/chart" uri="{C3380CC4-5D6E-409C-BE32-E72D297353CC}">
              <c16:uniqueId val="{00000000-8DF4-453A-B3CA-8A62D40533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8DF4-453A-B3CA-8A62D40533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7-499A-86AE-2C681C43B3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90E7-499A-86AE-2C681C43B3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448.63</c:v>
                </c:pt>
                <c:pt idx="1">
                  <c:v>440.73</c:v>
                </c:pt>
                <c:pt idx="2">
                  <c:v>540.03</c:v>
                </c:pt>
                <c:pt idx="3">
                  <c:v>590.49</c:v>
                </c:pt>
                <c:pt idx="4">
                  <c:v>742.93</c:v>
                </c:pt>
              </c:numCache>
            </c:numRef>
          </c:val>
          <c:extLst>
            <c:ext xmlns:c16="http://schemas.microsoft.com/office/drawing/2014/chart" uri="{C3380CC4-5D6E-409C-BE32-E72D297353CC}">
              <c16:uniqueId val="{00000000-11A4-4BC5-95FA-EDFFB58C91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11A4-4BC5-95FA-EDFFB58C91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153.41</c:v>
                </c:pt>
                <c:pt idx="1">
                  <c:v>149.5</c:v>
                </c:pt>
                <c:pt idx="2">
                  <c:v>140.28</c:v>
                </c:pt>
                <c:pt idx="3">
                  <c:v>228.59</c:v>
                </c:pt>
                <c:pt idx="4">
                  <c:v>473.73</c:v>
                </c:pt>
              </c:numCache>
            </c:numRef>
          </c:val>
          <c:extLst>
            <c:ext xmlns:c16="http://schemas.microsoft.com/office/drawing/2014/chart" uri="{C3380CC4-5D6E-409C-BE32-E72D297353CC}">
              <c16:uniqueId val="{00000000-1B77-4197-BA60-5BEAE89C1B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1B77-4197-BA60-5BEAE89C1B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88.56</c:v>
                </c:pt>
                <c:pt idx="1">
                  <c:v>83.45</c:v>
                </c:pt>
                <c:pt idx="2">
                  <c:v>78.67</c:v>
                </c:pt>
                <c:pt idx="3">
                  <c:v>79.569999999999993</c:v>
                </c:pt>
                <c:pt idx="4">
                  <c:v>73.8</c:v>
                </c:pt>
              </c:numCache>
            </c:numRef>
          </c:val>
          <c:extLst>
            <c:ext xmlns:c16="http://schemas.microsoft.com/office/drawing/2014/chart" uri="{C3380CC4-5D6E-409C-BE32-E72D297353CC}">
              <c16:uniqueId val="{00000000-D964-4FBB-AFC7-8D381DCA5D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D964-4FBB-AFC7-8D381DCA5D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302.13</c:v>
                </c:pt>
                <c:pt idx="1">
                  <c:v>321.43</c:v>
                </c:pt>
                <c:pt idx="2">
                  <c:v>339.27</c:v>
                </c:pt>
                <c:pt idx="3">
                  <c:v>336.41</c:v>
                </c:pt>
                <c:pt idx="4">
                  <c:v>366.66</c:v>
                </c:pt>
              </c:numCache>
            </c:numRef>
          </c:val>
          <c:extLst>
            <c:ext xmlns:c16="http://schemas.microsoft.com/office/drawing/2014/chart" uri="{C3380CC4-5D6E-409C-BE32-E72D297353CC}">
              <c16:uniqueId val="{00000000-0C6A-4BB5-97C3-14708451FF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0C6A-4BB5-97C3-14708451FF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様似町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4087</v>
      </c>
      <c r="AM8" s="45"/>
      <c r="AN8" s="45"/>
      <c r="AO8" s="45"/>
      <c r="AP8" s="45"/>
      <c r="AQ8" s="45"/>
      <c r="AR8" s="45"/>
      <c r="AS8" s="45"/>
      <c r="AT8" s="46">
        <f>データ!$S$6</f>
        <v>364.3</v>
      </c>
      <c r="AU8" s="47"/>
      <c r="AV8" s="47"/>
      <c r="AW8" s="47"/>
      <c r="AX8" s="47"/>
      <c r="AY8" s="47"/>
      <c r="AZ8" s="47"/>
      <c r="BA8" s="47"/>
      <c r="BB8" s="48">
        <f>データ!$T$6</f>
        <v>11.22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53.51</v>
      </c>
      <c r="J10" s="47"/>
      <c r="K10" s="47"/>
      <c r="L10" s="47"/>
      <c r="M10" s="47"/>
      <c r="N10" s="47"/>
      <c r="O10" s="81"/>
      <c r="P10" s="48">
        <f>データ!$P$6</f>
        <v>98.76</v>
      </c>
      <c r="Q10" s="48"/>
      <c r="R10" s="48"/>
      <c r="S10" s="48"/>
      <c r="T10" s="48"/>
      <c r="U10" s="48"/>
      <c r="V10" s="48"/>
      <c r="W10" s="45">
        <f>データ!$Q$6</f>
        <v>4950</v>
      </c>
      <c r="X10" s="45"/>
      <c r="Y10" s="45"/>
      <c r="Z10" s="45"/>
      <c r="AA10" s="45"/>
      <c r="AB10" s="45"/>
      <c r="AC10" s="45"/>
      <c r="AD10" s="2"/>
      <c r="AE10" s="2"/>
      <c r="AF10" s="2"/>
      <c r="AG10" s="2"/>
      <c r="AH10" s="2"/>
      <c r="AI10" s="2"/>
      <c r="AJ10" s="2"/>
      <c r="AK10" s="2"/>
      <c r="AL10" s="45">
        <f>データ!$U$6</f>
        <v>3995</v>
      </c>
      <c r="AM10" s="45"/>
      <c r="AN10" s="45"/>
      <c r="AO10" s="45"/>
      <c r="AP10" s="45"/>
      <c r="AQ10" s="45"/>
      <c r="AR10" s="45"/>
      <c r="AS10" s="45"/>
      <c r="AT10" s="46">
        <f>データ!$V$6</f>
        <v>19.97</v>
      </c>
      <c r="AU10" s="47"/>
      <c r="AV10" s="47"/>
      <c r="AW10" s="47"/>
      <c r="AX10" s="47"/>
      <c r="AY10" s="47"/>
      <c r="AZ10" s="47"/>
      <c r="BA10" s="47"/>
      <c r="BB10" s="48">
        <f>データ!$W$6</f>
        <v>200.05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cAvmawe+rUdrQyOM5Qg+VhiNqplCRXC6p8a/H8bUDK/12fMiZn658/TPNX/Am2A9w/MHwAsFZQV4V//5KozFg==" saltValue="geDiNU9n4ihNCeWRuEjr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16080</v>
      </c>
      <c r="D6" s="20">
        <f t="shared" si="3"/>
        <v>46</v>
      </c>
      <c r="E6" s="20">
        <f t="shared" si="3"/>
        <v>1</v>
      </c>
      <c r="F6" s="20">
        <f t="shared" si="3"/>
        <v>0</v>
      </c>
      <c r="G6" s="20">
        <f t="shared" si="3"/>
        <v>1</v>
      </c>
      <c r="H6" s="20" t="str">
        <f t="shared" si="3"/>
        <v>北海道　様似町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53.51</v>
      </c>
      <c r="P6" s="21">
        <f t="shared" si="3"/>
        <v>98.76</v>
      </c>
      <c r="Q6" s="21">
        <f t="shared" si="3"/>
        <v>4950</v>
      </c>
      <c r="R6" s="21">
        <f t="shared" si="3"/>
        <v>4087</v>
      </c>
      <c r="S6" s="21">
        <f t="shared" si="3"/>
        <v>364.3</v>
      </c>
      <c r="T6" s="21">
        <f t="shared" si="3"/>
        <v>11.22</v>
      </c>
      <c r="U6" s="21">
        <f t="shared" si="3"/>
        <v>3995</v>
      </c>
      <c r="V6" s="21">
        <f t="shared" si="3"/>
        <v>19.97</v>
      </c>
      <c r="W6" s="21">
        <f t="shared" si="3"/>
        <v>200.05</v>
      </c>
      <c r="X6" s="22">
        <f>IF(X7="",NA(),X7)</f>
        <v>107.53</v>
      </c>
      <c r="Y6" s="22">
        <f t="shared" ref="Y6:AG6" si="4">IF(Y7="",NA(),Y7)</f>
        <v>102.2</v>
      </c>
      <c r="Z6" s="22">
        <f t="shared" si="4"/>
        <v>102.63</v>
      </c>
      <c r="AA6" s="22">
        <f t="shared" si="4"/>
        <v>102.02</v>
      </c>
      <c r="AB6" s="22">
        <f t="shared" si="4"/>
        <v>104.37</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448.63</v>
      </c>
      <c r="AU6" s="22">
        <f t="shared" ref="AU6:BC6" si="6">IF(AU7="",NA(),AU7)</f>
        <v>440.73</v>
      </c>
      <c r="AV6" s="22">
        <f t="shared" si="6"/>
        <v>540.03</v>
      </c>
      <c r="AW6" s="22">
        <f t="shared" si="6"/>
        <v>590.49</v>
      </c>
      <c r="AX6" s="22">
        <f t="shared" si="6"/>
        <v>742.93</v>
      </c>
      <c r="AY6" s="22">
        <f t="shared" si="6"/>
        <v>445.85</v>
      </c>
      <c r="AZ6" s="22">
        <f t="shared" si="6"/>
        <v>450.54</v>
      </c>
      <c r="BA6" s="22">
        <f t="shared" si="6"/>
        <v>348.88</v>
      </c>
      <c r="BB6" s="22">
        <f t="shared" si="6"/>
        <v>381.07</v>
      </c>
      <c r="BC6" s="22">
        <f t="shared" si="6"/>
        <v>367.4</v>
      </c>
      <c r="BD6" s="21" t="str">
        <f>IF(BD7="","",IF(BD7="-","【-】","【"&amp;SUBSTITUTE(TEXT(BD7,"#,##0.00"),"-","△")&amp;"】"))</f>
        <v>【261.51】</v>
      </c>
      <c r="BE6" s="22">
        <f>IF(BE7="",NA(),BE7)</f>
        <v>153.41</v>
      </c>
      <c r="BF6" s="22">
        <f t="shared" ref="BF6:BN6" si="7">IF(BF7="",NA(),BF7)</f>
        <v>149.5</v>
      </c>
      <c r="BG6" s="22">
        <f t="shared" si="7"/>
        <v>140.28</v>
      </c>
      <c r="BH6" s="22">
        <f t="shared" si="7"/>
        <v>228.59</v>
      </c>
      <c r="BI6" s="22">
        <f t="shared" si="7"/>
        <v>473.73</v>
      </c>
      <c r="BJ6" s="22">
        <f t="shared" si="7"/>
        <v>516.34</v>
      </c>
      <c r="BK6" s="22">
        <f t="shared" si="7"/>
        <v>496.56</v>
      </c>
      <c r="BL6" s="22">
        <f t="shared" si="7"/>
        <v>540.38</v>
      </c>
      <c r="BM6" s="22">
        <f t="shared" si="7"/>
        <v>556.47</v>
      </c>
      <c r="BN6" s="22">
        <f t="shared" si="7"/>
        <v>564.99</v>
      </c>
      <c r="BO6" s="21" t="str">
        <f>IF(BO7="","",IF(BO7="-","【-】","【"&amp;SUBSTITUTE(TEXT(BO7,"#,##0.00"),"-","△")&amp;"】"))</f>
        <v>【265.16】</v>
      </c>
      <c r="BP6" s="22">
        <f>IF(BP7="",NA(),BP7)</f>
        <v>88.56</v>
      </c>
      <c r="BQ6" s="22">
        <f t="shared" ref="BQ6:BY6" si="8">IF(BQ7="",NA(),BQ7)</f>
        <v>83.45</v>
      </c>
      <c r="BR6" s="22">
        <f t="shared" si="8"/>
        <v>78.67</v>
      </c>
      <c r="BS6" s="22">
        <f t="shared" si="8"/>
        <v>79.569999999999993</v>
      </c>
      <c r="BT6" s="22">
        <f t="shared" si="8"/>
        <v>73.8</v>
      </c>
      <c r="BU6" s="22">
        <f t="shared" si="8"/>
        <v>83.27</v>
      </c>
      <c r="BV6" s="22">
        <f t="shared" si="8"/>
        <v>84.9</v>
      </c>
      <c r="BW6" s="22">
        <f t="shared" si="8"/>
        <v>83.22</v>
      </c>
      <c r="BX6" s="22">
        <f t="shared" si="8"/>
        <v>78.67</v>
      </c>
      <c r="BY6" s="22">
        <f t="shared" si="8"/>
        <v>80.56</v>
      </c>
      <c r="BZ6" s="21" t="str">
        <f>IF(BZ7="","",IF(BZ7="-","【-】","【"&amp;SUBSTITUTE(TEXT(BZ7,"#,##0.00"),"-","△")&amp;"】"))</f>
        <v>【102.35】</v>
      </c>
      <c r="CA6" s="22">
        <f>IF(CA7="",NA(),CA7)</f>
        <v>302.13</v>
      </c>
      <c r="CB6" s="22">
        <f t="shared" ref="CB6:CJ6" si="9">IF(CB7="",NA(),CB7)</f>
        <v>321.43</v>
      </c>
      <c r="CC6" s="22">
        <f t="shared" si="9"/>
        <v>339.27</v>
      </c>
      <c r="CD6" s="22">
        <f t="shared" si="9"/>
        <v>336.41</v>
      </c>
      <c r="CE6" s="22">
        <f t="shared" si="9"/>
        <v>366.66</v>
      </c>
      <c r="CF6" s="22">
        <f t="shared" si="9"/>
        <v>228.81</v>
      </c>
      <c r="CG6" s="22">
        <f t="shared" si="9"/>
        <v>231.9</v>
      </c>
      <c r="CH6" s="22">
        <f t="shared" si="9"/>
        <v>234.17</v>
      </c>
      <c r="CI6" s="22">
        <f t="shared" si="9"/>
        <v>257.95</v>
      </c>
      <c r="CJ6" s="22">
        <f t="shared" si="9"/>
        <v>260.87</v>
      </c>
      <c r="CK6" s="21" t="str">
        <f>IF(CK7="","",IF(CK7="-","【-】","【"&amp;SUBSTITUTE(TEXT(CK7,"#,##0.00"),"-","△")&amp;"】"))</f>
        <v>【167.74】</v>
      </c>
      <c r="CL6" s="22">
        <f>IF(CL7="",NA(),CL7)</f>
        <v>71.290000000000006</v>
      </c>
      <c r="CM6" s="22">
        <f t="shared" ref="CM6:CU6" si="10">IF(CM7="",NA(),CM7)</f>
        <v>68.56</v>
      </c>
      <c r="CN6" s="22">
        <f t="shared" si="10"/>
        <v>70.38</v>
      </c>
      <c r="CO6" s="22">
        <f t="shared" si="10"/>
        <v>77.349999999999994</v>
      </c>
      <c r="CP6" s="22">
        <f t="shared" si="10"/>
        <v>77.260000000000005</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67.739999999999995</v>
      </c>
      <c r="CX6" s="22">
        <f t="shared" ref="CX6:DF6" si="11">IF(CX7="",NA(),CX7)</f>
        <v>68.19</v>
      </c>
      <c r="CY6" s="22">
        <f t="shared" si="11"/>
        <v>66.099999999999994</v>
      </c>
      <c r="CZ6" s="22">
        <f t="shared" si="11"/>
        <v>59.31</v>
      </c>
      <c r="DA6" s="22">
        <f t="shared" si="11"/>
        <v>57.93</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61.74</v>
      </c>
      <c r="DI6" s="22">
        <f t="shared" ref="DI6:DQ6" si="12">IF(DI7="",NA(),DI7)</f>
        <v>63.21</v>
      </c>
      <c r="DJ6" s="22">
        <f t="shared" si="12"/>
        <v>65.25</v>
      </c>
      <c r="DK6" s="22">
        <f t="shared" si="12"/>
        <v>63.3</v>
      </c>
      <c r="DL6" s="22">
        <f t="shared" si="12"/>
        <v>55.5</v>
      </c>
      <c r="DM6" s="22">
        <f t="shared" si="12"/>
        <v>51.89</v>
      </c>
      <c r="DN6" s="22">
        <f t="shared" si="12"/>
        <v>54.09</v>
      </c>
      <c r="DO6" s="22">
        <f t="shared" si="12"/>
        <v>52.73</v>
      </c>
      <c r="DP6" s="22">
        <f t="shared" si="12"/>
        <v>53.25</v>
      </c>
      <c r="DQ6" s="22">
        <f t="shared" si="12"/>
        <v>53.4</v>
      </c>
      <c r="DR6" s="21" t="str">
        <f>IF(DR7="","",IF(DR7="-","【-】","【"&amp;SUBSTITUTE(TEXT(DR7,"#,##0.00"),"-","△")&amp;"】"))</f>
        <v>【50.88】</v>
      </c>
      <c r="DS6" s="22">
        <f>IF(DS7="",NA(),DS7)</f>
        <v>10.06</v>
      </c>
      <c r="DT6" s="22">
        <f t="shared" ref="DT6:EB6" si="13">IF(DT7="",NA(),DT7)</f>
        <v>10.23</v>
      </c>
      <c r="DU6" s="22">
        <f t="shared" si="13"/>
        <v>10.79</v>
      </c>
      <c r="DV6" s="22">
        <f t="shared" si="13"/>
        <v>12.4</v>
      </c>
      <c r="DW6" s="22">
        <f t="shared" si="13"/>
        <v>12.33</v>
      </c>
      <c r="DX6" s="22">
        <f t="shared" si="13"/>
        <v>14.74</v>
      </c>
      <c r="DY6" s="22">
        <f t="shared" si="13"/>
        <v>18.68</v>
      </c>
      <c r="DZ6" s="22">
        <f t="shared" si="13"/>
        <v>19.91</v>
      </c>
      <c r="EA6" s="22">
        <f t="shared" si="13"/>
        <v>23.02</v>
      </c>
      <c r="EB6" s="22">
        <f t="shared" si="13"/>
        <v>21.86</v>
      </c>
      <c r="EC6" s="21" t="str">
        <f>IF(EC7="","",IF(EC7="-","【-】","【"&amp;SUBSTITUTE(TEXT(EC7,"#,##0.00"),"-","△")&amp;"】"))</f>
        <v>【22.30】</v>
      </c>
      <c r="ED6" s="22">
        <f>IF(ED7="",NA(),ED7)</f>
        <v>0.31</v>
      </c>
      <c r="EE6" s="22">
        <f t="shared" ref="EE6:EM6" si="14">IF(EE7="",NA(),EE7)</f>
        <v>0.48</v>
      </c>
      <c r="EF6" s="22">
        <f t="shared" si="14"/>
        <v>0.04</v>
      </c>
      <c r="EG6" s="21">
        <f t="shared" si="14"/>
        <v>0</v>
      </c>
      <c r="EH6" s="22">
        <f t="shared" si="14"/>
        <v>2</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16080</v>
      </c>
      <c r="D7" s="24">
        <v>46</v>
      </c>
      <c r="E7" s="24">
        <v>1</v>
      </c>
      <c r="F7" s="24">
        <v>0</v>
      </c>
      <c r="G7" s="24">
        <v>1</v>
      </c>
      <c r="H7" s="24" t="s">
        <v>93</v>
      </c>
      <c r="I7" s="24" t="s">
        <v>94</v>
      </c>
      <c r="J7" s="24" t="s">
        <v>95</v>
      </c>
      <c r="K7" s="24" t="s">
        <v>96</v>
      </c>
      <c r="L7" s="24" t="s">
        <v>97</v>
      </c>
      <c r="M7" s="24" t="s">
        <v>98</v>
      </c>
      <c r="N7" s="25" t="s">
        <v>99</v>
      </c>
      <c r="O7" s="25">
        <v>53.51</v>
      </c>
      <c r="P7" s="25">
        <v>98.76</v>
      </c>
      <c r="Q7" s="25">
        <v>4950</v>
      </c>
      <c r="R7" s="25">
        <v>4087</v>
      </c>
      <c r="S7" s="25">
        <v>364.3</v>
      </c>
      <c r="T7" s="25">
        <v>11.22</v>
      </c>
      <c r="U7" s="25">
        <v>3995</v>
      </c>
      <c r="V7" s="25">
        <v>19.97</v>
      </c>
      <c r="W7" s="25">
        <v>200.05</v>
      </c>
      <c r="X7" s="25">
        <v>107.53</v>
      </c>
      <c r="Y7" s="25">
        <v>102.2</v>
      </c>
      <c r="Z7" s="25">
        <v>102.63</v>
      </c>
      <c r="AA7" s="25">
        <v>102.02</v>
      </c>
      <c r="AB7" s="25">
        <v>104.37</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448.63</v>
      </c>
      <c r="AU7" s="25">
        <v>440.73</v>
      </c>
      <c r="AV7" s="25">
        <v>540.03</v>
      </c>
      <c r="AW7" s="25">
        <v>590.49</v>
      </c>
      <c r="AX7" s="25">
        <v>742.93</v>
      </c>
      <c r="AY7" s="25">
        <v>445.85</v>
      </c>
      <c r="AZ7" s="25">
        <v>450.54</v>
      </c>
      <c r="BA7" s="25">
        <v>348.88</v>
      </c>
      <c r="BB7" s="25">
        <v>381.07</v>
      </c>
      <c r="BC7" s="25">
        <v>367.4</v>
      </c>
      <c r="BD7" s="25">
        <v>261.51</v>
      </c>
      <c r="BE7" s="25">
        <v>153.41</v>
      </c>
      <c r="BF7" s="25">
        <v>149.5</v>
      </c>
      <c r="BG7" s="25">
        <v>140.28</v>
      </c>
      <c r="BH7" s="25">
        <v>228.59</v>
      </c>
      <c r="BI7" s="25">
        <v>473.73</v>
      </c>
      <c r="BJ7" s="25">
        <v>516.34</v>
      </c>
      <c r="BK7" s="25">
        <v>496.56</v>
      </c>
      <c r="BL7" s="25">
        <v>540.38</v>
      </c>
      <c r="BM7" s="25">
        <v>556.47</v>
      </c>
      <c r="BN7" s="25">
        <v>564.99</v>
      </c>
      <c r="BO7" s="25">
        <v>265.16000000000003</v>
      </c>
      <c r="BP7" s="25">
        <v>88.56</v>
      </c>
      <c r="BQ7" s="25">
        <v>83.45</v>
      </c>
      <c r="BR7" s="25">
        <v>78.67</v>
      </c>
      <c r="BS7" s="25">
        <v>79.569999999999993</v>
      </c>
      <c r="BT7" s="25">
        <v>73.8</v>
      </c>
      <c r="BU7" s="25">
        <v>83.27</v>
      </c>
      <c r="BV7" s="25">
        <v>84.9</v>
      </c>
      <c r="BW7" s="25">
        <v>83.22</v>
      </c>
      <c r="BX7" s="25">
        <v>78.67</v>
      </c>
      <c r="BY7" s="25">
        <v>80.56</v>
      </c>
      <c r="BZ7" s="25">
        <v>102.35</v>
      </c>
      <c r="CA7" s="25">
        <v>302.13</v>
      </c>
      <c r="CB7" s="25">
        <v>321.43</v>
      </c>
      <c r="CC7" s="25">
        <v>339.27</v>
      </c>
      <c r="CD7" s="25">
        <v>336.41</v>
      </c>
      <c r="CE7" s="25">
        <v>366.66</v>
      </c>
      <c r="CF7" s="25">
        <v>228.81</v>
      </c>
      <c r="CG7" s="25">
        <v>231.9</v>
      </c>
      <c r="CH7" s="25">
        <v>234.17</v>
      </c>
      <c r="CI7" s="25">
        <v>257.95</v>
      </c>
      <c r="CJ7" s="25">
        <v>260.87</v>
      </c>
      <c r="CK7" s="25">
        <v>167.74</v>
      </c>
      <c r="CL7" s="25">
        <v>71.290000000000006</v>
      </c>
      <c r="CM7" s="25">
        <v>68.56</v>
      </c>
      <c r="CN7" s="25">
        <v>70.38</v>
      </c>
      <c r="CO7" s="25">
        <v>77.349999999999994</v>
      </c>
      <c r="CP7" s="25">
        <v>77.260000000000005</v>
      </c>
      <c r="CQ7" s="25">
        <v>38.979999999999997</v>
      </c>
      <c r="CR7" s="25">
        <v>39.61</v>
      </c>
      <c r="CS7" s="25">
        <v>41.06</v>
      </c>
      <c r="CT7" s="25">
        <v>39.94</v>
      </c>
      <c r="CU7" s="25">
        <v>40.19</v>
      </c>
      <c r="CV7" s="25">
        <v>60.29</v>
      </c>
      <c r="CW7" s="25">
        <v>67.739999999999995</v>
      </c>
      <c r="CX7" s="25">
        <v>68.19</v>
      </c>
      <c r="CY7" s="25">
        <v>66.099999999999994</v>
      </c>
      <c r="CZ7" s="25">
        <v>59.31</v>
      </c>
      <c r="DA7" s="25">
        <v>57.93</v>
      </c>
      <c r="DB7" s="25">
        <v>75.010000000000005</v>
      </c>
      <c r="DC7" s="25">
        <v>72.959999999999994</v>
      </c>
      <c r="DD7" s="25">
        <v>72.42</v>
      </c>
      <c r="DE7" s="25">
        <v>69.41</v>
      </c>
      <c r="DF7" s="25">
        <v>71.52</v>
      </c>
      <c r="DG7" s="25">
        <v>90.12</v>
      </c>
      <c r="DH7" s="25">
        <v>61.74</v>
      </c>
      <c r="DI7" s="25">
        <v>63.21</v>
      </c>
      <c r="DJ7" s="25">
        <v>65.25</v>
      </c>
      <c r="DK7" s="25">
        <v>63.3</v>
      </c>
      <c r="DL7" s="25">
        <v>55.5</v>
      </c>
      <c r="DM7" s="25">
        <v>51.89</v>
      </c>
      <c r="DN7" s="25">
        <v>54.09</v>
      </c>
      <c r="DO7" s="25">
        <v>52.73</v>
      </c>
      <c r="DP7" s="25">
        <v>53.25</v>
      </c>
      <c r="DQ7" s="25">
        <v>53.4</v>
      </c>
      <c r="DR7" s="25">
        <v>50.88</v>
      </c>
      <c r="DS7" s="25">
        <v>10.06</v>
      </c>
      <c r="DT7" s="25">
        <v>10.23</v>
      </c>
      <c r="DU7" s="25">
        <v>10.79</v>
      </c>
      <c r="DV7" s="25">
        <v>12.4</v>
      </c>
      <c r="DW7" s="25">
        <v>12.33</v>
      </c>
      <c r="DX7" s="25">
        <v>14.74</v>
      </c>
      <c r="DY7" s="25">
        <v>18.68</v>
      </c>
      <c r="DZ7" s="25">
        <v>19.91</v>
      </c>
      <c r="EA7" s="25">
        <v>23.02</v>
      </c>
      <c r="EB7" s="25">
        <v>21.86</v>
      </c>
      <c r="EC7" s="25">
        <v>22.3</v>
      </c>
      <c r="ED7" s="25">
        <v>0.31</v>
      </c>
      <c r="EE7" s="25">
        <v>0.48</v>
      </c>
      <c r="EF7" s="25">
        <v>0.04</v>
      </c>
      <c r="EG7" s="25">
        <v>0</v>
      </c>
      <c r="EH7" s="25">
        <v>2</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cp:lastModifiedBy>
  <cp:lastPrinted>2023-01-13T07:45:56Z</cp:lastPrinted>
  <dcterms:created xsi:type="dcterms:W3CDTF">2022-12-01T00:51:54Z</dcterms:created>
  <dcterms:modified xsi:type="dcterms:W3CDTF">2023-01-13T07:46:46Z</dcterms:modified>
  <cp:category/>
</cp:coreProperties>
</file>