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F:\経営比較分析表\"/>
    </mc:Choice>
  </mc:AlternateContent>
  <xr:revisionPtr revIDLastSave="0" documentId="13_ncr:1_{64851CA4-EBBA-4BE7-80EA-B6EA684DCE0F}" xr6:coauthVersionLast="46" xr6:coauthVersionMax="46" xr10:uidLastSave="{00000000-0000-0000-0000-000000000000}"/>
  <workbookProtection workbookAlgorithmName="SHA-512" workbookHashValue="AaGEqp43+YweAz4iav11KSYKnayPEYW5jrsnnVZyvrJuWMyqE2y03UEh9qx09+oa73Sycxuh9InG16EMokYc8g==" workbookSaltValue="sGWia8ebaoLE/UgH3lUoE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<sst xmlns="http://schemas.openxmlformats.org/spreadsheetml/2006/main" count="228" uniqueCount="112">
  <si>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</si>
  <si>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</si>
  <si>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</si>
  <si>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</si>
  <si>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</si>
  <si>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</si>
  <si>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</si>
  <si>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</si>
  <si>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</si>
  <si>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</si>
  <si>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</si>
  <si>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</si>
  <si>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</si>
  <si>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</si>
  <si>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</si>
  <si>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</si>
  <si>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</si>
  <si>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</si>
  <si>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</si>
  <si>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</si>
  <si>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</si>
  <si>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</si>
  <si>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</si>
  <si>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</si>
  <si>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</si>
  <si>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</si>
  <si>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</si>
  <si>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</si>
  <si>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</si>
  <si>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</si>
  <si>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</si>
  <si>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</si>
  <si>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</si>
  <si>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</si>
  <si>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</si>
  <si>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</si>
  <si>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</si>
  <si>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</si>
  <si>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</si>
  <si>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</si>
  <si>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</si>
  <si>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</si>
  <si>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</si>
  <si>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</si>
  <si>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</si>
  <si>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</si>
  <si>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</si>
  <si>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</si>
  <si>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</si>
  <si>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</si>
  <si>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</si>
  <si>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</si>
  <si>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</si>
  <si>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</si>
  <si>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</si>
  <si>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</si>
  <si>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</si>
  <si>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</si>
  <si>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</si>
  <si>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</si>
  <si>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</si>
  <si>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</si>
  <si>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</si>
  <si>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</si>
  <si>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</si>
  <si>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</si>
  <si>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</si>
  <si>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</si>
  <si>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</si>
  <si>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</si>
  <si>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</si>
  <si>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</si>
  <si>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</si>
  <si>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</si>
  <si>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</si>
  <si>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</si>
  <si>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</si>
  <si>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</si>
  <si>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</si>
  <si>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</si>
  <si>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</si>
  <si>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</si>
  <si>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</si>
  <si>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</si>
  <si>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</si>
  <si>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</si>
  <si>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</si>
  <si>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</si>
  <si>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</si>
  <si>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</si>
  <si>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</si>
  <si>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</si>
  <si>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様似町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</si>
  <si>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</si>
  <si>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</si>
  <si>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</si>
  <si>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</si>
  <si>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</si>
  <si>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</si>
  <si>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</si>
  <si>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</si>
  <si>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</si>
  <si>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</si>
  <si>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</si>
  <si>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</si>
  <si>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</si>
  <si>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</si>
  <si>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</si>
  <si>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</si>
  <si>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①類似団体や全国平均と比べて高く、老朽化が進んでいる。
②類似団体や全国平均と比べると低いものの上昇傾向あり、管路についても年々老朽化が進んでいる。
③類似団体や全国平均と比べると低い水準であり、②を上昇させる要因となっている。
　施設の老朽化が年々進んでいることから、計画的な更新が必要となっている。</t>
    <rPh sb="1" eb="3">
      <t>ルイジ</t>
    </rPh>
    <rPh sb="3" eb="5">
      <t>ダンタイ</t>
    </rPh>
    <rPh sb="6" eb="8">
      <t>ゼンコク</t>
    </rPh>
    <rPh sb="8" eb="10">
      <t>ヘイキン</t>
    </rPh>
    <rPh sb="11" eb="12">
      <t>クラ</t>
    </rPh>
    <rPh sb="14" eb="15">
      <t>タカ</t>
    </rPh>
    <rPh sb="17" eb="20">
      <t>ロウキュウカ</t>
    </rPh>
    <rPh sb="21" eb="22">
      <t>スス</t>
    </rPh>
    <rPh sb="30" eb="32">
      <t>ルイジ</t>
    </rPh>
    <rPh sb="32" eb="34">
      <t>ダンタイ</t>
    </rPh>
    <rPh sb="35" eb="37">
      <t>ゼンコク</t>
    </rPh>
    <rPh sb="37" eb="39">
      <t>ヘイキン</t>
    </rPh>
    <rPh sb="40" eb="41">
      <t>ヒ</t>
    </rPh>
    <rPh sb="44" eb="45">
      <t>ヒク</t>
    </rPh>
    <rPh sb="49" eb="51">
      <t>ジョウショウ</t>
    </rPh>
    <rPh sb="51" eb="53">
      <t>ケイコウ</t>
    </rPh>
    <rPh sb="94" eb="96">
      <t>スイジュン</t>
    </rPh>
    <rPh sb="102" eb="104">
      <t>ジョウショウ</t>
    </rPh>
    <rPh sb="107" eb="109">
      <t>ヨウイン</t>
    </rPh>
    <rPh sb="119" eb="121">
      <t>シセツ</t>
    </rPh>
    <rPh sb="122" eb="125">
      <t>ロウキュウカ</t>
    </rPh>
    <rPh sb="126" eb="128">
      <t>ネンネン</t>
    </rPh>
    <rPh sb="128" eb="129">
      <t>スス</t>
    </rPh>
    <rPh sb="138" eb="141">
      <t>ケイカクテキ</t>
    </rPh>
    <rPh sb="142" eb="144">
      <t>コウシン</t>
    </rPh>
    <rPh sb="145" eb="147">
      <t>ヒツヨウ</t>
    </rPh>
    <phoneticPr fontId="4"/>
  </si>
  <si>
    <t>①類似団体や全国平均と比べて低いながらも100％は確保されている。
　　　　　　　　　　　　　　　　　　　　　　　　　　　　　　　　　　　　　　　　　　　　　　　　　　　　　　　　　　②累積欠損金比率に反映される短期的な債務はない。
　　　　　　　　　　　　　　　　　　　　　　　　　　　　　　　　　　　　　　　　　　　　　　　　　　　　　　　　　　　　　　　　③翌年度の建設改良工事資金を賄うため流動資産を増やした結果、類似団体や全国平均と比べて高い比率となっている。
④類似団体や全国平均より低く経営は健全と言えるが、施設の更新が進んでいない現状にある。
⑤類似団体とほぼ変わらない比率となっている。
　　　　　　　　　　　　　　　　　　　　　　　　　　　　　　　　　　　　　　　　　　　　　　　　　　　　　　　　　　　　　　　　⑥給水原価は年々上昇している。
⑦施設は適切な規模であるが、類似団体や全国平均に比べて高くなっている。　　　　　　　　　　　　　　　　　　　　　　　　　　　　　　　　　　　　　　　　　　　　　　　　　　　　　
⑧類似団体や全国平均と比べて低く、⑦を上昇させる一因になっており、更なる漏水対策等が必要となっている。</t>
    <rPh sb="1" eb="3">
      <t>ルイジ</t>
    </rPh>
    <rPh sb="3" eb="5">
      <t>ダンタイ</t>
    </rPh>
    <rPh sb="6" eb="8">
      <t>ゼンコク</t>
    </rPh>
    <rPh sb="8" eb="10">
      <t>ヘイキン</t>
    </rPh>
    <rPh sb="11" eb="12">
      <t>クラ</t>
    </rPh>
    <rPh sb="14" eb="15">
      <t>ヒク</t>
    </rPh>
    <rPh sb="93" eb="95">
      <t>ルイセキ</t>
    </rPh>
    <rPh sb="95" eb="97">
      <t>ケッソン</t>
    </rPh>
    <rPh sb="97" eb="98">
      <t>キン</t>
    </rPh>
    <rPh sb="98" eb="100">
      <t>ヒリツ</t>
    </rPh>
    <rPh sb="101" eb="103">
      <t>ハンエイ</t>
    </rPh>
    <rPh sb="106" eb="109">
      <t>タンキテキ</t>
    </rPh>
    <rPh sb="110" eb="112">
      <t>サイム</t>
    </rPh>
    <rPh sb="182" eb="185">
      <t>ヨクネンド</t>
    </rPh>
    <rPh sb="186" eb="188">
      <t>ケンセツ</t>
    </rPh>
    <rPh sb="188" eb="190">
      <t>カイリョウ</t>
    </rPh>
    <rPh sb="190" eb="192">
      <t>コウジ</t>
    </rPh>
    <rPh sb="194" eb="195">
      <t>マカナ</t>
    </rPh>
    <rPh sb="198" eb="200">
      <t>リュウドウ</t>
    </rPh>
    <rPh sb="200" eb="202">
      <t>シサン</t>
    </rPh>
    <rPh sb="203" eb="204">
      <t>フ</t>
    </rPh>
    <rPh sb="207" eb="209">
      <t>ケッカ</t>
    </rPh>
    <rPh sb="210" eb="212">
      <t>ルイジ</t>
    </rPh>
    <rPh sb="212" eb="214">
      <t>ダンタイ</t>
    </rPh>
    <rPh sb="215" eb="217">
      <t>ゼンコク</t>
    </rPh>
    <rPh sb="217" eb="219">
      <t>ヘイキン</t>
    </rPh>
    <rPh sb="220" eb="221">
      <t>クラ</t>
    </rPh>
    <rPh sb="237" eb="239">
      <t>ルイジ</t>
    </rPh>
    <rPh sb="239" eb="241">
      <t>ダンタイ</t>
    </rPh>
    <rPh sb="242" eb="244">
      <t>ゼンコク</t>
    </rPh>
    <rPh sb="244" eb="246">
      <t>ヘイキン</t>
    </rPh>
    <rPh sb="248" eb="249">
      <t>ヒク</t>
    </rPh>
    <rPh sb="250" eb="252">
      <t>ケイエイ</t>
    </rPh>
    <rPh sb="253" eb="255">
      <t>ケンゼン</t>
    </rPh>
    <rPh sb="256" eb="257">
      <t>イ</t>
    </rPh>
    <rPh sb="261" eb="263">
      <t>シセツ</t>
    </rPh>
    <rPh sb="264" eb="266">
      <t>コウシン</t>
    </rPh>
    <rPh sb="267" eb="268">
      <t>スス</t>
    </rPh>
    <rPh sb="273" eb="275">
      <t>ゲンジョウ</t>
    </rPh>
    <rPh sb="289" eb="290">
      <t>カ</t>
    </rPh>
    <rPh sb="294" eb="296">
      <t>ヒリツ</t>
    </rPh>
    <rPh sb="374" eb="376">
      <t>ネンネン</t>
    </rPh>
    <rPh sb="382" eb="383">
      <t>タイ</t>
    </rPh>
    <rPh sb="389" eb="391">
      <t>テキセツ</t>
    </rPh>
    <rPh sb="401" eb="402">
      <t>クラ</t>
    </rPh>
    <rPh sb="404" eb="405">
      <t>タカ</t>
    </rPh>
    <rPh sb="407" eb="409">
      <t>テキセツ</t>
    </rPh>
    <rPh sb="410" eb="412">
      <t>シセツ</t>
    </rPh>
    <rPh sb="478" eb="479">
      <t>クラ</t>
    </rPh>
    <rPh sb="481" eb="482">
      <t>ヒク</t>
    </rPh>
    <rPh sb="488" eb="490">
      <t>シセツ</t>
    </rPh>
    <rPh sb="509" eb="510">
      <t>サラ</t>
    </rPh>
    <rPh sb="515" eb="516">
      <t>トウ</t>
    </rPh>
    <rPh sb="517" eb="519">
      <t>ヒツヨウ</t>
    </rPh>
    <phoneticPr fontId="4"/>
  </si>
  <si>
    <t>　経営の健全性・効率性に関する指標はおおむね良好であるものの、給水原価の増加に伴う料金回収率が減少傾向が続き、有収率も低い水準にある。
　老朽化の状況を示す指標では、有形固定資産減価償却率がやや高く毎年増加傾向にあり、施設の更新が先延ばしになっている現状のなか老朽化が進んでいる。
　このことを踏まえ、今後は施設の更新にかかる費用と経営状況を適確に把握し、近隣町との連携等によるさらなる費用の削減、財源の確保といった健全・効率的な手段を探りながら経営戦略を指標に、計画的かつ効率的な施設の更新に努める。</t>
    <rPh sb="1" eb="3">
      <t>ケイエイ</t>
    </rPh>
    <rPh sb="4" eb="7">
      <t>ケンゼンセイ</t>
    </rPh>
    <rPh sb="8" eb="11">
      <t>コウリツセイ</t>
    </rPh>
    <rPh sb="12" eb="13">
      <t>カン</t>
    </rPh>
    <rPh sb="15" eb="17">
      <t>シヒョウ</t>
    </rPh>
    <rPh sb="22" eb="24">
      <t>リョウコウ</t>
    </rPh>
    <rPh sb="31" eb="33">
      <t>キュウスイ</t>
    </rPh>
    <rPh sb="33" eb="35">
      <t>ゲンカ</t>
    </rPh>
    <rPh sb="36" eb="38">
      <t>ゾウカ</t>
    </rPh>
    <rPh sb="39" eb="40">
      <t>トモナ</t>
    </rPh>
    <rPh sb="41" eb="43">
      <t>リョウキン</t>
    </rPh>
    <rPh sb="43" eb="45">
      <t>カイシュウ</t>
    </rPh>
    <rPh sb="45" eb="46">
      <t>リツ</t>
    </rPh>
    <rPh sb="47" eb="49">
      <t>ゲンショウ</t>
    </rPh>
    <rPh sb="49" eb="51">
      <t>ケイコウ</t>
    </rPh>
    <rPh sb="52" eb="53">
      <t>ツヅ</t>
    </rPh>
    <rPh sb="55" eb="58">
      <t>ユウシュウリツ</t>
    </rPh>
    <rPh sb="59" eb="60">
      <t>ヒク</t>
    </rPh>
    <rPh sb="61" eb="63">
      <t>スイジュン</t>
    </rPh>
    <rPh sb="69" eb="72">
      <t>ロウキュウカ</t>
    </rPh>
    <rPh sb="73" eb="75">
      <t>ジョウキョウ</t>
    </rPh>
    <rPh sb="76" eb="77">
      <t>シメ</t>
    </rPh>
    <rPh sb="78" eb="80">
      <t>シヒョウ</t>
    </rPh>
    <rPh sb="83" eb="85">
      <t>ユウケイ</t>
    </rPh>
    <rPh sb="85" eb="87">
      <t>コテイ</t>
    </rPh>
    <rPh sb="87" eb="89">
      <t>シサン</t>
    </rPh>
    <rPh sb="89" eb="91">
      <t>ゲンカ</t>
    </rPh>
    <rPh sb="91" eb="93">
      <t>ショウキャク</t>
    </rPh>
    <rPh sb="93" eb="94">
      <t>リツ</t>
    </rPh>
    <rPh sb="97" eb="98">
      <t>タカ</t>
    </rPh>
    <rPh sb="99" eb="101">
      <t>マイトシ</t>
    </rPh>
    <rPh sb="101" eb="103">
      <t>ゾウカ</t>
    </rPh>
    <rPh sb="103" eb="105">
      <t>ケイコウ</t>
    </rPh>
    <rPh sb="109" eb="111">
      <t>シセツ</t>
    </rPh>
    <rPh sb="112" eb="114">
      <t>コウシン</t>
    </rPh>
    <rPh sb="125" eb="127">
      <t>ゲンジョウ</t>
    </rPh>
    <rPh sb="130" eb="133">
      <t>ロウキュウカ</t>
    </rPh>
    <rPh sb="134" eb="135">
      <t>スス</t>
    </rPh>
    <rPh sb="147" eb="148">
      <t>フ</t>
    </rPh>
    <rPh sb="151" eb="153">
      <t>コンゴ</t>
    </rPh>
    <rPh sb="154" eb="156">
      <t>シセツ</t>
    </rPh>
    <rPh sb="157" eb="159">
      <t>コウシン</t>
    </rPh>
    <rPh sb="163" eb="165">
      <t>ヒヨウ</t>
    </rPh>
    <rPh sb="166" eb="168">
      <t>ケイエイ</t>
    </rPh>
    <rPh sb="168" eb="170">
      <t>ジョウキョウ</t>
    </rPh>
    <rPh sb="171" eb="173">
      <t>テキカク</t>
    </rPh>
    <rPh sb="174" eb="176">
      <t>ハアク</t>
    </rPh>
    <rPh sb="178" eb="180">
      <t>キンリン</t>
    </rPh>
    <rPh sb="180" eb="181">
      <t>チョウ</t>
    </rPh>
    <rPh sb="183" eb="185">
      <t>レンケイ</t>
    </rPh>
    <rPh sb="185" eb="186">
      <t>トウ</t>
    </rPh>
    <rPh sb="193" eb="195">
      <t>ヒヨウ</t>
    </rPh>
    <rPh sb="196" eb="198">
      <t>サクゲン</t>
    </rPh>
    <rPh sb="199" eb="201">
      <t>ザイゲン</t>
    </rPh>
    <rPh sb="202" eb="204">
      <t>カクホ</t>
    </rPh>
    <rPh sb="208" eb="210">
      <t>ケンゼン</t>
    </rPh>
    <rPh sb="211" eb="214">
      <t>コウリツテキ</t>
    </rPh>
    <rPh sb="215" eb="217">
      <t>シュダン</t>
    </rPh>
    <rPh sb="218" eb="219">
      <t>サグ</t>
    </rPh>
    <rPh sb="223" eb="225">
      <t>ケイエイ</t>
    </rPh>
    <rPh sb="225" eb="227">
      <t>センリャク</t>
    </rPh>
    <rPh sb="228" eb="230">
      <t>シヒョウ</t>
    </rPh>
    <rPh sb="232" eb="235">
      <t>ケイカクテキ</t>
    </rPh>
    <rPh sb="237" eb="240">
      <t>コウリツテキ</t>
    </rPh>
    <rPh sb="241" eb="243">
      <t>シセツ</t>
    </rPh>
    <rPh sb="244" eb="246">
      <t>コウシン</t>
    </rPh>
    <rPh sb="247" eb="24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</si>
</sst>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0.31</c:v>
                </c:pt>
                <c:pt idx="3" formatCode="#,##0.00;&quot;△&quot;#,##0.00;&quot;-&quot;">
                  <c:v>0.48</c:v>
                </c:pt>
                <c:pt idx="4" formatCode="#,##0.00;&quot;△&quot;#,##0.00;&quot;-&quot;">
                  <c:v>0.04</c:v>
                </c:pt>
              </c:numCache>
            </c:numRef>
          </c:val>
          <c:extLst>
            <c:ext xmlns:c16="http://schemas.microsoft.com/office/drawing/2014/chart" uri="{C3380CC4-5D6E-409C-BE32-E72D297353CC}">
              <c16:uniqueId val="{00000000-20CD-479E-8F7F-4961414B50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20CD-479E-8F7F-4961414B50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69.58</c:v>
                </c:pt>
                <c:pt idx="1">
                  <c:v>70.33</c:v>
                </c:pt>
                <c:pt idx="2">
                  <c:v>71.290000000000006</c:v>
                </c:pt>
                <c:pt idx="3">
                  <c:v>68.56</c:v>
                </c:pt>
                <c:pt idx="4">
                  <c:v>70.38</c:v>
                </c:pt>
              </c:numCache>
            </c:numRef>
          </c:val>
          <c:extLst>
            <c:ext xmlns:c16="http://schemas.microsoft.com/office/drawing/2014/chart" uri="{C3380CC4-5D6E-409C-BE32-E72D297353CC}">
              <c16:uniqueId val="{00000000-D409-4F3A-94F1-01544A399A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D409-4F3A-94F1-01544A399A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70.58</c:v>
                </c:pt>
                <c:pt idx="1">
                  <c:v>69.489999999999995</c:v>
                </c:pt>
                <c:pt idx="2">
                  <c:v>67.739999999999995</c:v>
                </c:pt>
                <c:pt idx="3">
                  <c:v>68.19</c:v>
                </c:pt>
                <c:pt idx="4">
                  <c:v>66.099999999999994</c:v>
                </c:pt>
              </c:numCache>
            </c:numRef>
          </c:val>
          <c:extLst>
            <c:ext xmlns:c16="http://schemas.microsoft.com/office/drawing/2014/chart" uri="{C3380CC4-5D6E-409C-BE32-E72D297353CC}">
              <c16:uniqueId val="{00000000-9DBB-4DF0-97CA-8685AE3F4F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9DBB-4DF0-97CA-8685AE3F4F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108.25</c:v>
                </c:pt>
                <c:pt idx="1">
                  <c:v>108.12</c:v>
                </c:pt>
                <c:pt idx="2">
                  <c:v>107.53</c:v>
                </c:pt>
                <c:pt idx="3">
                  <c:v>102.2</c:v>
                </c:pt>
                <c:pt idx="4">
                  <c:v>102.63</c:v>
                </c:pt>
              </c:numCache>
            </c:numRef>
          </c:val>
          <c:extLst>
            <c:ext xmlns:c16="http://schemas.microsoft.com/office/drawing/2014/chart" uri="{C3380CC4-5D6E-409C-BE32-E72D297353CC}">
              <c16:uniqueId val="{00000000-D27B-4977-9A68-B703FC7274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D27B-4977-9A68-B703FC7274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58.01</c:v>
                </c:pt>
                <c:pt idx="1">
                  <c:v>59.77</c:v>
                </c:pt>
                <c:pt idx="2">
                  <c:v>61.74</c:v>
                </c:pt>
                <c:pt idx="3">
                  <c:v>63.21</c:v>
                </c:pt>
                <c:pt idx="4">
                  <c:v>65.25</c:v>
                </c:pt>
              </c:numCache>
            </c:numRef>
          </c:val>
          <c:extLst>
            <c:ext xmlns:c16="http://schemas.microsoft.com/office/drawing/2014/chart" uri="{C3380CC4-5D6E-409C-BE32-E72D297353CC}">
              <c16:uniqueId val="{00000000-CEB6-4FD1-8A1D-5C2FBD6E37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CEB6-4FD1-8A1D-5C2FBD6E37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9.8699999999999992</c:v>
                </c:pt>
                <c:pt idx="1">
                  <c:v>9.86</c:v>
                </c:pt>
                <c:pt idx="2">
                  <c:v>10.06</c:v>
                </c:pt>
                <c:pt idx="3">
                  <c:v>10.23</c:v>
                </c:pt>
                <c:pt idx="4">
                  <c:v>10.79</c:v>
                </c:pt>
              </c:numCache>
            </c:numRef>
          </c:val>
          <c:extLst>
            <c:ext xmlns:c16="http://schemas.microsoft.com/office/drawing/2014/chart" uri="{C3380CC4-5D6E-409C-BE32-E72D297353CC}">
              <c16:uniqueId val="{00000000-830E-4567-8FA5-6B19F45FEA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830E-4567-8FA5-6B19F45FEA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E3-4DD4-9E61-92664E5648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D7E3-4DD4-9E61-92664E5648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452.19</c:v>
                </c:pt>
                <c:pt idx="1">
                  <c:v>485.1</c:v>
                </c:pt>
                <c:pt idx="2">
                  <c:v>448.63</c:v>
                </c:pt>
                <c:pt idx="3">
                  <c:v>440.73</c:v>
                </c:pt>
                <c:pt idx="4">
                  <c:v>540.03</c:v>
                </c:pt>
              </c:numCache>
            </c:numRef>
          </c:val>
          <c:extLst>
            <c:ext xmlns:c16="http://schemas.microsoft.com/office/drawing/2014/chart" uri="{C3380CC4-5D6E-409C-BE32-E72D297353CC}">
              <c16:uniqueId val="{00000000-0262-42F7-B250-DF567FA580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0262-42F7-B250-DF567FA580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182.58</c:v>
                </c:pt>
                <c:pt idx="1">
                  <c:v>164.81</c:v>
                </c:pt>
                <c:pt idx="2">
                  <c:v>153.41</c:v>
                </c:pt>
                <c:pt idx="3">
                  <c:v>149.5</c:v>
                </c:pt>
                <c:pt idx="4">
                  <c:v>140.28</c:v>
                </c:pt>
              </c:numCache>
            </c:numRef>
          </c:val>
          <c:extLst>
            <c:ext xmlns:c16="http://schemas.microsoft.com/office/drawing/2014/chart" uri="{C3380CC4-5D6E-409C-BE32-E72D297353CC}">
              <c16:uniqueId val="{00000000-DCFD-4731-9EE6-F0EF259A5A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DCFD-4731-9EE6-F0EF259A5A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102.5</c:v>
                </c:pt>
                <c:pt idx="1">
                  <c:v>101.92</c:v>
                </c:pt>
                <c:pt idx="2">
                  <c:v>88.56</c:v>
                </c:pt>
                <c:pt idx="3">
                  <c:v>83.45</c:v>
                </c:pt>
                <c:pt idx="4">
                  <c:v>78.67</c:v>
                </c:pt>
              </c:numCache>
            </c:numRef>
          </c:val>
          <c:extLst>
            <c:ext xmlns:c16="http://schemas.microsoft.com/office/drawing/2014/chart" uri="{C3380CC4-5D6E-409C-BE32-E72D297353CC}">
              <c16:uniqueId val="{00000000-A84B-4059-A8C6-96F5C951C3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A84B-4059-A8C6-96F5C951C3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259.36</c:v>
                </c:pt>
                <c:pt idx="1">
                  <c:v>261.91000000000003</c:v>
                </c:pt>
                <c:pt idx="2">
                  <c:v>302.13</c:v>
                </c:pt>
                <c:pt idx="3">
                  <c:v>321.43</c:v>
                </c:pt>
                <c:pt idx="4">
                  <c:v>339.27</c:v>
                </c:pt>
              </c:numCache>
            </c:numRef>
          </c:val>
          <c:extLst>
            <c:ext xmlns:c16="http://schemas.microsoft.com/office/drawing/2014/chart" uri="{C3380CC4-5D6E-409C-BE32-E72D297353CC}">
              <c16:uniqueId val="{00000000-1D76-4994-A3C3-8F8AED817BA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1D76-4994-A3C3-8F8AED817BA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様似町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4230</v>
      </c>
      <c r="AM8" s="61"/>
      <c r="AN8" s="61"/>
      <c r="AO8" s="61"/>
      <c r="AP8" s="61"/>
      <c r="AQ8" s="61"/>
      <c r="AR8" s="61"/>
      <c r="AS8" s="61"/>
      <c r="AT8" s="52">
        <f>データ!$S$6</f>
        <v>364.3</v>
      </c>
      <c r="AU8" s="53"/>
      <c r="AV8" s="53"/>
      <c r="AW8" s="53"/>
      <c r="AX8" s="53"/>
      <c r="AY8" s="53"/>
      <c r="AZ8" s="53"/>
      <c r="BA8" s="53"/>
      <c r="BB8" s="54">
        <f>データ!$T$6</f>
        <v>11.61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78.69</v>
      </c>
      <c r="J10" s="53"/>
      <c r="K10" s="53"/>
      <c r="L10" s="53"/>
      <c r="M10" s="53"/>
      <c r="N10" s="53"/>
      <c r="O10" s="64"/>
      <c r="P10" s="54">
        <f>データ!$P$6</f>
        <v>98.93</v>
      </c>
      <c r="Q10" s="54"/>
      <c r="R10" s="54"/>
      <c r="S10" s="54"/>
      <c r="T10" s="54"/>
      <c r="U10" s="54"/>
      <c r="V10" s="54"/>
      <c r="W10" s="61">
        <f>データ!$Q$6</f>
        <v>4950</v>
      </c>
      <c r="X10" s="61"/>
      <c r="Y10" s="61"/>
      <c r="Z10" s="61"/>
      <c r="AA10" s="61"/>
      <c r="AB10" s="61"/>
      <c r="AC10" s="61"/>
      <c r="AD10" s="2"/>
      <c r="AE10" s="2"/>
      <c r="AF10" s="2"/>
      <c r="AG10" s="2"/>
      <c r="AH10" s="4"/>
      <c r="AI10" s="4"/>
      <c r="AJ10" s="4"/>
      <c r="AK10" s="4"/>
      <c r="AL10" s="61">
        <f>データ!$U$6</f>
        <v>4162</v>
      </c>
      <c r="AM10" s="61"/>
      <c r="AN10" s="61"/>
      <c r="AO10" s="61"/>
      <c r="AP10" s="61"/>
      <c r="AQ10" s="61"/>
      <c r="AR10" s="61"/>
      <c r="AS10" s="61"/>
      <c r="AT10" s="52">
        <f>データ!$V$6</f>
        <v>19.97</v>
      </c>
      <c r="AU10" s="53"/>
      <c r="AV10" s="53"/>
      <c r="AW10" s="53"/>
      <c r="AX10" s="53"/>
      <c r="AY10" s="53"/>
      <c r="AZ10" s="53"/>
      <c r="BA10" s="53"/>
      <c r="BB10" s="54">
        <f>データ!$W$6</f>
        <v>208.41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tBuoUwXF+Rx9onb2bNKEJflxhLThbu8uaUG+EGFdHRqNOIgCKbYy3zqaHGyoTjpDHzQJ/OVnr6p4O2eISQL7A==" saltValue="SbdeLnfFBIPwrFSZiJX8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16080</v>
      </c>
      <c r="D6" s="34">
        <f t="shared" si="3"/>
        <v>46</v>
      </c>
      <c r="E6" s="34">
        <f t="shared" si="3"/>
        <v>1</v>
      </c>
      <c r="F6" s="34">
        <f t="shared" si="3"/>
        <v>0</v>
      </c>
      <c r="G6" s="34">
        <f t="shared" si="3"/>
        <v>1</v>
      </c>
      <c r="H6" s="34" t="str">
        <f t="shared" si="3"/>
        <v>北海道　様似町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78.69</v>
      </c>
      <c r="P6" s="35">
        <f t="shared" si="3"/>
        <v>98.93</v>
      </c>
      <c r="Q6" s="35">
        <f t="shared" si="3"/>
        <v>4950</v>
      </c>
      <c r="R6" s="35">
        <f t="shared" si="3"/>
        <v>4230</v>
      </c>
      <c r="S6" s="35">
        <f t="shared" si="3"/>
        <v>364.3</v>
      </c>
      <c r="T6" s="35">
        <f t="shared" si="3"/>
        <v>11.61</v>
      </c>
      <c r="U6" s="35">
        <f t="shared" si="3"/>
        <v>4162</v>
      </c>
      <c r="V6" s="35">
        <f t="shared" si="3"/>
        <v>19.97</v>
      </c>
      <c r="W6" s="35">
        <f t="shared" si="3"/>
        <v>208.41</v>
      </c>
      <c r="X6" s="36">
        <f>IF(X7="",NA(),X7)</f>
        <v>108.25</v>
      </c>
      <c r="Y6" s="36">
        <f t="shared" ref="Y6:AG6" si="4">IF(Y7="",NA(),Y7)</f>
        <v>108.12</v>
      </c>
      <c r="Z6" s="36">
        <f t="shared" si="4"/>
        <v>107.53</v>
      </c>
      <c r="AA6" s="36">
        <f t="shared" si="4"/>
        <v>102.2</v>
      </c>
      <c r="AB6" s="36">
        <f t="shared" si="4"/>
        <v>102.63</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452.19</v>
      </c>
      <c r="AU6" s="36">
        <f t="shared" ref="AU6:BC6" si="6">IF(AU7="",NA(),AU7)</f>
        <v>485.1</v>
      </c>
      <c r="AV6" s="36">
        <f t="shared" si="6"/>
        <v>448.63</v>
      </c>
      <c r="AW6" s="36">
        <f t="shared" si="6"/>
        <v>440.73</v>
      </c>
      <c r="AX6" s="36">
        <f t="shared" si="6"/>
        <v>540.03</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182.58</v>
      </c>
      <c r="BF6" s="36">
        <f t="shared" ref="BF6:BN6" si="7">IF(BF7="",NA(),BF7)</f>
        <v>164.81</v>
      </c>
      <c r="BG6" s="36">
        <f t="shared" si="7"/>
        <v>153.41</v>
      </c>
      <c r="BH6" s="36">
        <f t="shared" si="7"/>
        <v>149.5</v>
      </c>
      <c r="BI6" s="36">
        <f t="shared" si="7"/>
        <v>140.28</v>
      </c>
      <c r="BJ6" s="36">
        <f t="shared" si="7"/>
        <v>488.5</v>
      </c>
      <c r="BK6" s="36">
        <f t="shared" si="7"/>
        <v>485.75</v>
      </c>
      <c r="BL6" s="36">
        <f t="shared" si="7"/>
        <v>516.34</v>
      </c>
      <c r="BM6" s="36">
        <f t="shared" si="7"/>
        <v>496.56</v>
      </c>
      <c r="BN6" s="36">
        <f t="shared" si="7"/>
        <v>540.38</v>
      </c>
      <c r="BO6" s="35" t="str">
        <f>IF(BO7="","",IF(BO7="-","【-】","【"&amp;SUBSTITUTE(TEXT(BO7,"#,##0.00"),"-","△")&amp;"】"))</f>
        <v>【266.61】</v>
      </c>
      <c r="BP6" s="36">
        <f>IF(BP7="",NA(),BP7)</f>
        <v>102.5</v>
      </c>
      <c r="BQ6" s="36">
        <f t="shared" ref="BQ6:BY6" si="8">IF(BQ7="",NA(),BQ7)</f>
        <v>101.92</v>
      </c>
      <c r="BR6" s="36">
        <f t="shared" si="8"/>
        <v>88.56</v>
      </c>
      <c r="BS6" s="36">
        <f t="shared" si="8"/>
        <v>83.45</v>
      </c>
      <c r="BT6" s="36">
        <f t="shared" si="8"/>
        <v>78.67</v>
      </c>
      <c r="BU6" s="36">
        <f t="shared" si="8"/>
        <v>82.42</v>
      </c>
      <c r="BV6" s="36">
        <f t="shared" si="8"/>
        <v>83.59</v>
      </c>
      <c r="BW6" s="36">
        <f t="shared" si="8"/>
        <v>83.27</v>
      </c>
      <c r="BX6" s="36">
        <f t="shared" si="8"/>
        <v>84.9</v>
      </c>
      <c r="BY6" s="36">
        <f t="shared" si="8"/>
        <v>83.22</v>
      </c>
      <c r="BZ6" s="35" t="str">
        <f>IF(BZ7="","",IF(BZ7="-","【-】","【"&amp;SUBSTITUTE(TEXT(BZ7,"#,##0.00"),"-","△")&amp;"】"))</f>
        <v>【103.24】</v>
      </c>
      <c r="CA6" s="36">
        <f>IF(CA7="",NA(),CA7)</f>
        <v>259.36</v>
      </c>
      <c r="CB6" s="36">
        <f t="shared" ref="CB6:CJ6" si="9">IF(CB7="",NA(),CB7)</f>
        <v>261.91000000000003</v>
      </c>
      <c r="CC6" s="36">
        <f t="shared" si="9"/>
        <v>302.13</v>
      </c>
      <c r="CD6" s="36">
        <f t="shared" si="9"/>
        <v>321.43</v>
      </c>
      <c r="CE6" s="36">
        <f t="shared" si="9"/>
        <v>339.27</v>
      </c>
      <c r="CF6" s="36">
        <f t="shared" si="9"/>
        <v>226.99</v>
      </c>
      <c r="CG6" s="36">
        <f t="shared" si="9"/>
        <v>230.22</v>
      </c>
      <c r="CH6" s="36">
        <f t="shared" si="9"/>
        <v>228.81</v>
      </c>
      <c r="CI6" s="36">
        <f t="shared" si="9"/>
        <v>231.9</v>
      </c>
      <c r="CJ6" s="36">
        <f t="shared" si="9"/>
        <v>234.17</v>
      </c>
      <c r="CK6" s="35" t="str">
        <f>IF(CK7="","",IF(CK7="-","【-】","【"&amp;SUBSTITUTE(TEXT(CK7,"#,##0.00"),"-","△")&amp;"】"))</f>
        <v>【168.38】</v>
      </c>
      <c r="CL6" s="36">
        <f>IF(CL7="",NA(),CL7)</f>
        <v>69.58</v>
      </c>
      <c r="CM6" s="36">
        <f t="shared" ref="CM6:CU6" si="10">IF(CM7="",NA(),CM7)</f>
        <v>70.33</v>
      </c>
      <c r="CN6" s="36">
        <f t="shared" si="10"/>
        <v>71.290000000000006</v>
      </c>
      <c r="CO6" s="36">
        <f t="shared" si="10"/>
        <v>68.56</v>
      </c>
      <c r="CP6" s="36">
        <f t="shared" si="10"/>
        <v>70.38</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70.58</v>
      </c>
      <c r="CX6" s="36">
        <f t="shared" ref="CX6:DF6" si="11">IF(CX7="",NA(),CX7)</f>
        <v>69.489999999999995</v>
      </c>
      <c r="CY6" s="36">
        <f t="shared" si="11"/>
        <v>67.739999999999995</v>
      </c>
      <c r="CZ6" s="36">
        <f t="shared" si="11"/>
        <v>68.19</v>
      </c>
      <c r="DA6" s="36">
        <f t="shared" si="11"/>
        <v>66.099999999999994</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58.01</v>
      </c>
      <c r="DI6" s="36">
        <f t="shared" ref="DI6:DQ6" si="12">IF(DI7="",NA(),DI7)</f>
        <v>59.77</v>
      </c>
      <c r="DJ6" s="36">
        <f t="shared" si="12"/>
        <v>61.74</v>
      </c>
      <c r="DK6" s="36">
        <f t="shared" si="12"/>
        <v>63.21</v>
      </c>
      <c r="DL6" s="36">
        <f t="shared" si="12"/>
        <v>65.25</v>
      </c>
      <c r="DM6" s="36">
        <f t="shared" si="12"/>
        <v>51.44</v>
      </c>
      <c r="DN6" s="36">
        <f t="shared" si="12"/>
        <v>52.4</v>
      </c>
      <c r="DO6" s="36">
        <f t="shared" si="12"/>
        <v>51.89</v>
      </c>
      <c r="DP6" s="36">
        <f t="shared" si="12"/>
        <v>54.09</v>
      </c>
      <c r="DQ6" s="36">
        <f t="shared" si="12"/>
        <v>52.73</v>
      </c>
      <c r="DR6" s="35" t="str">
        <f>IF(DR7="","",IF(DR7="-","【-】","【"&amp;SUBSTITUTE(TEXT(DR7,"#,##0.00"),"-","△")&amp;"】"))</f>
        <v>【49.59】</v>
      </c>
      <c r="DS6" s="36">
        <f>IF(DS7="",NA(),DS7)</f>
        <v>9.8699999999999992</v>
      </c>
      <c r="DT6" s="36">
        <f t="shared" ref="DT6:EB6" si="13">IF(DT7="",NA(),DT7)</f>
        <v>9.86</v>
      </c>
      <c r="DU6" s="36">
        <f t="shared" si="13"/>
        <v>10.06</v>
      </c>
      <c r="DV6" s="36">
        <f t="shared" si="13"/>
        <v>10.23</v>
      </c>
      <c r="DW6" s="36">
        <f t="shared" si="13"/>
        <v>10.79</v>
      </c>
      <c r="DX6" s="36">
        <f t="shared" si="13"/>
        <v>11.68</v>
      </c>
      <c r="DY6" s="36">
        <f t="shared" si="13"/>
        <v>14.01</v>
      </c>
      <c r="DZ6" s="36">
        <f t="shared" si="13"/>
        <v>14.74</v>
      </c>
      <c r="EA6" s="36">
        <f t="shared" si="13"/>
        <v>18.68</v>
      </c>
      <c r="EB6" s="36">
        <f t="shared" si="13"/>
        <v>19.91</v>
      </c>
      <c r="EC6" s="35" t="str">
        <f>IF(EC7="","",IF(EC7="-","【-】","【"&amp;SUBSTITUTE(TEXT(EC7,"#,##0.00"),"-","△")&amp;"】"))</f>
        <v>【19.44】</v>
      </c>
      <c r="ED6" s="35">
        <f>IF(ED7="",NA(),ED7)</f>
        <v>0</v>
      </c>
      <c r="EE6" s="35">
        <f t="shared" ref="EE6:EM6" si="14">IF(EE7="",NA(),EE7)</f>
        <v>0</v>
      </c>
      <c r="EF6" s="36">
        <f t="shared" si="14"/>
        <v>0.31</v>
      </c>
      <c r="EG6" s="36">
        <f t="shared" si="14"/>
        <v>0.48</v>
      </c>
      <c r="EH6" s="36">
        <f t="shared" si="14"/>
        <v>0.04</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16080</v>
      </c>
      <c r="D7" s="38">
        <v>46</v>
      </c>
      <c r="E7" s="38">
        <v>1</v>
      </c>
      <c r="F7" s="38">
        <v>0</v>
      </c>
      <c r="G7" s="38">
        <v>1</v>
      </c>
      <c r="H7" s="38" t="s">
        <v>92</v>
      </c>
      <c r="I7" s="38" t="s">
        <v>93</v>
      </c>
      <c r="J7" s="38" t="s">
        <v>94</v>
      </c>
      <c r="K7" s="38" t="s">
        <v>95</v>
      </c>
      <c r="L7" s="38" t="s">
        <v>96</v>
      </c>
      <c r="M7" s="38" t="s">
        <v>97</v>
      </c>
      <c r="N7" s="39" t="s">
        <v>98</v>
      </c>
      <c r="O7" s="39">
        <v>78.69</v>
      </c>
      <c r="P7" s="39">
        <v>98.93</v>
      </c>
      <c r="Q7" s="39">
        <v>4950</v>
      </c>
      <c r="R7" s="39">
        <v>4230</v>
      </c>
      <c r="S7" s="39">
        <v>364.3</v>
      </c>
      <c r="T7" s="39">
        <v>11.61</v>
      </c>
      <c r="U7" s="39">
        <v>4162</v>
      </c>
      <c r="V7" s="39">
        <v>19.97</v>
      </c>
      <c r="W7" s="39">
        <v>208.41</v>
      </c>
      <c r="X7" s="39">
        <v>108.25</v>
      </c>
      <c r="Y7" s="39">
        <v>108.12</v>
      </c>
      <c r="Z7" s="39">
        <v>107.53</v>
      </c>
      <c r="AA7" s="39">
        <v>102.2</v>
      </c>
      <c r="AB7" s="39">
        <v>102.63</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452.19</v>
      </c>
      <c r="AU7" s="39">
        <v>485.1</v>
      </c>
      <c r="AV7" s="39">
        <v>448.63</v>
      </c>
      <c r="AW7" s="39">
        <v>440.73</v>
      </c>
      <c r="AX7" s="39">
        <v>540.03</v>
      </c>
      <c r="AY7" s="39">
        <v>527.82000000000005</v>
      </c>
      <c r="AZ7" s="39">
        <v>477.44</v>
      </c>
      <c r="BA7" s="39">
        <v>445.85</v>
      </c>
      <c r="BB7" s="39">
        <v>450.54</v>
      </c>
      <c r="BC7" s="39">
        <v>348.88</v>
      </c>
      <c r="BD7" s="39">
        <v>264.97000000000003</v>
      </c>
      <c r="BE7" s="39">
        <v>182.58</v>
      </c>
      <c r="BF7" s="39">
        <v>164.81</v>
      </c>
      <c r="BG7" s="39">
        <v>153.41</v>
      </c>
      <c r="BH7" s="39">
        <v>149.5</v>
      </c>
      <c r="BI7" s="39">
        <v>140.28</v>
      </c>
      <c r="BJ7" s="39">
        <v>488.5</v>
      </c>
      <c r="BK7" s="39">
        <v>485.75</v>
      </c>
      <c r="BL7" s="39">
        <v>516.34</v>
      </c>
      <c r="BM7" s="39">
        <v>496.56</v>
      </c>
      <c r="BN7" s="39">
        <v>540.38</v>
      </c>
      <c r="BO7" s="39">
        <v>266.61</v>
      </c>
      <c r="BP7" s="39">
        <v>102.5</v>
      </c>
      <c r="BQ7" s="39">
        <v>101.92</v>
      </c>
      <c r="BR7" s="39">
        <v>88.56</v>
      </c>
      <c r="BS7" s="39">
        <v>83.45</v>
      </c>
      <c r="BT7" s="39">
        <v>78.67</v>
      </c>
      <c r="BU7" s="39">
        <v>82.42</v>
      </c>
      <c r="BV7" s="39">
        <v>83.59</v>
      </c>
      <c r="BW7" s="39">
        <v>83.27</v>
      </c>
      <c r="BX7" s="39">
        <v>84.9</v>
      </c>
      <c r="BY7" s="39">
        <v>83.22</v>
      </c>
      <c r="BZ7" s="39">
        <v>103.24</v>
      </c>
      <c r="CA7" s="39">
        <v>259.36</v>
      </c>
      <c r="CB7" s="39">
        <v>261.91000000000003</v>
      </c>
      <c r="CC7" s="39">
        <v>302.13</v>
      </c>
      <c r="CD7" s="39">
        <v>321.43</v>
      </c>
      <c r="CE7" s="39">
        <v>339.27</v>
      </c>
      <c r="CF7" s="39">
        <v>226.99</v>
      </c>
      <c r="CG7" s="39">
        <v>230.22</v>
      </c>
      <c r="CH7" s="39">
        <v>228.81</v>
      </c>
      <c r="CI7" s="39">
        <v>231.9</v>
      </c>
      <c r="CJ7" s="39">
        <v>234.17</v>
      </c>
      <c r="CK7" s="39">
        <v>168.38</v>
      </c>
      <c r="CL7" s="39">
        <v>69.58</v>
      </c>
      <c r="CM7" s="39">
        <v>70.33</v>
      </c>
      <c r="CN7" s="39">
        <v>71.290000000000006</v>
      </c>
      <c r="CO7" s="39">
        <v>68.56</v>
      </c>
      <c r="CP7" s="39">
        <v>70.38</v>
      </c>
      <c r="CQ7" s="39">
        <v>39.909999999999997</v>
      </c>
      <c r="CR7" s="39">
        <v>41.09</v>
      </c>
      <c r="CS7" s="39">
        <v>38.979999999999997</v>
      </c>
      <c r="CT7" s="39">
        <v>39.61</v>
      </c>
      <c r="CU7" s="39">
        <v>41.06</v>
      </c>
      <c r="CV7" s="39">
        <v>60</v>
      </c>
      <c r="CW7" s="39">
        <v>70.58</v>
      </c>
      <c r="CX7" s="39">
        <v>69.489999999999995</v>
      </c>
      <c r="CY7" s="39">
        <v>67.739999999999995</v>
      </c>
      <c r="CZ7" s="39">
        <v>68.19</v>
      </c>
      <c r="DA7" s="39">
        <v>66.099999999999994</v>
      </c>
      <c r="DB7" s="39">
        <v>75.62</v>
      </c>
      <c r="DC7" s="39">
        <v>75.91</v>
      </c>
      <c r="DD7" s="39">
        <v>75.010000000000005</v>
      </c>
      <c r="DE7" s="39">
        <v>72.959999999999994</v>
      </c>
      <c r="DF7" s="39">
        <v>72.42</v>
      </c>
      <c r="DG7" s="39">
        <v>89.8</v>
      </c>
      <c r="DH7" s="39">
        <v>58.01</v>
      </c>
      <c r="DI7" s="39">
        <v>59.77</v>
      </c>
      <c r="DJ7" s="39">
        <v>61.74</v>
      </c>
      <c r="DK7" s="39">
        <v>63.21</v>
      </c>
      <c r="DL7" s="39">
        <v>65.25</v>
      </c>
      <c r="DM7" s="39">
        <v>51.44</v>
      </c>
      <c r="DN7" s="39">
        <v>52.4</v>
      </c>
      <c r="DO7" s="39">
        <v>51.89</v>
      </c>
      <c r="DP7" s="39">
        <v>54.09</v>
      </c>
      <c r="DQ7" s="39">
        <v>52.73</v>
      </c>
      <c r="DR7" s="39">
        <v>49.59</v>
      </c>
      <c r="DS7" s="39">
        <v>9.8699999999999992</v>
      </c>
      <c r="DT7" s="39">
        <v>9.86</v>
      </c>
      <c r="DU7" s="39">
        <v>10.06</v>
      </c>
      <c r="DV7" s="39">
        <v>10.23</v>
      </c>
      <c r="DW7" s="39">
        <v>10.79</v>
      </c>
      <c r="DX7" s="39">
        <v>11.68</v>
      </c>
      <c r="DY7" s="39">
        <v>14.01</v>
      </c>
      <c r="DZ7" s="39">
        <v>14.74</v>
      </c>
      <c r="EA7" s="39">
        <v>18.68</v>
      </c>
      <c r="EB7" s="39">
        <v>19.91</v>
      </c>
      <c r="EC7" s="39">
        <v>19.440000000000001</v>
      </c>
      <c r="ED7" s="39">
        <v>0</v>
      </c>
      <c r="EE7" s="39">
        <v>0</v>
      </c>
      <c r="EF7" s="39">
        <v>0.31</v>
      </c>
      <c r="EG7" s="39">
        <v>0.48</v>
      </c>
      <c r="EH7" s="39">
        <v>0.04</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様似町役場</cp:lastModifiedBy>
  <cp:lastPrinted>2021-01-21T08:49:26Z</cp:lastPrinted>
  <dcterms:created xsi:type="dcterms:W3CDTF">2020-12-04T02:02:09Z</dcterms:created>
  <dcterms:modified xsi:type="dcterms:W3CDTF">2021-02-26T06:22:10Z</dcterms:modified>
  <cp:category/>
</cp:coreProperties>
</file>